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AO\Grants Management\Grant Management Resources\Working Files\NOFOs\2097-3163 Marketing Partnership Program - Cook\OA Edits\"/>
    </mc:Choice>
  </mc:AlternateContent>
  <xr:revisionPtr revIDLastSave="0" documentId="13_ncr:1_{8B4C2A23-1E15-4BCC-B6EE-2C6B7FA8A435}" xr6:coauthVersionLast="47" xr6:coauthVersionMax="47" xr10:uidLastSave="{00000000-0000-0000-0000-000000000000}"/>
  <bookViews>
    <workbookView xWindow="-57720" yWindow="45" windowWidth="29040" windowHeight="15720" tabRatio="952" activeTab="19"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state="hidden" r:id="rId6"/>
    <sheet name="Fringe Benefits" sheetId="10" state="hidden" r:id="rId7"/>
    <sheet name="Travel" sheetId="11" state="hidden" r:id="rId8"/>
    <sheet name="Equipment " sheetId="12" state="hidden" r:id="rId9"/>
    <sheet name="Supplies" sheetId="13" state="hidden" r:id="rId10"/>
    <sheet name="Contractual Services" sheetId="14" r:id="rId11"/>
    <sheet name="Consultant" sheetId="15" state="hidden" r:id="rId12"/>
    <sheet name="Construction " sheetId="59" state="hidden" r:id="rId13"/>
    <sheet name="Occupancy " sheetId="17" state="hidden" r:id="rId14"/>
    <sheet name="R &amp; D " sheetId="18" state="hidden" r:id="rId15"/>
    <sheet name="Telecommunications " sheetId="19" state="hidden" r:id="rId16"/>
    <sheet name="Training &amp; Education" sheetId="20" state="hidden" r:id="rId17"/>
    <sheet name="Direct Administrative " sheetId="21" state="hidden" r:id="rId18"/>
    <sheet name="Miscellaneous (other) Costs " sheetId="22" state="hidden" r:id="rId19"/>
    <sheet name="Advertising" sheetId="23"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r:id="rId37"/>
  </sheets>
  <definedNames>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Advertising!$G$1:$G$278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9">Advertising!$A$1:$F$276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Advertising!$3:$3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4" l="1"/>
  <c r="B11" i="24"/>
  <c r="B12" i="24"/>
  <c r="B13" i="24"/>
  <c r="B4" i="24"/>
  <c r="B5" i="24"/>
  <c r="B6" i="24"/>
  <c r="B7" i="24"/>
  <c r="C1" i="59"/>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D139" i="22"/>
  <c r="F139" i="22" s="1"/>
  <c r="D138" i="22"/>
  <c r="F138" i="22" s="1"/>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D7" i="22"/>
  <c r="F7" i="22" s="1"/>
  <c r="D6" i="22"/>
  <c r="F6" i="22" s="1"/>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s="1"/>
  <c r="C410" i="15"/>
  <c r="G410" i="15" s="1"/>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s="1"/>
  <c r="C278" i="15"/>
  <c r="G278" i="15" s="1"/>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s="1"/>
  <c r="D137" i="15"/>
  <c r="G137" i="15" s="1"/>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s="1"/>
  <c r="D5" i="15"/>
  <c r="G5" i="15" s="1"/>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D266" i="22"/>
  <c r="D137" i="22"/>
  <c r="D134" i="22"/>
  <c r="D5" i="22"/>
  <c r="C266" i="21"/>
  <c r="C137" i="21"/>
  <c r="C134" i="21"/>
  <c r="C5" i="21"/>
  <c r="D266" i="20"/>
  <c r="D137" i="20"/>
  <c r="D5" i="20"/>
  <c r="D266" i="17"/>
  <c r="D137" i="17"/>
  <c r="D134" i="17"/>
  <c r="D5" i="17"/>
  <c r="C538" i="15"/>
  <c r="C409" i="15"/>
  <c r="C406" i="15"/>
  <c r="C277" i="15"/>
  <c r="D265" i="15"/>
  <c r="D136" i="15"/>
  <c r="D133" i="15"/>
  <c r="G133" i="15" s="1"/>
  <c r="D4" i="15"/>
  <c r="G4" i="15" s="1"/>
  <c r="C265" i="13"/>
  <c r="C136" i="13"/>
  <c r="C133" i="13"/>
  <c r="C4" i="13"/>
  <c r="C266" i="12"/>
  <c r="C137" i="12"/>
  <c r="C134" i="12"/>
  <c r="C5" i="12"/>
  <c r="C266" i="11"/>
  <c r="C137" i="11"/>
  <c r="C134" i="11"/>
  <c r="C5" i="11"/>
  <c r="C266" i="10"/>
  <c r="C137" i="10"/>
  <c r="C134" i="10"/>
  <c r="C5" i="10"/>
  <c r="C267" i="9"/>
  <c r="C138" i="9"/>
  <c r="C135" i="9"/>
  <c r="C6" i="9"/>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C12" i="8" s="1"/>
  <c r="G130" i="9"/>
  <c r="G129" i="9"/>
  <c r="E135" i="10" l="1"/>
  <c r="E10" i="1" s="1"/>
  <c r="G539" i="15"/>
  <c r="C18" i="8" s="1"/>
  <c r="G136" i="9"/>
  <c r="E9" i="1" s="1"/>
  <c r="B29" i="25"/>
  <c r="E23" i="1"/>
  <c r="B18" i="25"/>
  <c r="C16" i="25"/>
  <c r="C24" i="8"/>
  <c r="C15" i="25"/>
  <c r="C23" i="8"/>
  <c r="C14" i="25"/>
  <c r="C22" i="8"/>
  <c r="C12" i="25"/>
  <c r="D12" i="25" s="1"/>
  <c r="C20" i="8"/>
  <c r="C8" i="25"/>
  <c r="C16" i="8"/>
  <c r="C7" i="25"/>
  <c r="C15" i="8"/>
  <c r="C5" i="25"/>
  <c r="C13" i="8"/>
  <c r="C4" i="25"/>
  <c r="B16" i="25"/>
  <c r="E21" i="1"/>
  <c r="B15" i="25"/>
  <c r="E20" i="1"/>
  <c r="B14" i="25"/>
  <c r="E19" i="1"/>
  <c r="B6" i="25"/>
  <c r="E11" i="1"/>
  <c r="F269" i="20"/>
  <c r="G269" i="21"/>
  <c r="F269" i="19"/>
  <c r="E12" i="1"/>
  <c r="E13" i="1"/>
  <c r="E15" i="1"/>
  <c r="E17" i="1"/>
  <c r="C29" i="25"/>
  <c r="C14" i="8"/>
  <c r="E22" i="1"/>
  <c r="D14" i="25" l="1"/>
  <c r="D16" i="25"/>
  <c r="D15" i="25"/>
  <c r="E34" i="1"/>
  <c r="G541" i="15"/>
  <c r="C10" i="25"/>
  <c r="C26" i="8"/>
  <c r="C18" i="25"/>
  <c r="D18" i="25" s="1"/>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<sst xmlns="http://schemas.openxmlformats.org/spreadsheetml/2006/main" count="8665" uniqueCount="439">
  <si>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</si>
  <si>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</si>
  <si>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</si>
  <si>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</si>
  <si>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</si>
  <si>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</si>
  <si>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</si>
  <si>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</si>
  <si>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</si>
  <si>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</si>
  <si>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</si>
  <si>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</si>
  <si>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</si>
  <si>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</si>
  <si>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</si>
  <si>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</si>
  <si>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</si>
  <si>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</si>
  <si>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</si>
  <si>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</si>
  <si>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</si>
  <si>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</si>
  <si>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</si>
  <si>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</si>
  <si>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</si>
  <si>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</si>
  <si>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</si>
  <si>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</si>
  <si>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</si>
  <si>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</si>
  <si>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</si>
  <si>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</si>
  <si>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</si>
  <si>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</si>
  <si>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</si>
  <si>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</si>
  <si>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</si>
  <si>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</si>
  <si>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</si>
  <si>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</si>
  <si>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</si>
  <si>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</si>
  <si>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</si>
  <si>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</si>
  <si>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</si>
  <si>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</si>
  <si>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</si>
  <si>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</si>
  <si>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</si>
  <si>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</si>
  <si>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</si>
  <si>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</si>
  <si>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</si>
  <si>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</si>
  <si>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</si>
  <si>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</si>
  <si>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</si>
  <si>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</si>
  <si>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</si>
  <si>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</si>
  <si>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</si>
  <si>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</si>
  <si>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</si>
  <si>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</si>
  <si>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</si>
  <si>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</si>
  <si>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</si>
  <si>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</si>
  <si>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</si>
  <si>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</si>
  <si>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</si>
  <si>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</si>
  <si>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</si>
  <si>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</si>
  <si>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</si>
  <si>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</si>
  <si>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</si>
  <si>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</si>
  <si>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</si>
  <si>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</si>
  <si>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</si>
  <si>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</si>
  <si>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</si>
  <si>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</si>
  <si>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</si>
  <si>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</si>
  <si>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</si>
  <si>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</si>
  <si>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</si>
  <si>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</si>
  <si>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</si>
  <si>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</si>
  <si>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</si>
  <si>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</si>
  <si>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</si>
  <si>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</si>
  <si>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</si>
  <si>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</si>
  <si>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</si>
  <si>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</si>
  <si>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</si>
  <si>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</si>
  <si>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</si>
  <si>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</si>
  <si>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</si>
  <si>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</si>
  <si>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</si>
  <si>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</si>
  <si>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</si>
  <si>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</si>
  <si>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</si>
  <si>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</si>
  <si>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</si>
  <si>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</si>
  <si>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</si>
  <si>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</si>
  <si>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</si>
  <si>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</si>
  <si>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</si>
  <si>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</si>
  <si>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</si>
  <si>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</si>
  <si>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</si>
  <si>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</si>
  <si>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</si>
  <si>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</si>
  <si>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</si>
  <si>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</si>
  <si>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</si>
  <si>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</si>
  <si>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</si>
  <si>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</si>
  <si>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</si>
  <si>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</si>
  <si>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</si>
  <si>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</si>
  <si>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</si>
  <si>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</si>
  <si>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</si>
  <si>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</si>
  <si>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</si>
  <si>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</si>
  <si>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</si>
  <si>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</si>
  <si>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</si>
  <si>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</si>
  <si>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</si>
  <si>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</si>
  <si>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</si>
  <si>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</si>
  <si>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</si>
  <si>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</si>
  <si>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</si>
  <si>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</si>
  <si>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</si>
  <si>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</si>
  <si>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</si>
  <si>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</si>
  <si>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</si>
  <si>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</si>
  <si>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</si>
  <si>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</si>
  <si>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</si>
  <si>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</si>
  <si>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</si>
  <si>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</si>
  <si>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</si>
  <si>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</si>
  <si>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</si>
  <si>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</si>
  <si>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</si>
  <si>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</si>
  <si>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</si>
  <si>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</si>
  <si>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</si>
  <si>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</si>
  <si>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</si>
  <si>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</si>
  <si>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</si>
  <si>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</si>
  <si>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</si>
  <si>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</si>
  <si>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</si>
  <si>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</si>
  <si>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</si>
  <si>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</si>
  <si>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</si>
  <si>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</si>
  <si>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</si>
  <si>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</si>
  <si>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</si>
  <si>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</si>
  <si>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</si>
  <si>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</si>
  <si>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</si>
  <si>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</si>
  <si>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</si>
  <si>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</si>
  <si>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</si>
  <si>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</si>
  <si>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</si>
  <si>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</si>
  <si>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</si>
  <si>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</si>
  <si>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</si>
  <si>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</si>
  <si>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</si>
  <si>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</si>
  <si>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</si>
  <si>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</si>
  <si>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</si>
  <si>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</si>
  <si>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</si>
  <si>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</si>
  <si>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</si>
  <si>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</si>
  <si>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</si>
  <si>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</si>
  <si>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</si>
  <si>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</si>
  <si>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</si>
  <si>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</si>
  <si>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</si>
  <si>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</si>
  <si>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</si>
  <si>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</si>
  <si>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</si>
  <si>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</si>
  <si>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</si>
  <si>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</si>
  <si>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</si>
  <si>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</si>
  <si>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</si>
  <si>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</si>
  <si>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</si>
  <si>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</si>
  <si>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</si>
  <si>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</si>
  <si>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</si>
  <si>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</si>
  <si>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</si>
  <si>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</si>
  <si>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</si>
  <si>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</si>
  <si>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</si>
  <si>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</si>
  <si>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</si>
  <si>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</si>
  <si>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</si>
  <si>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</si>
  <si>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</si>
  <si>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</si>
  <si>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</si>
  <si>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</si>
  <si>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</si>
  <si>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</si>
  <si>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</si>
  <si>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</si>
  <si>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</si>
  <si>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</si>
  <si>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</si>
  <si>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</si>
  <si>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</si>
  <si>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</si>
  <si>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</si>
  <si>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</si>
  <si>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</si>
  <si>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</si>
  <si>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</si>
  <si>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</si>
  <si>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</si>
  <si>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</si>
  <si>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</si>
  <si>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</si>
  <si>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</si>
  <si>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</si>
  <si>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</si>
  <si>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</si>
  <si>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</si>
  <si>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</si>
  <si>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</si>
  <si>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</si>
  <si>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</si>
  <si>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</si>
  <si>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</si>
  <si>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</si>
  <si>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</si>
  <si>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</si>
  <si>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</si>
  <si>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</si>
  <si>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</si>
  <si>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</si>
  <si>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</si>
  <si>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</si>
  <si>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</si>
  <si>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</si>
  <si>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</si>
  <si>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</si>
  <si>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</si>
  <si>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</si>
  <si>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</si>
  <si>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</si>
  <si>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</si>
  <si>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</si>
  <si>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</si>
  <si>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</si>
  <si>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</si>
  <si>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</si>
  <si>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</si>
  <si>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</si>
  <si>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</si>
  <si>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</si>
  <si>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</si>
  <si>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</si>
  <si>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</si>
  <si>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</si>
  <si>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</si>
  <si>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</si>
  <si>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</si>
  <si>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</si>
  <si>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</si>
  <si>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</si>
  <si>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</si>
  <si>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</si>
  <si>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</si>
  <si>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</si>
  <si>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</si>
  <si>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</si>
  <si>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</si>
  <si>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</si>
  <si>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</si>
  <si>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</si>
  <si>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</si>
  <si>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</si>
  <si>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</si>
  <si>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</si>
  <si>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</si>
  <si>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</si>
  <si>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</si>
  <si>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</si>
  <si>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</si>
  <si>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</si>
  <si>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</si>
  <si>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</si>
  <si>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</si>
  <si>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</si>
  <si>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</si>
  <si>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</si>
  <si>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</si>
  <si>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</si>
  <si>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</si>
  <si>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</si>
  <si>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</si>
  <si>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</si>
  <si>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</si>
  <si>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</si>
  <si>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</si>
  <si>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</si>
  <si>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</si>
  <si>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</si>
  <si>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</si>
  <si>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</si>
  <si>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</si>
  <si>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</si>
  <si>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</si>
  <si>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</si>
  <si>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</si>
  <si>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</si>
  <si>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</si>
  <si>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</si>
  <si>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</si>
  <si>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</si>
  <si>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</si>
  <si>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</si>
  <si>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</si>
  <si>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</si>
  <si>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</si>
  <si>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</si>
  <si>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</si>
  <si>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</si>
  <si>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</si>
  <si>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</si>
  <si>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</si>
  <si>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</si>
  <si>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</si>
  <si>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</si>
  <si>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</si>
  <si>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</si>
  <si>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</si>
  <si>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</si>
  <si>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</si>
  <si>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</si>
  <si>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</si>
  <si>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</si>
  <si>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</si>
  <si>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</si>
  <si>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</si>
  <si>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</si>
  <si>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</si>
  <si>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</si>
  <si>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</si>
  <si>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</si>
  <si>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</si>
  <si>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</si>
  <si>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</si>
  <si>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</si>
  <si>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</si>
  <si>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</si>
  <si>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t xml:space="preserve">Direct Administrative Narrative (Non-State) i.e. "Match" or "Other Funding" </t>
  </si>
  <si>
    <t xml:space="preserve">Other Cost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</si>
  <si>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</si>
  <si>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</si>
  <si>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</si>
  <si>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</si>
  <si>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</si>
  <si>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</si>
  <si>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</si>
  <si>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</si>
  <si>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</si>
  <si>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</si>
  <si>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</si>
  <si>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</si>
  <si>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</si>
  <si>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</si>
  <si>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</si>
  <si>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</si>
  <si>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</si>
  <si>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</si>
  <si>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</si>
  <si>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</si>
  <si>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</si>
  <si>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</si>
  <si>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</si>
  <si>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X</t>
  </si>
  <si>
    <t>33-4xxx</t>
  </si>
  <si>
    <t>Marketing Partnership Program - Cook County</t>
  </si>
  <si>
    <t>420-25-2097</t>
  </si>
  <si>
    <t>Advertising</t>
  </si>
  <si>
    <t xml:space="preserve">Promotion Cost directly related to marketing and promoting of activities designed to encourage travel to and within illnois such as digital, print, broadcast advertising.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</si>
</sst>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11" fillId="7" borderId="8"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26" fillId="0" borderId="0" xfId="0" applyFont="1" applyBorder="1" applyAlignment="1">
      <alignment horizontal="center" vertical="center"/>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42" fillId="0" borderId="0" xfId="0" applyFont="1" applyBorder="1" applyAlignment="1">
      <alignment horizontal="center" vertical="top" wrapText="1"/>
    </xf>
    <xf numFmtId="0" fontId="10" fillId="0" borderId="17" xfId="0" applyFont="1" applyFill="1" applyBorder="1" applyAlignment="1">
      <alignment horizontal="left"/>
    </xf>
    <xf numFmtId="0" fontId="33" fillId="0" borderId="17" xfId="0" applyFont="1" applyBorder="1" applyAlignment="1">
      <alignment horizontal="center"/>
    </xf>
    <xf numFmtId="44" fontId="33" fillId="0" borderId="17" xfId="0" applyNumberFormat="1" applyFont="1" applyBorder="1" applyAlignment="1">
      <alignment horizontal="center"/>
    </xf>
    <xf numFmtId="0" fontId="10" fillId="0" borderId="17" xfId="0" applyFont="1" applyBorder="1" applyAlignment="1">
      <alignment horizontal="left"/>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4"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50" fillId="8" borderId="0" xfId="6" applyAlignment="1">
      <alignment horizontal="left" wrapText="1"/>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Border="1" applyAlignment="1" applyProtection="1">
      <alignment horizontal="left" vertical="top"/>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0" fontId="40" fillId="0" borderId="0" xfId="0" applyFont="1" applyAlignment="1">
      <alignment horizontal="center"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xf numFmtId="44" fontId="10" fillId="0" borderId="0" xfId="0" applyNumberFormat="1" applyFont="1" applyAlignment="1">
      <alignment horizontal="center"/>
    </xf>
    <xf numFmtId="0" fontId="10"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ont>
        <color rgb="FF9C0006"/>
      </font>
      <fill>
        <patternFill>
          <bgColor rgb="FFFFC7CE"/>
        </patternFill>
      </fill>
    </dxf>
    <dxf>
      <font>
        <color rgb="FF72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fmlaLink="$A$4" lockText="1" noThreeD="1"/>
</file>

<file path=xl/ctrlProps/ctrlProp4.xml><?xml version="1.0" encoding="utf-8"?>
<formControlPr xmlns="http://schemas.microsoft.com/office/spreadsheetml/2009/9/main" objectType="CheckBox"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41767</xdr:colOff>
      <xdr:row>25</xdr:row>
      <xdr:rowOff>63322</xdr:rowOff>
    </xdr:from>
    <xdr:to>
      <xdr:col>2</xdr:col>
      <xdr:colOff>224647</xdr:colOff>
      <xdr:row>25</xdr:row>
      <xdr:rowOff>247035</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98967" y="59973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952500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38100</xdr:rowOff>
        </xdr:from>
        <xdr:to>
          <xdr:col>1</xdr:col>
          <xdr:colOff>4429125</xdr:colOff>
          <xdr:row>3</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9525</xdr:rowOff>
        </xdr:from>
        <xdr:to>
          <xdr:col>1</xdr:col>
          <xdr:colOff>4476750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4362450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1</xdr:col>
          <xdr:colOff>4448175</xdr:colOff>
          <xdr:row>5</xdr:row>
          <xdr:rowOff>238125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1</xdr:col>
          <xdr:colOff>4448175</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1</xdr:col>
          <xdr:colOff>4486275</xdr:colOff>
          <xdr:row>21</xdr:row>
          <xdr:rowOff>238125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238125</xdr:rowOff>
        </xdr:from>
        <xdr:to>
          <xdr:col>1</xdr:col>
          <xdr:colOff>4467225</xdr:colOff>
          <xdr:row>22</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2</xdr:col>
          <xdr:colOff>0</xdr:colOff>
          <xdr:row>25</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4467225</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238125</xdr:rowOff>
        </xdr:from>
        <xdr:to>
          <xdr:col>1</xdr:col>
          <xdr:colOff>4476750</xdr:colOff>
          <xdr:row>26</xdr:row>
          <xdr:rowOff>238125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238125</xdr:rowOff>
        </xdr:from>
        <xdr:to>
          <xdr:col>2</xdr:col>
          <xdr:colOff>19050</xdr:colOff>
          <xdr:row>28</xdr:row>
          <xdr:rowOff>9525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4486275</xdr:colOff>
          <xdr:row>28</xdr:row>
          <xdr:rowOff>219075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9525</xdr:colOff>
          <xdr:row>29</xdr:row>
          <xdr:rowOff>219075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238125</xdr:rowOff>
        </xdr:from>
        <xdr:to>
          <xdr:col>1</xdr:col>
          <xdr:colOff>4495800</xdr:colOff>
          <xdr:row>30</xdr:row>
          <xdr:rowOff>209550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4476750</xdr:colOff>
          <xdr:row>31</xdr:row>
          <xdr:rowOff>219075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4486275</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9525</xdr:rowOff>
        </xdr:from>
        <xdr:to>
          <xdr:col>1</xdr:col>
          <xdr:colOff>4467225</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238125</xdr:rowOff>
        </xdr:from>
        <xdr:to>
          <xdr:col>1</xdr:col>
          <xdr:colOff>4495800</xdr:colOff>
          <xdr:row>37</xdr:row>
          <xdr:rowOff>209550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1</xdr:col>
          <xdr:colOff>4467225</xdr:colOff>
          <xdr:row>8</xdr:row>
          <xdr:rowOff>219075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election activeCell="B10" sqref="B10:P10"/>
    </sheetView>
  </sheetViews>
  <sheetFormatPr defaultColWidth="9.140625" defaultRowHeight="15" x14ac:dyDescent="0.2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x14ac:dyDescent="0.25">
      <c r="B1" s="439" t="s">
        <v>118</v>
      </c>
      <c r="C1" s="439"/>
      <c r="D1" s="439"/>
      <c r="E1" s="439"/>
      <c r="F1" s="439"/>
      <c r="G1" s="439"/>
      <c r="H1" s="439"/>
      <c r="I1" s="439"/>
      <c r="J1" s="439"/>
      <c r="K1" s="439"/>
      <c r="L1" s="439"/>
      <c r="M1" s="439"/>
      <c r="N1" s="439"/>
      <c r="O1" s="439"/>
      <c r="P1" s="439"/>
    </row>
    <row r="2" spans="2:16" ht="12.75" customHeight="1" x14ac:dyDescent="0.25">
      <c r="B2" s="39"/>
      <c r="C2" s="21"/>
      <c r="D2" s="21"/>
      <c r="E2" s="21"/>
      <c r="F2" s="21"/>
      <c r="G2" s="21"/>
      <c r="H2" s="21"/>
      <c r="I2" s="21"/>
      <c r="J2" s="21"/>
      <c r="K2" s="21"/>
      <c r="L2" s="21"/>
      <c r="M2" s="21"/>
      <c r="N2" s="21"/>
      <c r="O2" s="21"/>
      <c r="P2" s="21"/>
    </row>
    <row r="3" spans="2:16" ht="49.5" customHeight="1" x14ac:dyDescent="0.25">
      <c r="B3" s="433" t="s">
        <v>224</v>
      </c>
      <c r="C3" s="433"/>
      <c r="D3" s="433"/>
      <c r="E3" s="433"/>
      <c r="F3" s="433"/>
      <c r="G3" s="433"/>
      <c r="H3" s="433"/>
      <c r="I3" s="433"/>
      <c r="J3" s="433"/>
      <c r="K3" s="433"/>
      <c r="L3" s="433"/>
      <c r="M3" s="433"/>
      <c r="N3" s="433"/>
      <c r="O3" s="433"/>
      <c r="P3" s="433"/>
    </row>
    <row r="4" spans="2:16" ht="9" customHeight="1" x14ac:dyDescent="0.25">
      <c r="B4" s="40"/>
      <c r="C4" s="21"/>
      <c r="D4" s="21"/>
      <c r="E4" s="21"/>
      <c r="F4" s="21"/>
      <c r="G4" s="21"/>
      <c r="H4" s="21"/>
      <c r="I4" s="21"/>
      <c r="J4" s="21"/>
      <c r="K4" s="21"/>
      <c r="L4" s="21"/>
      <c r="M4" s="21"/>
      <c r="N4" s="21"/>
      <c r="O4" s="21"/>
      <c r="P4" s="21"/>
    </row>
    <row r="5" spans="2:16" ht="24.75" customHeight="1" x14ac:dyDescent="0.25">
      <c r="B5" s="434" t="s">
        <v>225</v>
      </c>
      <c r="C5" s="434"/>
      <c r="D5" s="434"/>
      <c r="E5" s="434"/>
      <c r="F5" s="434"/>
      <c r="G5" s="434"/>
      <c r="H5" s="434"/>
      <c r="I5" s="434"/>
      <c r="J5" s="434"/>
      <c r="K5" s="434"/>
      <c r="L5" s="434"/>
      <c r="M5" s="434"/>
      <c r="N5" s="434"/>
      <c r="O5" s="434"/>
      <c r="P5" s="434"/>
    </row>
    <row r="6" spans="2:16" ht="22.5" customHeight="1" x14ac:dyDescent="0.25">
      <c r="B6" s="435" t="s">
        <v>173</v>
      </c>
      <c r="C6" s="435"/>
      <c r="D6" s="435"/>
      <c r="E6" s="435"/>
      <c r="F6" s="435"/>
      <c r="G6" s="435"/>
      <c r="H6" s="435"/>
      <c r="I6" s="435"/>
      <c r="J6" s="435"/>
      <c r="K6" s="435"/>
      <c r="L6" s="435"/>
      <c r="M6" s="435"/>
      <c r="N6" s="435"/>
      <c r="O6" s="435"/>
      <c r="P6" s="435"/>
    </row>
    <row r="7" spans="2:16" x14ac:dyDescent="0.25">
      <c r="B7" s="436" t="s">
        <v>119</v>
      </c>
      <c r="C7" s="436"/>
      <c r="D7" s="436"/>
      <c r="E7" s="436"/>
      <c r="F7" s="436"/>
      <c r="G7" s="436"/>
      <c r="H7" s="436"/>
      <c r="I7" s="436"/>
      <c r="J7" s="436"/>
      <c r="K7" s="436"/>
      <c r="L7" s="436"/>
      <c r="M7" s="436"/>
      <c r="N7" s="436"/>
      <c r="O7" s="436"/>
      <c r="P7" s="436"/>
    </row>
    <row r="8" spans="2:16" ht="24.75" customHeight="1" x14ac:dyDescent="0.25">
      <c r="B8" s="433" t="s">
        <v>222</v>
      </c>
      <c r="C8" s="433"/>
      <c r="D8" s="433"/>
      <c r="E8" s="433"/>
      <c r="F8" s="433"/>
      <c r="G8" s="433"/>
      <c r="H8" s="433"/>
      <c r="I8" s="433"/>
      <c r="J8" s="433"/>
      <c r="K8" s="433"/>
      <c r="L8" s="433"/>
      <c r="M8" s="433"/>
      <c r="N8" s="433"/>
      <c r="O8" s="433"/>
      <c r="P8" s="433"/>
    </row>
    <row r="9" spans="2:16" x14ac:dyDescent="0.25">
      <c r="B9" s="437" t="s">
        <v>120</v>
      </c>
      <c r="C9" s="437"/>
      <c r="D9" s="437"/>
      <c r="E9" s="437"/>
      <c r="F9" s="437"/>
      <c r="G9" s="437"/>
      <c r="H9" s="437"/>
      <c r="I9" s="437"/>
      <c r="J9" s="437"/>
      <c r="K9" s="437"/>
      <c r="L9" s="437"/>
      <c r="M9" s="437"/>
      <c r="N9" s="437"/>
      <c r="O9" s="437"/>
      <c r="P9" s="437"/>
    </row>
    <row r="10" spans="2:16" ht="21.75" customHeight="1" x14ac:dyDescent="0.25">
      <c r="B10" s="433" t="s">
        <v>121</v>
      </c>
      <c r="C10" s="433"/>
      <c r="D10" s="433"/>
      <c r="E10" s="433"/>
      <c r="F10" s="433"/>
      <c r="G10" s="433"/>
      <c r="H10" s="433"/>
      <c r="I10" s="433"/>
      <c r="J10" s="433"/>
      <c r="K10" s="433"/>
      <c r="L10" s="433"/>
      <c r="M10" s="433"/>
      <c r="N10" s="433"/>
      <c r="O10" s="433"/>
      <c r="P10" s="433"/>
    </row>
    <row r="11" spans="2:16" x14ac:dyDescent="0.25">
      <c r="B11" s="437" t="s">
        <v>122</v>
      </c>
      <c r="C11" s="437"/>
      <c r="D11" s="437"/>
      <c r="E11" s="437"/>
      <c r="F11" s="437"/>
      <c r="G11" s="437"/>
      <c r="H11" s="437"/>
      <c r="I11" s="437"/>
      <c r="J11" s="437"/>
      <c r="K11" s="437"/>
      <c r="L11" s="437"/>
      <c r="M11" s="437"/>
      <c r="N11" s="437"/>
      <c r="O11" s="437"/>
      <c r="P11" s="437"/>
    </row>
    <row r="12" spans="2:16" x14ac:dyDescent="0.25">
      <c r="B12" s="41" t="s">
        <v>123</v>
      </c>
      <c r="C12" s="21"/>
      <c r="D12" s="21"/>
      <c r="E12" s="21"/>
      <c r="F12" s="21"/>
      <c r="G12" s="21"/>
      <c r="H12" s="21"/>
      <c r="I12" s="21"/>
      <c r="J12" s="21"/>
      <c r="K12" s="21"/>
      <c r="L12" s="21"/>
      <c r="M12" s="21"/>
      <c r="N12" s="21"/>
      <c r="O12" s="21"/>
      <c r="P12" s="21"/>
    </row>
    <row r="13" spans="2:16" ht="10.5" customHeight="1" x14ac:dyDescent="0.25">
      <c r="B13" s="41"/>
      <c r="C13" s="21"/>
      <c r="D13" s="21"/>
      <c r="E13" s="21"/>
      <c r="F13" s="21"/>
      <c r="G13" s="21"/>
      <c r="H13" s="21"/>
      <c r="I13" s="21"/>
      <c r="J13" s="21"/>
      <c r="K13" s="21"/>
      <c r="L13" s="21"/>
      <c r="M13" s="21"/>
      <c r="N13" s="21"/>
      <c r="O13" s="21"/>
      <c r="P13" s="21"/>
    </row>
    <row r="14" spans="2:16" x14ac:dyDescent="0.25">
      <c r="B14" s="41" t="s">
        <v>226</v>
      </c>
      <c r="C14" s="21"/>
      <c r="D14" s="21"/>
      <c r="E14" s="21"/>
      <c r="F14" s="21"/>
      <c r="G14" s="21"/>
      <c r="H14" s="21"/>
      <c r="I14" s="21"/>
      <c r="J14" s="21"/>
      <c r="K14" s="21"/>
      <c r="L14" s="21"/>
      <c r="M14" s="21"/>
      <c r="N14" s="21"/>
      <c r="O14" s="21"/>
      <c r="P14" s="21"/>
    </row>
    <row r="15" spans="2:16" ht="10.5" customHeight="1" x14ac:dyDescent="0.25">
      <c r="B15" s="50"/>
      <c r="C15" s="21"/>
      <c r="D15" s="21"/>
      <c r="E15" s="21"/>
      <c r="F15" s="21"/>
      <c r="G15" s="21"/>
      <c r="H15" s="21"/>
      <c r="I15" s="21"/>
      <c r="J15" s="21"/>
      <c r="K15" s="21"/>
      <c r="L15" s="21"/>
      <c r="M15" s="21"/>
      <c r="N15" s="21"/>
      <c r="O15" s="21"/>
      <c r="P15" s="21"/>
    </row>
    <row r="16" spans="2:16" x14ac:dyDescent="0.25">
      <c r="B16" s="52" t="s">
        <v>223</v>
      </c>
      <c r="C16" s="53"/>
      <c r="D16" s="53"/>
      <c r="E16" s="53"/>
      <c r="F16" s="53"/>
      <c r="G16" s="53"/>
      <c r="H16" s="53"/>
      <c r="I16" s="53"/>
      <c r="J16" s="53"/>
      <c r="K16" s="21"/>
      <c r="L16" s="21"/>
      <c r="M16" s="21"/>
      <c r="N16" s="21"/>
      <c r="O16" s="21"/>
      <c r="P16" s="21"/>
    </row>
    <row r="17" spans="2:16" ht="12.75" customHeight="1" x14ac:dyDescent="0.25">
      <c r="B17" s="41"/>
      <c r="C17" s="21"/>
      <c r="D17" s="21"/>
      <c r="E17" s="21"/>
      <c r="F17" s="21"/>
      <c r="G17" s="21"/>
      <c r="H17" s="21"/>
      <c r="I17" s="21"/>
      <c r="J17" s="21"/>
      <c r="K17" s="21"/>
      <c r="L17" s="21"/>
      <c r="M17" s="21"/>
      <c r="N17" s="21"/>
      <c r="O17" s="21"/>
      <c r="P17" s="21"/>
    </row>
    <row r="18" spans="2:16" ht="27" customHeight="1" x14ac:dyDescent="0.25">
      <c r="B18" s="434" t="s">
        <v>147</v>
      </c>
      <c r="C18" s="434"/>
      <c r="D18" s="434"/>
      <c r="E18" s="434"/>
      <c r="F18" s="434"/>
      <c r="G18" s="434"/>
      <c r="H18" s="434"/>
      <c r="I18" s="434"/>
      <c r="J18" s="434"/>
      <c r="K18" s="434"/>
      <c r="L18" s="434"/>
      <c r="M18" s="434"/>
      <c r="N18" s="434"/>
      <c r="O18" s="434"/>
      <c r="P18" s="434"/>
    </row>
    <row r="19" spans="2:16" ht="11.25" customHeight="1" x14ac:dyDescent="0.25">
      <c r="B19" s="41"/>
      <c r="C19" s="21"/>
      <c r="D19" s="21"/>
      <c r="E19" s="21"/>
      <c r="F19" s="21"/>
      <c r="G19" s="21"/>
      <c r="H19" s="21"/>
      <c r="I19" s="21"/>
      <c r="J19" s="21"/>
      <c r="K19" s="21"/>
      <c r="L19" s="21"/>
      <c r="M19" s="21"/>
      <c r="N19" s="21"/>
      <c r="O19" s="21"/>
      <c r="P19" s="21"/>
    </row>
    <row r="20" spans="2:16" ht="41.25" customHeight="1" x14ac:dyDescent="0.25">
      <c r="B20" s="438" t="s">
        <v>148</v>
      </c>
      <c r="C20" s="438"/>
      <c r="D20" s="438"/>
      <c r="E20" s="438"/>
      <c r="F20" s="438"/>
      <c r="G20" s="438"/>
      <c r="H20" s="438"/>
      <c r="I20" s="438"/>
      <c r="J20" s="438"/>
      <c r="K20" s="438"/>
      <c r="L20" s="438"/>
      <c r="M20" s="438"/>
      <c r="N20" s="438"/>
      <c r="O20" s="438"/>
      <c r="P20" s="438"/>
    </row>
    <row r="21" spans="2:16" x14ac:dyDescent="0.25">
      <c r="B21" s="41" t="s">
        <v>124</v>
      </c>
      <c r="C21" s="21"/>
      <c r="D21" s="21"/>
      <c r="E21" s="21"/>
      <c r="F21" s="21"/>
      <c r="G21" s="21"/>
      <c r="H21" s="21"/>
      <c r="I21" s="21"/>
      <c r="J21" s="21"/>
      <c r="K21" s="21"/>
      <c r="L21" s="21"/>
      <c r="M21" s="21"/>
      <c r="N21" s="21"/>
      <c r="O21" s="21"/>
      <c r="P21" s="21"/>
    </row>
    <row r="22" spans="2:16" ht="22.5" customHeight="1" x14ac:dyDescent="0.25">
      <c r="B22" s="434" t="s">
        <v>161</v>
      </c>
      <c r="C22" s="434"/>
      <c r="D22" s="434"/>
      <c r="E22" s="434"/>
      <c r="F22" s="434"/>
      <c r="G22" s="434"/>
      <c r="H22" s="434"/>
      <c r="I22" s="434"/>
      <c r="J22" s="434"/>
      <c r="K22" s="434"/>
      <c r="L22" s="434"/>
      <c r="M22" s="434"/>
      <c r="N22" s="434"/>
      <c r="O22" s="434"/>
      <c r="P22" s="27"/>
    </row>
    <row r="23" spans="2:16" ht="13.5" customHeight="1" x14ac:dyDescent="0.25">
      <c r="B23" s="37"/>
      <c r="C23" s="33"/>
      <c r="D23" s="33"/>
      <c r="E23" s="33"/>
      <c r="F23" s="33"/>
      <c r="G23" s="33"/>
      <c r="H23" s="33"/>
      <c r="I23" s="33"/>
      <c r="J23" s="33"/>
      <c r="K23" s="33"/>
      <c r="L23" s="33"/>
      <c r="M23" s="33"/>
      <c r="N23" s="33"/>
      <c r="O23" s="33"/>
      <c r="P23" s="33"/>
    </row>
    <row r="24" spans="2:16" x14ac:dyDescent="0.25">
      <c r="B24" s="38" t="s">
        <v>162</v>
      </c>
      <c r="C24" s="33"/>
      <c r="D24" s="33"/>
      <c r="E24" s="33"/>
      <c r="F24" s="33"/>
      <c r="G24" s="33"/>
      <c r="H24" s="33"/>
      <c r="I24" s="33"/>
      <c r="J24" s="33"/>
      <c r="K24" s="33"/>
      <c r="L24" s="33"/>
      <c r="M24" s="33"/>
      <c r="N24" s="33"/>
      <c r="O24" s="33"/>
      <c r="P24" s="33"/>
    </row>
    <row r="25" spans="2:16" ht="6" customHeight="1" x14ac:dyDescent="0.25">
      <c r="B25" s="37"/>
      <c r="C25" s="33"/>
      <c r="D25" s="33"/>
      <c r="E25" s="33"/>
      <c r="F25" s="33"/>
      <c r="G25" s="33"/>
      <c r="H25" s="33"/>
      <c r="I25" s="33"/>
      <c r="J25" s="33"/>
      <c r="K25" s="33"/>
      <c r="L25" s="33"/>
      <c r="M25" s="33"/>
      <c r="N25" s="33"/>
      <c r="O25" s="33"/>
      <c r="P25" s="33"/>
    </row>
    <row r="26" spans="2:16" x14ac:dyDescent="0.25">
      <c r="B26" s="38" t="s">
        <v>410</v>
      </c>
      <c r="C26" s="33"/>
      <c r="D26" s="33"/>
      <c r="E26" s="33"/>
      <c r="F26" s="33"/>
      <c r="G26" s="33"/>
      <c r="H26" s="33"/>
      <c r="I26" s="33"/>
      <c r="J26" s="33"/>
      <c r="K26" s="33"/>
      <c r="L26" s="33"/>
      <c r="M26" s="33"/>
      <c r="N26" s="33"/>
      <c r="O26" s="33"/>
      <c r="P26" s="33"/>
    </row>
    <row r="27" spans="2:16" ht="9.75" customHeight="1" x14ac:dyDescent="0.25">
      <c r="B27" s="37"/>
      <c r="C27" s="33"/>
      <c r="D27" s="33"/>
      <c r="E27" s="33"/>
      <c r="F27" s="33"/>
      <c r="G27" s="33"/>
      <c r="H27" s="33"/>
      <c r="I27" s="33"/>
      <c r="J27" s="33"/>
      <c r="K27" s="33"/>
      <c r="L27" s="33"/>
      <c r="M27" s="33"/>
      <c r="N27" s="33"/>
      <c r="O27" s="33"/>
      <c r="P27" s="33"/>
    </row>
    <row r="28" spans="2:16" x14ac:dyDescent="0.25">
      <c r="B28" s="38" t="s">
        <v>190</v>
      </c>
      <c r="C28" s="33"/>
      <c r="D28" s="33"/>
      <c r="E28" s="33"/>
      <c r="F28" s="33"/>
      <c r="G28" s="33"/>
      <c r="H28" s="33"/>
      <c r="I28" s="33"/>
      <c r="J28" s="33"/>
      <c r="K28" s="33"/>
      <c r="L28" s="33"/>
      <c r="M28" s="33"/>
      <c r="N28" s="33"/>
      <c r="O28" s="33"/>
      <c r="P28" s="33"/>
    </row>
    <row r="29" spans="2:16" x14ac:dyDescent="0.25">
      <c r="B29" s="32"/>
      <c r="C29" s="21"/>
      <c r="D29" s="21"/>
      <c r="E29" s="21"/>
      <c r="F29" s="21"/>
      <c r="G29" s="21"/>
      <c r="H29" s="21"/>
      <c r="I29" s="21"/>
      <c r="J29" s="21"/>
      <c r="K29" s="21"/>
      <c r="L29" s="21"/>
      <c r="M29" s="21"/>
      <c r="N29" s="21"/>
      <c r="O29" s="21"/>
      <c r="P29" s="21"/>
    </row>
    <row r="30" spans="2:16" ht="50.25" customHeight="1" x14ac:dyDescent="0.25">
      <c r="B30" s="438" t="s">
        <v>149</v>
      </c>
      <c r="C30" s="438"/>
      <c r="D30" s="438"/>
      <c r="E30" s="438"/>
      <c r="F30" s="438"/>
      <c r="G30" s="438"/>
      <c r="H30" s="438"/>
      <c r="I30" s="438"/>
      <c r="J30" s="438"/>
      <c r="K30" s="438"/>
      <c r="L30" s="438"/>
      <c r="M30" s="438"/>
      <c r="N30" s="438"/>
      <c r="O30" s="438"/>
      <c r="P30" s="438"/>
    </row>
    <row r="31" spans="2:16" x14ac:dyDescent="0.25">
      <c r="B31" s="437" t="s">
        <v>159</v>
      </c>
      <c r="C31" s="437"/>
      <c r="D31" s="437"/>
      <c r="E31" s="437"/>
      <c r="F31" s="437"/>
      <c r="G31" s="437"/>
      <c r="H31" s="437"/>
      <c r="I31" s="437"/>
      <c r="J31" s="437"/>
      <c r="K31" s="437"/>
      <c r="L31" s="437"/>
      <c r="M31" s="437"/>
      <c r="N31" s="437"/>
      <c r="O31" s="437"/>
      <c r="P31" s="437"/>
    </row>
    <row r="32" spans="2:16" ht="53.25" customHeight="1" x14ac:dyDescent="0.25">
      <c r="B32" s="438" t="s">
        <v>150</v>
      </c>
      <c r="C32" s="438"/>
      <c r="D32" s="438"/>
      <c r="E32" s="438"/>
      <c r="F32" s="438"/>
      <c r="G32" s="438"/>
      <c r="H32" s="438"/>
      <c r="I32" s="438"/>
      <c r="J32" s="438"/>
      <c r="K32" s="438"/>
      <c r="L32" s="438"/>
      <c r="M32" s="438"/>
      <c r="N32" s="438"/>
      <c r="O32" s="438"/>
      <c r="P32" s="438"/>
    </row>
    <row r="33" spans="2:16" x14ac:dyDescent="0.25">
      <c r="B33" s="42"/>
      <c r="C33" s="21"/>
      <c r="D33" s="21"/>
      <c r="E33" s="21"/>
      <c r="F33" s="21"/>
      <c r="G33" s="21"/>
      <c r="H33" s="21"/>
      <c r="I33" s="21"/>
      <c r="J33" s="21"/>
      <c r="K33" s="21"/>
      <c r="L33" s="21"/>
      <c r="M33" s="21"/>
      <c r="N33" s="21"/>
      <c r="O33" s="21"/>
      <c r="P33" s="21"/>
    </row>
    <row r="34" spans="2:16" ht="53.25" customHeight="1" x14ac:dyDescent="0.25">
      <c r="B34" s="438" t="s">
        <v>411</v>
      </c>
      <c r="C34" s="438"/>
      <c r="D34" s="438"/>
      <c r="E34" s="438"/>
      <c r="F34" s="438"/>
      <c r="G34" s="438"/>
      <c r="H34" s="438"/>
      <c r="I34" s="438"/>
      <c r="J34" s="438"/>
      <c r="K34" s="438"/>
      <c r="L34" s="438"/>
      <c r="M34" s="438"/>
      <c r="N34" s="438"/>
      <c r="O34" s="438"/>
      <c r="P34" s="438"/>
    </row>
    <row r="35" spans="2:16" x14ac:dyDescent="0.25">
      <c r="B35" s="41"/>
      <c r="C35" s="21"/>
      <c r="D35" s="21"/>
      <c r="E35" s="21"/>
      <c r="F35" s="21"/>
      <c r="G35" s="21"/>
      <c r="H35" s="21"/>
      <c r="I35" s="21"/>
      <c r="J35" s="21"/>
      <c r="K35" s="21"/>
      <c r="L35" s="21"/>
      <c r="M35" s="21"/>
      <c r="N35" s="21"/>
      <c r="O35" s="21"/>
      <c r="P35" s="21"/>
    </row>
    <row r="36" spans="2:16" ht="41.25" customHeight="1" x14ac:dyDescent="0.25">
      <c r="B36" s="438" t="s">
        <v>151</v>
      </c>
      <c r="C36" s="438"/>
      <c r="D36" s="438"/>
      <c r="E36" s="438"/>
      <c r="F36" s="438"/>
      <c r="G36" s="438"/>
      <c r="H36" s="438"/>
      <c r="I36" s="438"/>
      <c r="J36" s="438"/>
      <c r="K36" s="438"/>
      <c r="L36" s="438"/>
      <c r="M36" s="438"/>
      <c r="N36" s="438"/>
      <c r="O36" s="438"/>
      <c r="P36" s="438"/>
    </row>
    <row r="37" spans="2:16" ht="6" customHeight="1" x14ac:dyDescent="0.25">
      <c r="B37" s="41"/>
      <c r="C37" s="21"/>
      <c r="D37" s="21"/>
      <c r="E37" s="21"/>
      <c r="F37" s="21"/>
      <c r="G37" s="21"/>
      <c r="H37" s="21"/>
      <c r="I37" s="21"/>
      <c r="J37" s="21"/>
      <c r="K37" s="21"/>
      <c r="L37" s="21"/>
      <c r="M37" s="21"/>
      <c r="N37" s="21"/>
      <c r="O37" s="21"/>
      <c r="P37" s="21"/>
    </row>
    <row r="38" spans="2:16" ht="24.75" customHeight="1" x14ac:dyDescent="0.25">
      <c r="B38" s="442" t="s">
        <v>174</v>
      </c>
      <c r="C38" s="442"/>
      <c r="D38" s="442"/>
      <c r="E38" s="442"/>
      <c r="F38" s="442"/>
      <c r="G38" s="442"/>
      <c r="H38" s="442"/>
      <c r="I38" s="442"/>
      <c r="J38" s="442"/>
      <c r="K38" s="442"/>
      <c r="L38" s="442"/>
      <c r="M38" s="442"/>
      <c r="N38" s="442"/>
      <c r="O38" s="442"/>
      <c r="P38" s="442"/>
    </row>
    <row r="39" spans="2:16" x14ac:dyDescent="0.25">
      <c r="B39" s="436" t="s">
        <v>125</v>
      </c>
      <c r="C39" s="436"/>
      <c r="D39" s="436"/>
      <c r="E39" s="436"/>
      <c r="F39" s="436"/>
      <c r="G39" s="436"/>
      <c r="H39" s="436"/>
      <c r="I39" s="436"/>
      <c r="J39" s="436"/>
      <c r="K39" s="436"/>
      <c r="L39" s="436"/>
      <c r="M39" s="436"/>
      <c r="N39" s="436"/>
      <c r="O39" s="436"/>
      <c r="P39" s="436"/>
    </row>
    <row r="40" spans="2:16" ht="10.5" customHeight="1" x14ac:dyDescent="0.25">
      <c r="B40" s="41"/>
      <c r="C40" s="21"/>
      <c r="D40" s="21"/>
      <c r="E40" s="21"/>
      <c r="F40" s="21"/>
      <c r="G40" s="21"/>
      <c r="H40" s="21"/>
      <c r="I40" s="21"/>
      <c r="J40" s="21"/>
      <c r="K40" s="21"/>
      <c r="L40" s="21"/>
      <c r="M40" s="21"/>
      <c r="N40" s="21"/>
      <c r="O40" s="21"/>
      <c r="P40" s="21"/>
    </row>
    <row r="41" spans="2:16" ht="38.25" customHeight="1" x14ac:dyDescent="0.25">
      <c r="B41" s="441" t="s">
        <v>152</v>
      </c>
      <c r="C41" s="441"/>
      <c r="D41" s="441"/>
      <c r="E41" s="441"/>
      <c r="F41" s="441"/>
      <c r="G41" s="441"/>
      <c r="H41" s="441"/>
      <c r="I41" s="441"/>
      <c r="J41" s="441"/>
      <c r="K41" s="441"/>
      <c r="L41" s="441"/>
      <c r="M41" s="441"/>
      <c r="N41" s="441"/>
      <c r="O41" s="441"/>
      <c r="P41" s="441"/>
    </row>
    <row r="42" spans="2:16" x14ac:dyDescent="0.25">
      <c r="B42" s="41"/>
      <c r="C42" s="21"/>
      <c r="D42" s="21"/>
      <c r="E42" s="21"/>
      <c r="F42" s="21"/>
      <c r="G42" s="21"/>
      <c r="H42" s="21"/>
      <c r="I42" s="21"/>
      <c r="J42" s="21"/>
      <c r="K42" s="21"/>
      <c r="L42" s="21"/>
      <c r="M42" s="21"/>
      <c r="N42" s="21"/>
      <c r="O42" s="21"/>
      <c r="P42" s="21"/>
    </row>
    <row r="43" spans="2:16" ht="15" customHeight="1" x14ac:dyDescent="0.25">
      <c r="B43" s="437" t="s">
        <v>153</v>
      </c>
      <c r="C43" s="437"/>
      <c r="D43" s="437"/>
      <c r="E43" s="437"/>
      <c r="F43" s="437"/>
      <c r="G43" s="437"/>
      <c r="H43" s="437"/>
      <c r="I43" s="437"/>
      <c r="J43" s="437"/>
      <c r="K43" s="437"/>
      <c r="L43" s="437"/>
      <c r="M43" s="437"/>
      <c r="N43" s="437"/>
      <c r="O43" s="437"/>
      <c r="P43" s="437"/>
    </row>
    <row r="44" spans="2:16" ht="26.25" customHeight="1" x14ac:dyDescent="0.25">
      <c r="B44" s="433" t="s">
        <v>126</v>
      </c>
      <c r="C44" s="433"/>
      <c r="D44" s="433"/>
      <c r="E44" s="433"/>
      <c r="F44" s="433"/>
      <c r="G44" s="433"/>
      <c r="H44" s="433"/>
      <c r="I44" s="433"/>
      <c r="J44" s="433"/>
      <c r="K44" s="433"/>
      <c r="L44" s="433"/>
      <c r="M44" s="433"/>
      <c r="N44" s="433"/>
      <c r="O44" s="433"/>
      <c r="P44" s="433"/>
    </row>
    <row r="45" spans="2:16" x14ac:dyDescent="0.25">
      <c r="B45" s="41"/>
      <c r="C45" s="21"/>
      <c r="D45" s="21"/>
      <c r="E45" s="21"/>
      <c r="F45" s="21"/>
      <c r="G45" s="21"/>
      <c r="H45" s="21"/>
      <c r="I45" s="21"/>
      <c r="J45" s="21"/>
      <c r="K45" s="21"/>
      <c r="L45" s="21"/>
      <c r="M45" s="21"/>
      <c r="N45" s="21"/>
      <c r="O45" s="21"/>
      <c r="P45" s="21"/>
    </row>
    <row r="46" spans="2:16" ht="24.75" customHeight="1" x14ac:dyDescent="0.25">
      <c r="B46" s="433" t="s">
        <v>227</v>
      </c>
      <c r="C46" s="433"/>
      <c r="D46" s="433"/>
      <c r="E46" s="433"/>
      <c r="F46" s="433"/>
      <c r="G46" s="433"/>
      <c r="H46" s="433"/>
      <c r="I46" s="433"/>
      <c r="J46" s="433"/>
      <c r="K46" s="433"/>
      <c r="L46" s="433"/>
      <c r="M46" s="433"/>
      <c r="N46" s="433"/>
      <c r="O46" s="433"/>
      <c r="P46" s="433"/>
    </row>
    <row r="47" spans="2:16" x14ac:dyDescent="0.25">
      <c r="B47" s="41" t="s">
        <v>228</v>
      </c>
      <c r="C47" s="21"/>
      <c r="D47" s="21"/>
      <c r="E47" s="21"/>
      <c r="F47" s="21"/>
      <c r="G47" s="21"/>
      <c r="H47" s="21"/>
      <c r="I47" s="21"/>
      <c r="J47" s="21"/>
      <c r="K47" s="21"/>
      <c r="L47" s="21"/>
      <c r="M47" s="21"/>
      <c r="N47" s="21"/>
      <c r="O47" s="21"/>
      <c r="P47" s="21"/>
    </row>
    <row r="48" spans="2:16" x14ac:dyDescent="0.25">
      <c r="B48" s="41"/>
      <c r="C48" s="21"/>
      <c r="D48" s="21"/>
      <c r="E48" s="21"/>
      <c r="F48" s="21"/>
      <c r="G48" s="21"/>
      <c r="H48" s="21"/>
      <c r="I48" s="21"/>
      <c r="J48" s="21"/>
      <c r="K48" s="21"/>
      <c r="L48" s="21"/>
      <c r="M48" s="21"/>
      <c r="N48" s="21"/>
      <c r="O48" s="21"/>
      <c r="P48" s="21"/>
    </row>
    <row r="49" spans="2:16" x14ac:dyDescent="0.25">
      <c r="B49" s="52" t="s">
        <v>181</v>
      </c>
      <c r="C49" s="21"/>
      <c r="D49" s="21"/>
      <c r="E49" s="21"/>
      <c r="F49" s="21"/>
      <c r="G49" s="21"/>
      <c r="H49" s="21"/>
      <c r="I49" s="21"/>
      <c r="J49" s="21"/>
      <c r="K49" s="21"/>
      <c r="L49" s="21"/>
      <c r="M49" s="21"/>
      <c r="N49" s="21"/>
      <c r="O49" s="21"/>
      <c r="P49" s="21"/>
    </row>
    <row r="50" spans="2:16" x14ac:dyDescent="0.25">
      <c r="B50" s="52"/>
      <c r="C50" s="63"/>
      <c r="D50" s="63"/>
      <c r="E50" s="63"/>
      <c r="F50" s="63"/>
      <c r="G50" s="63"/>
      <c r="H50" s="63"/>
      <c r="I50" s="63"/>
      <c r="J50" s="63"/>
      <c r="K50" s="63"/>
      <c r="L50" s="63"/>
      <c r="M50" s="63"/>
      <c r="N50" s="63"/>
      <c r="O50" s="63"/>
      <c r="P50" s="63"/>
    </row>
    <row r="51" spans="2:16" x14ac:dyDescent="0.25">
      <c r="B51" s="52"/>
      <c r="C51" s="21"/>
      <c r="D51" s="21"/>
      <c r="E51" s="21"/>
      <c r="F51" s="21"/>
      <c r="G51" s="21"/>
      <c r="H51" s="21"/>
      <c r="I51" s="21"/>
      <c r="J51" s="21"/>
      <c r="K51" s="21"/>
      <c r="L51" s="21"/>
      <c r="M51" s="21"/>
      <c r="N51" s="21"/>
      <c r="O51" s="21"/>
      <c r="P51" s="21"/>
    </row>
    <row r="52" spans="2:16" ht="35.25" customHeight="1" x14ac:dyDescent="0.25">
      <c r="B52" s="435" t="s">
        <v>175</v>
      </c>
      <c r="C52" s="435"/>
      <c r="D52" s="435"/>
      <c r="E52" s="435"/>
      <c r="F52" s="435"/>
      <c r="G52" s="435"/>
      <c r="H52" s="435"/>
      <c r="I52" s="435"/>
      <c r="J52" s="435"/>
      <c r="K52" s="435"/>
      <c r="L52" s="435"/>
      <c r="M52" s="435"/>
      <c r="N52" s="435"/>
      <c r="O52" s="435"/>
      <c r="P52" s="435"/>
    </row>
    <row r="53" spans="2:16" x14ac:dyDescent="0.25">
      <c r="B53" s="436" t="s">
        <v>144</v>
      </c>
      <c r="C53" s="436"/>
      <c r="D53" s="436"/>
      <c r="E53" s="436"/>
      <c r="F53" s="436"/>
      <c r="G53" s="436"/>
      <c r="H53" s="436"/>
      <c r="I53" s="436"/>
      <c r="J53" s="436"/>
      <c r="K53" s="436"/>
      <c r="L53" s="436"/>
      <c r="M53" s="436"/>
      <c r="N53" s="436"/>
      <c r="O53" s="436"/>
      <c r="P53" s="436"/>
    </row>
    <row r="54" spans="2:16" x14ac:dyDescent="0.25">
      <c r="B54" s="436" t="s">
        <v>160</v>
      </c>
      <c r="C54" s="436"/>
      <c r="D54" s="436"/>
      <c r="E54" s="436"/>
      <c r="F54" s="436"/>
      <c r="G54" s="436"/>
      <c r="H54" s="436"/>
      <c r="I54" s="436"/>
      <c r="J54" s="436"/>
      <c r="K54" s="436"/>
      <c r="L54" s="436"/>
      <c r="M54" s="436"/>
      <c r="N54" s="436"/>
      <c r="O54" s="436"/>
      <c r="P54" s="436"/>
    </row>
    <row r="55" spans="2:16" x14ac:dyDescent="0.25">
      <c r="B55" s="43"/>
      <c r="C55" s="21"/>
      <c r="D55" s="21"/>
      <c r="E55" s="21"/>
      <c r="F55" s="21"/>
      <c r="G55" s="21"/>
      <c r="H55" s="21"/>
      <c r="I55" s="21"/>
      <c r="J55" s="21"/>
      <c r="K55" s="21"/>
      <c r="L55" s="21"/>
      <c r="M55" s="21"/>
      <c r="N55" s="21"/>
      <c r="O55" s="21"/>
      <c r="P55" s="21"/>
    </row>
    <row r="56" spans="2:16" x14ac:dyDescent="0.25">
      <c r="B56" s="41"/>
      <c r="C56" s="21"/>
      <c r="D56" s="21"/>
      <c r="E56" s="21"/>
      <c r="F56" s="21"/>
      <c r="G56" s="21"/>
      <c r="H56" s="21"/>
      <c r="I56" s="21"/>
      <c r="J56" s="21"/>
      <c r="K56" s="21"/>
      <c r="L56" s="21"/>
      <c r="M56" s="21"/>
      <c r="N56" s="21"/>
      <c r="O56" s="21"/>
      <c r="P56" s="21"/>
    </row>
    <row r="57" spans="2:16" ht="39.75" customHeight="1" x14ac:dyDescent="0.25">
      <c r="B57" s="433" t="s">
        <v>191</v>
      </c>
      <c r="C57" s="433"/>
      <c r="D57" s="433"/>
      <c r="E57" s="433"/>
      <c r="F57" s="433"/>
      <c r="G57" s="433"/>
      <c r="H57" s="433"/>
      <c r="I57" s="433"/>
      <c r="J57" s="433"/>
      <c r="K57" s="433"/>
      <c r="L57" s="433"/>
      <c r="M57" s="433"/>
      <c r="N57" s="433"/>
      <c r="O57" s="433"/>
      <c r="P57" s="433"/>
    </row>
    <row r="58" spans="2:16" x14ac:dyDescent="0.25">
      <c r="B58" s="41"/>
      <c r="C58" s="21"/>
      <c r="D58" s="21"/>
      <c r="E58" s="21"/>
      <c r="F58" s="21"/>
      <c r="G58" s="21"/>
      <c r="H58" s="21"/>
      <c r="I58" s="21"/>
      <c r="J58" s="21"/>
      <c r="K58" s="21"/>
      <c r="L58" s="21"/>
      <c r="M58" s="21"/>
      <c r="N58" s="21"/>
      <c r="O58" s="21"/>
      <c r="P58" s="21"/>
    </row>
    <row r="59" spans="2:16" x14ac:dyDescent="0.25">
      <c r="B59" s="40" t="s">
        <v>154</v>
      </c>
      <c r="C59" s="21"/>
      <c r="D59" s="21"/>
      <c r="E59" s="21"/>
      <c r="F59" s="21"/>
      <c r="G59" s="21"/>
      <c r="H59" s="21"/>
      <c r="I59" s="21"/>
      <c r="J59" s="21"/>
      <c r="K59" s="21"/>
      <c r="L59" s="21"/>
      <c r="M59" s="21"/>
      <c r="N59" s="21"/>
      <c r="O59" s="21"/>
      <c r="P59" s="21"/>
    </row>
    <row r="60" spans="2:16" x14ac:dyDescent="0.25">
      <c r="B60" s="40"/>
      <c r="C60" s="21"/>
      <c r="D60" s="21"/>
      <c r="E60" s="21"/>
      <c r="F60" s="21"/>
      <c r="G60" s="21"/>
      <c r="H60" s="21"/>
      <c r="I60" s="21"/>
      <c r="J60" s="21"/>
      <c r="K60" s="21"/>
      <c r="L60" s="21"/>
      <c r="M60" s="21"/>
      <c r="N60" s="21"/>
      <c r="O60" s="21"/>
      <c r="P60" s="21"/>
    </row>
    <row r="61" spans="2:16" ht="24" customHeight="1" x14ac:dyDescent="0.25">
      <c r="B61" s="440" t="s">
        <v>155</v>
      </c>
      <c r="C61" s="440"/>
      <c r="D61" s="440"/>
      <c r="E61" s="440"/>
      <c r="F61" s="440"/>
      <c r="G61" s="440"/>
      <c r="H61" s="440"/>
      <c r="I61" s="440"/>
      <c r="J61" s="440"/>
      <c r="K61" s="440"/>
      <c r="L61" s="440"/>
      <c r="M61" s="440"/>
      <c r="N61" s="440"/>
      <c r="O61" s="440"/>
      <c r="P61" s="440"/>
    </row>
    <row r="62" spans="2:16" ht="10.5" customHeight="1" x14ac:dyDescent="0.25">
      <c r="B62" s="40"/>
      <c r="C62" s="21"/>
      <c r="D62" s="21"/>
      <c r="E62" s="21"/>
      <c r="F62" s="21"/>
      <c r="G62" s="21"/>
      <c r="H62" s="21"/>
      <c r="I62" s="21"/>
      <c r="J62" s="21"/>
      <c r="K62" s="21"/>
      <c r="L62" s="21"/>
      <c r="M62" s="21"/>
      <c r="N62" s="21"/>
      <c r="O62" s="21"/>
      <c r="P62" s="21"/>
    </row>
    <row r="63" spans="2:16" x14ac:dyDescent="0.25">
      <c r="B63" s="44" t="s">
        <v>127</v>
      </c>
      <c r="C63" s="21"/>
      <c r="D63" s="21"/>
      <c r="E63" s="21"/>
      <c r="F63" s="21"/>
      <c r="G63" s="21"/>
      <c r="H63" s="21"/>
      <c r="I63" s="21"/>
      <c r="J63" s="21"/>
      <c r="K63" s="21"/>
      <c r="L63" s="21"/>
      <c r="M63" s="21"/>
      <c r="N63" s="21"/>
      <c r="O63" s="21"/>
      <c r="P63" s="21"/>
    </row>
    <row r="64" spans="2:16" x14ac:dyDescent="0.25">
      <c r="B64" s="44" t="s">
        <v>128</v>
      </c>
      <c r="C64" s="21"/>
      <c r="D64" s="21"/>
      <c r="E64" s="21"/>
      <c r="F64" s="21"/>
      <c r="G64" s="21"/>
      <c r="H64" s="21"/>
      <c r="I64" s="21"/>
      <c r="J64" s="21"/>
      <c r="K64" s="21"/>
      <c r="L64" s="21"/>
      <c r="M64" s="21"/>
      <c r="N64" s="21"/>
      <c r="O64" s="21"/>
      <c r="P64" s="21"/>
    </row>
    <row r="65" spans="2:16" x14ac:dyDescent="0.25">
      <c r="B65" s="44" t="s">
        <v>145</v>
      </c>
      <c r="C65" s="21"/>
      <c r="D65" s="21"/>
      <c r="E65" s="21"/>
      <c r="F65" s="21"/>
      <c r="G65" s="21"/>
      <c r="H65" s="21"/>
      <c r="I65" s="21"/>
      <c r="J65" s="21"/>
      <c r="K65" s="21"/>
      <c r="L65" s="21"/>
      <c r="M65" s="21"/>
      <c r="N65" s="21"/>
      <c r="O65" s="21"/>
      <c r="P65" s="21"/>
    </row>
    <row r="66" spans="2:16" x14ac:dyDescent="0.25">
      <c r="B66" s="40"/>
      <c r="C66" s="21"/>
      <c r="D66" s="21"/>
      <c r="E66" s="21"/>
      <c r="F66" s="21"/>
      <c r="G66" s="21"/>
      <c r="H66" s="21"/>
      <c r="I66" s="21"/>
      <c r="J66" s="21"/>
      <c r="K66" s="21"/>
      <c r="L66" s="21"/>
      <c r="M66" s="21"/>
      <c r="N66" s="21"/>
      <c r="O66" s="21"/>
      <c r="P66" s="21"/>
    </row>
    <row r="67" spans="2:16" x14ac:dyDescent="0.25">
      <c r="B67" s="40" t="s">
        <v>129</v>
      </c>
      <c r="C67" s="21"/>
      <c r="D67" s="21"/>
      <c r="E67" s="21"/>
      <c r="F67" s="21"/>
      <c r="G67" s="21"/>
      <c r="H67" s="21"/>
      <c r="I67" s="21"/>
      <c r="J67" s="21"/>
      <c r="K67" s="21"/>
      <c r="L67" s="21"/>
      <c r="M67" s="21"/>
      <c r="N67" s="21"/>
      <c r="O67" s="21"/>
      <c r="P67" s="21"/>
    </row>
    <row r="68" spans="2:16" x14ac:dyDescent="0.25">
      <c r="B68" s="45"/>
      <c r="C68" s="21"/>
      <c r="D68" s="21"/>
      <c r="E68" s="21"/>
      <c r="F68" s="21"/>
      <c r="G68" s="21"/>
      <c r="H68" s="21"/>
      <c r="I68" s="21"/>
      <c r="J68" s="21"/>
      <c r="K68" s="21"/>
      <c r="L68" s="21"/>
      <c r="M68" s="21"/>
      <c r="N68" s="21"/>
      <c r="O68" s="21"/>
      <c r="P68" s="21"/>
    </row>
    <row r="69" spans="2:16" x14ac:dyDescent="0.25">
      <c r="B69" s="41" t="s">
        <v>156</v>
      </c>
      <c r="C69" s="21"/>
      <c r="D69" s="21"/>
      <c r="E69" s="21"/>
      <c r="F69" s="21"/>
      <c r="G69" s="21"/>
      <c r="H69" s="21"/>
      <c r="I69" s="21"/>
      <c r="J69" s="21"/>
      <c r="K69" s="21"/>
      <c r="L69" s="21"/>
      <c r="M69" s="21"/>
      <c r="N69" s="21"/>
      <c r="O69" s="21"/>
      <c r="P69" s="21"/>
    </row>
    <row r="70" spans="2:16" x14ac:dyDescent="0.25">
      <c r="B70" s="41"/>
      <c r="C70" s="21"/>
      <c r="D70" s="21"/>
      <c r="E70" s="21"/>
      <c r="F70" s="21"/>
      <c r="G70" s="21"/>
      <c r="H70" s="21"/>
      <c r="I70" s="21"/>
      <c r="J70" s="21"/>
      <c r="K70" s="21"/>
      <c r="L70" s="21"/>
      <c r="M70" s="21"/>
      <c r="N70" s="21"/>
      <c r="O70" s="21"/>
      <c r="P70" s="21"/>
    </row>
    <row r="71" spans="2:16" ht="53.25" customHeight="1" x14ac:dyDescent="0.25">
      <c r="B71" s="433" t="s">
        <v>157</v>
      </c>
      <c r="C71" s="433"/>
      <c r="D71" s="433"/>
      <c r="E71" s="433"/>
      <c r="F71" s="433"/>
      <c r="G71" s="433"/>
      <c r="H71" s="433"/>
      <c r="I71" s="433"/>
      <c r="J71" s="433"/>
      <c r="K71" s="433"/>
      <c r="L71" s="433"/>
      <c r="M71" s="433"/>
      <c r="N71" s="433"/>
      <c r="O71" s="433"/>
      <c r="P71" s="433"/>
    </row>
    <row r="72" spans="2:16" x14ac:dyDescent="0.25">
      <c r="B72" s="41"/>
      <c r="C72" s="21"/>
      <c r="D72" s="21"/>
      <c r="E72" s="21"/>
      <c r="F72" s="21"/>
      <c r="G72" s="21"/>
      <c r="H72" s="21"/>
      <c r="I72" s="21"/>
      <c r="J72" s="21"/>
      <c r="K72" s="21"/>
      <c r="L72" s="21"/>
      <c r="M72" s="21"/>
      <c r="N72" s="21"/>
      <c r="O72" s="21"/>
      <c r="P72" s="21"/>
    </row>
    <row r="73" spans="2:16" x14ac:dyDescent="0.25">
      <c r="B73" s="41" t="s">
        <v>158</v>
      </c>
      <c r="C73" s="21"/>
      <c r="D73" s="21"/>
      <c r="E73" s="21"/>
      <c r="F73" s="21"/>
      <c r="G73" s="21"/>
      <c r="H73" s="21"/>
      <c r="I73" s="21"/>
      <c r="J73" s="21"/>
      <c r="K73" s="21"/>
      <c r="L73" s="21"/>
      <c r="M73" s="21"/>
      <c r="N73" s="21"/>
      <c r="O73" s="21"/>
      <c r="P73" s="21"/>
    </row>
    <row r="74" spans="2:16" ht="15.75" customHeight="1" x14ac:dyDescent="0.25">
      <c r="B74" s="41"/>
      <c r="C74" s="21"/>
      <c r="D74" s="21"/>
      <c r="E74" s="21"/>
      <c r="F74" s="21"/>
      <c r="G74" s="21"/>
      <c r="H74" s="21"/>
      <c r="I74" s="21"/>
      <c r="J74" s="21"/>
      <c r="K74" s="21"/>
      <c r="L74" s="21"/>
      <c r="M74" s="21"/>
      <c r="N74" s="21"/>
      <c r="O74" s="21"/>
      <c r="P74" s="21"/>
    </row>
    <row r="75" spans="2:16" ht="23.25" customHeight="1" x14ac:dyDescent="0.25">
      <c r="B75" s="41" t="s">
        <v>131</v>
      </c>
      <c r="C75" s="21"/>
      <c r="D75" s="21"/>
      <c r="E75" s="21"/>
      <c r="F75" s="21"/>
      <c r="G75" s="21"/>
      <c r="H75" s="21"/>
      <c r="I75" s="21"/>
      <c r="J75" s="21"/>
      <c r="K75" s="21"/>
      <c r="L75" s="21"/>
      <c r="M75" s="21"/>
      <c r="N75" s="21"/>
      <c r="O75" s="21"/>
      <c r="P75" s="21"/>
    </row>
    <row r="76" spans="2:16" ht="41.25" customHeight="1" x14ac:dyDescent="0.25">
      <c r="B76" s="433" t="s">
        <v>130</v>
      </c>
      <c r="C76" s="433"/>
      <c r="D76" s="433"/>
      <c r="E76" s="433"/>
      <c r="F76" s="433"/>
      <c r="G76" s="433"/>
      <c r="H76" s="433"/>
      <c r="I76" s="433"/>
      <c r="J76" s="433"/>
      <c r="K76" s="433"/>
      <c r="L76" s="433"/>
      <c r="M76" s="433"/>
      <c r="N76" s="433"/>
      <c r="O76" s="433"/>
      <c r="P76" s="433"/>
    </row>
    <row r="77" spans="2:16" x14ac:dyDescent="0.25">
      <c r="B77" s="41" t="s">
        <v>132</v>
      </c>
      <c r="C77" s="21"/>
      <c r="D77" s="21"/>
      <c r="E77" s="21"/>
      <c r="F77" s="21"/>
      <c r="G77" s="21"/>
      <c r="H77" s="21"/>
      <c r="I77" s="21"/>
      <c r="J77" s="21"/>
      <c r="K77" s="21"/>
      <c r="L77" s="21"/>
      <c r="M77" s="21"/>
      <c r="N77" s="21"/>
      <c r="O77" s="21"/>
      <c r="P77" s="21"/>
    </row>
    <row r="78" spans="2:16" x14ac:dyDescent="0.25">
      <c r="B78" s="41" t="s">
        <v>133</v>
      </c>
      <c r="C78" s="21"/>
      <c r="D78" s="21"/>
      <c r="E78" s="21"/>
      <c r="F78" s="21"/>
      <c r="G78" s="21"/>
      <c r="H78" s="21"/>
      <c r="I78" s="21"/>
      <c r="J78" s="21"/>
      <c r="K78" s="21"/>
      <c r="L78" s="21"/>
      <c r="M78" s="21"/>
      <c r="N78" s="21"/>
      <c r="O78" s="21"/>
      <c r="P78" s="21"/>
    </row>
    <row r="79" spans="2:16" x14ac:dyDescent="0.25">
      <c r="B79" s="41" t="s">
        <v>134</v>
      </c>
      <c r="C79" s="21"/>
      <c r="D79" s="21"/>
      <c r="E79" s="21"/>
      <c r="F79" s="21"/>
      <c r="G79" s="21"/>
      <c r="H79" s="21"/>
      <c r="I79" s="21"/>
      <c r="J79" s="21"/>
      <c r="K79" s="21"/>
      <c r="L79" s="21"/>
      <c r="M79" s="21"/>
      <c r="N79" s="21"/>
      <c r="O79" s="21"/>
      <c r="P79" s="21"/>
    </row>
    <row r="80" spans="2:16" x14ac:dyDescent="0.25">
      <c r="B80" s="41" t="s">
        <v>135</v>
      </c>
      <c r="C80" s="21"/>
      <c r="D80" s="21"/>
      <c r="E80" s="21"/>
      <c r="F80" s="21"/>
      <c r="G80" s="21"/>
      <c r="H80" s="21"/>
      <c r="I80" s="21"/>
      <c r="J80" s="21"/>
      <c r="K80" s="21"/>
      <c r="L80" s="21"/>
      <c r="M80" s="21"/>
      <c r="N80" s="21"/>
      <c r="O80" s="21"/>
      <c r="P80" s="21"/>
    </row>
    <row r="81" spans="2:16" x14ac:dyDescent="0.25">
      <c r="B81" s="41" t="s">
        <v>136</v>
      </c>
      <c r="C81" s="21"/>
      <c r="D81" s="21"/>
      <c r="E81" s="21"/>
      <c r="F81" s="21"/>
      <c r="G81" s="21"/>
      <c r="H81" s="21"/>
      <c r="I81" s="21"/>
      <c r="J81" s="21"/>
      <c r="K81" s="21"/>
      <c r="L81" s="21"/>
      <c r="M81" s="21"/>
      <c r="N81" s="21"/>
      <c r="O81" s="21"/>
      <c r="P81" s="21"/>
    </row>
    <row r="82" spans="2:16" x14ac:dyDescent="0.25">
      <c r="B82" s="41" t="s">
        <v>137</v>
      </c>
      <c r="C82" s="21"/>
      <c r="D82" s="21"/>
      <c r="E82" s="21"/>
      <c r="F82" s="21"/>
      <c r="G82" s="21"/>
      <c r="H82" s="21"/>
      <c r="I82" s="21"/>
      <c r="J82" s="21"/>
      <c r="K82" s="21"/>
      <c r="L82" s="21"/>
      <c r="M82" s="21"/>
      <c r="N82" s="21"/>
      <c r="O82" s="21"/>
      <c r="P82" s="21"/>
    </row>
    <row r="83" spans="2:16" x14ac:dyDescent="0.25">
      <c r="B83" s="41" t="s">
        <v>138</v>
      </c>
      <c r="C83" s="21"/>
      <c r="D83" s="21"/>
      <c r="E83" s="21"/>
      <c r="F83" s="21"/>
      <c r="G83" s="21"/>
      <c r="H83" s="21"/>
      <c r="I83" s="21"/>
      <c r="J83" s="21"/>
      <c r="K83" s="21"/>
      <c r="L83" s="21"/>
      <c r="M83" s="21"/>
      <c r="N83" s="21"/>
      <c r="O83" s="21"/>
      <c r="P83" s="21"/>
    </row>
    <row r="84" spans="2:16" x14ac:dyDescent="0.25">
      <c r="B84" s="41" t="s">
        <v>139</v>
      </c>
      <c r="C84" s="21"/>
      <c r="D84" s="21"/>
      <c r="E84" s="21"/>
      <c r="F84" s="21"/>
      <c r="G84" s="21"/>
      <c r="H84" s="21"/>
      <c r="I84" s="21"/>
      <c r="J84" s="21"/>
      <c r="K84" s="21"/>
      <c r="L84" s="21"/>
      <c r="M84" s="21"/>
      <c r="N84" s="21"/>
      <c r="O84" s="21"/>
      <c r="P84" s="21"/>
    </row>
    <row r="85" spans="2:16" x14ac:dyDescent="0.25">
      <c r="B85" s="41" t="s">
        <v>140</v>
      </c>
      <c r="C85" s="21"/>
      <c r="D85" s="21"/>
      <c r="E85" s="21"/>
      <c r="F85" s="21"/>
      <c r="G85" s="21"/>
      <c r="H85" s="21"/>
      <c r="I85" s="21"/>
      <c r="J85" s="21"/>
      <c r="K85" s="21"/>
      <c r="L85" s="21"/>
      <c r="M85" s="21"/>
      <c r="N85" s="21"/>
      <c r="O85" s="21"/>
      <c r="P85" s="21"/>
    </row>
    <row r="86" spans="2:16" x14ac:dyDescent="0.25">
      <c r="B86" s="41" t="s">
        <v>141</v>
      </c>
      <c r="C86" s="21"/>
      <c r="D86" s="21"/>
      <c r="E86" s="21"/>
      <c r="F86" s="21"/>
      <c r="G86" s="21"/>
      <c r="H86" s="21"/>
      <c r="I86" s="21"/>
      <c r="J86" s="21"/>
      <c r="K86" s="21"/>
      <c r="L86" s="21"/>
      <c r="M86" s="21"/>
      <c r="N86" s="21"/>
      <c r="O86" s="21"/>
      <c r="P86" s="21"/>
    </row>
    <row r="87" spans="2:16" ht="45.75" customHeight="1" x14ac:dyDescent="0.25">
      <c r="B87" s="433" t="s">
        <v>142</v>
      </c>
      <c r="C87" s="433"/>
      <c r="D87" s="433"/>
      <c r="E87" s="433"/>
      <c r="F87" s="433"/>
      <c r="G87" s="433"/>
      <c r="H87" s="433"/>
      <c r="I87" s="433"/>
      <c r="J87" s="433"/>
      <c r="K87" s="433"/>
      <c r="L87" s="433"/>
      <c r="M87" s="433"/>
      <c r="N87" s="433"/>
      <c r="O87" s="433"/>
      <c r="P87" s="433"/>
    </row>
    <row r="88" spans="2:16" x14ac:dyDescent="0.25">
      <c r="B88" s="43" t="s">
        <v>143</v>
      </c>
      <c r="C88" s="21"/>
      <c r="D88" s="21"/>
      <c r="E88" s="21"/>
      <c r="F88" s="21"/>
      <c r="G88" s="21"/>
      <c r="H88" s="21"/>
      <c r="I88" s="21"/>
      <c r="J88" s="21"/>
      <c r="K88" s="21"/>
      <c r="L88" s="21"/>
      <c r="M88" s="21"/>
      <c r="N88" s="21"/>
      <c r="O88" s="21"/>
      <c r="P88" s="21"/>
    </row>
    <row r="89" spans="2:16" x14ac:dyDescent="0.25">
      <c r="B89" s="41"/>
      <c r="C89" s="21"/>
      <c r="D89" s="21"/>
      <c r="E89" s="21"/>
      <c r="F89" s="21"/>
      <c r="G89" s="21"/>
      <c r="H89" s="21"/>
      <c r="I89" s="21"/>
      <c r="J89" s="21"/>
      <c r="K89" s="21"/>
      <c r="L89" s="21"/>
      <c r="M89" s="21"/>
      <c r="N89" s="21"/>
      <c r="O89" s="21"/>
      <c r="P89" s="21"/>
    </row>
    <row r="90" spans="2:16" ht="51.75" customHeight="1" x14ac:dyDescent="0.25">
      <c r="B90" s="433" t="s">
        <v>146</v>
      </c>
      <c r="C90" s="433"/>
      <c r="D90" s="433"/>
      <c r="E90" s="433"/>
      <c r="F90" s="433"/>
      <c r="G90" s="433"/>
      <c r="H90" s="433"/>
      <c r="I90" s="433"/>
      <c r="J90" s="433"/>
      <c r="K90" s="433"/>
      <c r="L90" s="433"/>
      <c r="M90" s="433"/>
      <c r="N90" s="433"/>
      <c r="O90" s="433"/>
      <c r="P90" s="433"/>
    </row>
    <row r="91" spans="2:16" x14ac:dyDescent="0.25">
      <c r="B91" s="21"/>
      <c r="C91" s="21"/>
      <c r="D91" s="21"/>
      <c r="E91" s="21"/>
      <c r="F91" s="21"/>
      <c r="G91" s="21"/>
      <c r="H91" s="21"/>
      <c r="I91" s="21"/>
      <c r="J91" s="21"/>
      <c r="K91" s="21"/>
      <c r="L91" s="21"/>
      <c r="M91" s="21"/>
      <c r="N91" s="21"/>
      <c r="O91" s="21"/>
      <c r="P91" s="21"/>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J8" sqref="J8"/>
    </sheetView>
  </sheetViews>
  <sheetFormatPr defaultColWidth="9.140625" defaultRowHeight="15" x14ac:dyDescent="0.2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x14ac:dyDescent="0.25">
      <c r="A1" s="68" t="s">
        <v>230</v>
      </c>
      <c r="B1" s="461" t="s">
        <v>11</v>
      </c>
      <c r="C1" s="462"/>
      <c r="D1" s="463"/>
      <c r="E1" s="476" t="s">
        <v>231</v>
      </c>
      <c r="F1" s="477"/>
    </row>
    <row r="2" spans="1:7" ht="36" customHeight="1" x14ac:dyDescent="0.25">
      <c r="A2" s="210" t="s">
        <v>21</v>
      </c>
      <c r="B2" s="242"/>
      <c r="C2" s="212" t="s">
        <v>298</v>
      </c>
      <c r="D2" s="244"/>
      <c r="E2" s="212" t="s">
        <v>201</v>
      </c>
      <c r="F2" s="245"/>
      <c r="G2" s="247" t="s">
        <v>266</v>
      </c>
    </row>
    <row r="3" spans="1:7" ht="36" customHeight="1" x14ac:dyDescent="0.25">
      <c r="A3" s="211" t="s">
        <v>202</v>
      </c>
      <c r="B3" s="243" t="s">
        <v>436</v>
      </c>
      <c r="C3" s="211" t="s">
        <v>200</v>
      </c>
      <c r="D3" s="432" t="s">
        <v>435</v>
      </c>
      <c r="E3" s="210" t="s">
        <v>210</v>
      </c>
      <c r="F3" s="245">
        <v>2026</v>
      </c>
      <c r="G3" s="18"/>
    </row>
    <row r="4" spans="1:7" ht="20.25" customHeight="1" x14ac:dyDescent="0.25">
      <c r="A4" s="480" t="s">
        <v>232</v>
      </c>
      <c r="B4" s="480"/>
      <c r="C4" s="480"/>
      <c r="D4" s="480"/>
      <c r="E4" s="213" t="s">
        <v>252</v>
      </c>
      <c r="F4" s="245" t="s">
        <v>434</v>
      </c>
      <c r="G4" s="215"/>
    </row>
    <row r="5" spans="1:7" ht="17.25" customHeight="1" x14ac:dyDescent="0.25">
      <c r="A5" s="466" t="s">
        <v>27</v>
      </c>
      <c r="B5" s="467"/>
      <c r="C5" s="467"/>
      <c r="D5" s="468"/>
      <c r="E5" s="464" t="s">
        <v>212</v>
      </c>
      <c r="F5" s="465"/>
    </row>
    <row r="6" spans="1:7" ht="17.25" customHeight="1" thickBot="1" x14ac:dyDescent="0.3">
      <c r="A6" s="469" t="s">
        <v>194</v>
      </c>
      <c r="B6" s="470"/>
      <c r="C6" s="470"/>
      <c r="D6" s="471"/>
      <c r="E6" s="472">
        <f>+E38</f>
        <v>0</v>
      </c>
      <c r="F6" s="473"/>
    </row>
    <row r="7" spans="1:7" ht="24" customHeight="1" thickBot="1" x14ac:dyDescent="0.3">
      <c r="A7" s="481" t="s">
        <v>111</v>
      </c>
      <c r="B7" s="482"/>
      <c r="C7" s="483"/>
      <c r="D7" s="484"/>
      <c r="E7" s="484"/>
      <c r="F7" s="485"/>
    </row>
    <row r="8" spans="1:7" ht="38.25" customHeight="1" x14ac:dyDescent="0.25">
      <c r="A8" s="478" t="s">
        <v>209</v>
      </c>
      <c r="B8" s="479"/>
      <c r="C8" s="478" t="s">
        <v>211</v>
      </c>
      <c r="D8" s="479"/>
      <c r="E8" s="474" t="s">
        <v>213</v>
      </c>
      <c r="F8" s="475"/>
    </row>
    <row r="9" spans="1:7" ht="18.95" hidden="1" customHeight="1" x14ac:dyDescent="0.25">
      <c r="A9" s="446" t="s">
        <v>250</v>
      </c>
      <c r="B9" s="446"/>
      <c r="C9" s="486">
        <v>200.43</v>
      </c>
      <c r="D9" s="486"/>
      <c r="E9" s="445">
        <f ca="1">+Personnel!G136</f>
        <v>135683.20000000001</v>
      </c>
      <c r="F9" s="445"/>
    </row>
    <row r="10" spans="1:7" ht="18.95" hidden="1" customHeight="1" x14ac:dyDescent="0.25">
      <c r="A10" s="446" t="s">
        <v>80</v>
      </c>
      <c r="B10" s="446"/>
      <c r="C10" s="444">
        <v>200.43100000000001</v>
      </c>
      <c r="D10" s="444"/>
      <c r="E10" s="445">
        <f ca="1">+'Fringe Benefits'!E135</f>
        <v>176198.39</v>
      </c>
      <c r="F10" s="445"/>
    </row>
    <row r="11" spans="1:7" ht="18.95" hidden="1" customHeight="1" x14ac:dyDescent="0.25">
      <c r="A11" s="446" t="s">
        <v>81</v>
      </c>
      <c r="B11" s="446"/>
      <c r="C11" s="444">
        <v>200.47399999999999</v>
      </c>
      <c r="D11" s="444"/>
      <c r="E11" s="445">
        <f ca="1">+Travel!G135</f>
        <v>2272088.06</v>
      </c>
      <c r="F11" s="445"/>
    </row>
    <row r="12" spans="1:7" ht="18.95" hidden="1" customHeight="1" x14ac:dyDescent="0.25">
      <c r="A12" s="446" t="s">
        <v>0</v>
      </c>
      <c r="B12" s="446"/>
      <c r="C12" s="444">
        <v>200.43899999999999</v>
      </c>
      <c r="D12" s="444"/>
      <c r="E12" s="445">
        <f ca="1">+'Equipment '!D135</f>
        <v>2050955.62</v>
      </c>
      <c r="F12" s="445"/>
    </row>
    <row r="13" spans="1:7" ht="18.95" hidden="1" customHeight="1" x14ac:dyDescent="0.25">
      <c r="A13" s="446" t="s">
        <v>1</v>
      </c>
      <c r="B13" s="446"/>
      <c r="C13" s="444">
        <v>200.94</v>
      </c>
      <c r="D13" s="444"/>
      <c r="E13" s="445">
        <f ca="1">+Supplies!D134</f>
        <v>1780733.55</v>
      </c>
      <c r="F13" s="445"/>
    </row>
    <row r="14" spans="1:7" ht="18.95" customHeight="1" x14ac:dyDescent="0.25">
      <c r="A14" s="446" t="s">
        <v>216</v>
      </c>
      <c r="B14" s="446"/>
      <c r="C14" s="444" t="s">
        <v>215</v>
      </c>
      <c r="D14" s="444"/>
      <c r="E14" s="445">
        <f>+'Contractual Services'!C137</f>
        <v>0</v>
      </c>
      <c r="F14" s="445"/>
    </row>
    <row r="15" spans="1:7" ht="18.95" hidden="1" customHeight="1" x14ac:dyDescent="0.25">
      <c r="A15" s="446" t="s">
        <v>13</v>
      </c>
      <c r="B15" s="446"/>
      <c r="C15" s="444">
        <v>200.459</v>
      </c>
      <c r="D15" s="444"/>
      <c r="E15" s="445">
        <f ca="1">+Consultant!G407+Consultant!G134</f>
        <v>8221637.5899999999</v>
      </c>
      <c r="F15" s="445"/>
    </row>
    <row r="16" spans="1:7" customFormat="1" ht="18.95" hidden="1" customHeight="1" x14ac:dyDescent="0.25">
      <c r="A16" s="446" t="s">
        <v>431</v>
      </c>
      <c r="B16" s="446"/>
      <c r="C16" s="444"/>
      <c r="D16" s="444"/>
      <c r="E16" s="445">
        <f ca="1">'Construction '!C134</f>
        <v>1811298.08</v>
      </c>
      <c r="F16" s="445"/>
    </row>
    <row r="17" spans="1:6" ht="18.95" hidden="1" customHeight="1" x14ac:dyDescent="0.25">
      <c r="A17" s="443" t="s">
        <v>17</v>
      </c>
      <c r="B17" s="443"/>
      <c r="C17" s="444">
        <v>200.465</v>
      </c>
      <c r="D17" s="444"/>
      <c r="E17" s="445">
        <f ca="1">+'Occupancy '!F135</f>
        <v>8212486.8899999997</v>
      </c>
      <c r="F17" s="445"/>
    </row>
    <row r="18" spans="1:6" ht="18.95" hidden="1" customHeight="1" x14ac:dyDescent="0.25">
      <c r="A18" s="443" t="s">
        <v>18</v>
      </c>
      <c r="B18" s="443"/>
      <c r="C18" s="444">
        <v>200.87</v>
      </c>
      <c r="D18" s="444"/>
      <c r="E18" s="445">
        <f ca="1">+'R &amp; D '!C134</f>
        <v>1887775.38</v>
      </c>
      <c r="F18" s="445"/>
    </row>
    <row r="19" spans="1:6" ht="18.95" hidden="1" customHeight="1" x14ac:dyDescent="0.25">
      <c r="A19" s="443" t="s">
        <v>83</v>
      </c>
      <c r="B19" s="443"/>
      <c r="C19" s="444"/>
      <c r="D19" s="444"/>
      <c r="E19" s="445">
        <f ca="1">+'Telecommunications '!F135</f>
        <v>736180.17</v>
      </c>
      <c r="F19" s="445"/>
    </row>
    <row r="20" spans="1:6" ht="18.95" hidden="1" customHeight="1" x14ac:dyDescent="0.25">
      <c r="A20" s="443" t="s">
        <v>19</v>
      </c>
      <c r="B20" s="443"/>
      <c r="C20" s="444">
        <v>200.47200000000001</v>
      </c>
      <c r="D20" s="444"/>
      <c r="E20" s="445">
        <f ca="1">+'Training &amp; Education'!F135</f>
        <v>28040694.84</v>
      </c>
      <c r="F20" s="445"/>
    </row>
    <row r="21" spans="1:6" ht="18.95" hidden="1" customHeight="1" x14ac:dyDescent="0.25">
      <c r="A21" s="443" t="s">
        <v>88</v>
      </c>
      <c r="B21" s="443"/>
      <c r="C21" s="444" t="s">
        <v>214</v>
      </c>
      <c r="D21" s="444"/>
      <c r="E21" s="445">
        <f ca="1">+'Direct Administrative '!G135</f>
        <v>417166.65</v>
      </c>
      <c r="F21" s="445"/>
    </row>
    <row r="22" spans="1:6" ht="18.95" hidden="1" customHeight="1" x14ac:dyDescent="0.25">
      <c r="A22" s="443" t="s">
        <v>171</v>
      </c>
      <c r="B22" s="443"/>
      <c r="C22" s="444"/>
      <c r="D22" s="444"/>
      <c r="E22" s="445">
        <f ca="1">+'Miscellaneous (other) Costs '!F135</f>
        <v>5395699.25</v>
      </c>
      <c r="F22" s="445"/>
    </row>
    <row r="23" spans="1:6" ht="18.95" customHeight="1" x14ac:dyDescent="0.25">
      <c r="A23" s="443" t="str">
        <f>+Advertising!$A$2&amp;Advertising!$B$2</f>
        <v>15A.Advertising</v>
      </c>
      <c r="B23" s="443"/>
      <c r="C23" s="444"/>
      <c r="D23" s="444"/>
      <c r="E23" s="445">
        <f>+Advertising!F$136</f>
        <v>0</v>
      </c>
      <c r="F23" s="445"/>
    </row>
    <row r="24" spans="1:6" ht="18.95" hidden="1" customHeight="1" x14ac:dyDescent="0.25">
      <c r="A24" s="443" t="str">
        <f>+'15B'!$A$2&amp;'15B'!$B$2</f>
        <v>15B.GRANT EXCLUSIVE LINE ITEM</v>
      </c>
      <c r="B24" s="443"/>
      <c r="C24" s="444"/>
      <c r="D24" s="444"/>
      <c r="E24" s="445">
        <f ca="1">+'15B'!F$136</f>
        <v>19540226.350000001</v>
      </c>
      <c r="F24" s="445"/>
    </row>
    <row r="25" spans="1:6" ht="18.95" hidden="1" customHeight="1" x14ac:dyDescent="0.25">
      <c r="A25" s="443" t="str">
        <f>+'15C'!$A$2&amp;'15C'!$B$2</f>
        <v>15C.GRANT EXCLUSIVE LINE ITEM</v>
      </c>
      <c r="B25" s="443"/>
      <c r="C25" s="444"/>
      <c r="D25" s="444"/>
      <c r="E25" s="445">
        <f ca="1">+'15C'!F$136</f>
        <v>20589066.649999999</v>
      </c>
      <c r="F25" s="445"/>
    </row>
    <row r="26" spans="1:6" ht="18.95" hidden="1" customHeight="1" x14ac:dyDescent="0.25">
      <c r="A26" s="443" t="str">
        <f>+'15D'!$A$2&amp;'15D'!$B$2</f>
        <v>15D.GRANT EXCLUSIVE LINE ITEM</v>
      </c>
      <c r="B26" s="443"/>
      <c r="C26" s="444"/>
      <c r="D26" s="444"/>
      <c r="E26" s="445">
        <f ca="1">+'15D'!F$136</f>
        <v>19511073.120000001</v>
      </c>
      <c r="F26" s="445"/>
    </row>
    <row r="27" spans="1:6" ht="18.95" hidden="1" customHeight="1" x14ac:dyDescent="0.25">
      <c r="A27" s="443" t="str">
        <f>+'15E'!$A$2&amp;'15E'!$B$2</f>
        <v>15E.GRANT EXCLUSIVE LINE ITEM</v>
      </c>
      <c r="B27" s="443"/>
      <c r="C27" s="444"/>
      <c r="D27" s="444"/>
      <c r="E27" s="445">
        <f ca="1">+'15E'!F$136</f>
        <v>11196847.449999999</v>
      </c>
      <c r="F27" s="445"/>
    </row>
    <row r="28" spans="1:6" ht="18.95" hidden="1" customHeight="1" x14ac:dyDescent="0.25">
      <c r="A28" s="443" t="str">
        <f>+'15F'!$A$2&amp;'15F'!$B$2</f>
        <v>15F.GRANT EXCLUSIVE LINE ITEM</v>
      </c>
      <c r="B28" s="443"/>
      <c r="C28" s="444"/>
      <c r="D28" s="444"/>
      <c r="E28" s="445">
        <f ca="1">+'15F'!F$136</f>
        <v>13570244.529999999</v>
      </c>
      <c r="F28" s="445"/>
    </row>
    <row r="29" spans="1:6" ht="18.95" hidden="1" customHeight="1" x14ac:dyDescent="0.25">
      <c r="A29" s="443" t="str">
        <f>+'15G'!$A$2&amp;'15G'!$B$2</f>
        <v>15G.GRANT EXCLUSIVE LINE ITEM</v>
      </c>
      <c r="B29" s="443"/>
      <c r="C29" s="444"/>
      <c r="D29" s="444"/>
      <c r="E29" s="445">
        <f ca="1">+'15G'!F$136</f>
        <v>27393107.710000001</v>
      </c>
      <c r="F29" s="445"/>
    </row>
    <row r="30" spans="1:6" ht="18.95" hidden="1" customHeight="1" x14ac:dyDescent="0.25">
      <c r="A30" s="443" t="str">
        <f>+'15H'!$A$2&amp;'15H'!$B$2</f>
        <v>15H.GRANT EXCLUSIVE LINE ITEM</v>
      </c>
      <c r="B30" s="443"/>
      <c r="C30" s="444"/>
      <c r="D30" s="444"/>
      <c r="E30" s="445">
        <f ca="1">+'15H'!F$136</f>
        <v>14916390.52</v>
      </c>
      <c r="F30" s="445"/>
    </row>
    <row r="31" spans="1:6" ht="18.95" hidden="1" customHeight="1" x14ac:dyDescent="0.25">
      <c r="A31" s="443" t="str">
        <f>+'15I'!$A$2&amp;'15I'!$B$2</f>
        <v>15I.GRANT EXCLUSIVE LINE ITEM</v>
      </c>
      <c r="B31" s="443"/>
      <c r="C31" s="444"/>
      <c r="D31" s="444"/>
      <c r="E31" s="445">
        <f ca="1">+'15I'!F$136</f>
        <v>11272492.050000001</v>
      </c>
      <c r="F31" s="445"/>
    </row>
    <row r="32" spans="1:6" ht="18.95" hidden="1" customHeight="1" x14ac:dyDescent="0.25">
      <c r="A32" s="443" t="str">
        <f>+'15J'!$A$2&amp;'15J'!$B$2</f>
        <v>15J.GRANT EXCLUSIVE LINE ITEM</v>
      </c>
      <c r="B32" s="443"/>
      <c r="C32" s="444"/>
      <c r="D32" s="444"/>
      <c r="E32" s="445">
        <f ca="1">+'15J'!F$136</f>
        <v>16269072.48</v>
      </c>
      <c r="F32" s="445"/>
    </row>
    <row r="33" spans="1:6" ht="18.95" hidden="1" customHeight="1" x14ac:dyDescent="0.25">
      <c r="A33" s="443" t="str">
        <f>+'15K'!$A$2&amp;'15K'!$B$2</f>
        <v>15K.GRANT EXCLUSIVE LINE ITEM</v>
      </c>
      <c r="B33" s="443"/>
      <c r="C33" s="444"/>
      <c r="D33" s="444"/>
      <c r="E33" s="445">
        <f ca="1">+'15K'!F$136</f>
        <v>14137157.380000001</v>
      </c>
      <c r="F33" s="445"/>
    </row>
    <row r="34" spans="1:6" ht="18.95" customHeight="1" x14ac:dyDescent="0.25">
      <c r="A34" s="443" t="s">
        <v>195</v>
      </c>
      <c r="B34" s="443"/>
      <c r="C34" s="457">
        <v>200.41300000000001</v>
      </c>
      <c r="D34" s="457"/>
      <c r="E34" s="445">
        <f>SUBTOTAL(109,E9:F33)</f>
        <v>0</v>
      </c>
      <c r="F34" s="445"/>
    </row>
    <row r="35" spans="1:6" ht="23.25" hidden="1" customHeight="1" x14ac:dyDescent="0.25">
      <c r="A35" s="460" t="s">
        <v>89</v>
      </c>
      <c r="B35" s="460"/>
      <c r="C35" s="458">
        <v>200.41399999999999</v>
      </c>
      <c r="D35" s="458"/>
      <c r="E35" s="445"/>
      <c r="F35" s="445"/>
    </row>
    <row r="36" spans="1:6" hidden="1" x14ac:dyDescent="0.25">
      <c r="A36" s="425" t="s">
        <v>295</v>
      </c>
      <c r="B36" s="426"/>
      <c r="C36" s="447"/>
      <c r="D36" s="448"/>
      <c r="E36" s="451"/>
      <c r="F36" s="452"/>
    </row>
    <row r="37" spans="1:6" hidden="1" x14ac:dyDescent="0.25">
      <c r="A37" s="427" t="s">
        <v>293</v>
      </c>
      <c r="B37" s="428"/>
      <c r="C37" s="449"/>
      <c r="D37" s="450"/>
      <c r="E37" s="453"/>
      <c r="F37" s="454"/>
    </row>
    <row r="38" spans="1:6" ht="26.25" customHeight="1" x14ac:dyDescent="0.25">
      <c r="A38" s="459" t="s">
        <v>217</v>
      </c>
      <c r="B38" s="459"/>
      <c r="C38" s="459"/>
      <c r="D38" s="459"/>
      <c r="E38" s="455">
        <f>(E34+E35)</f>
        <v>0</v>
      </c>
      <c r="F38" s="456"/>
    </row>
    <row r="39" spans="1:6" ht="17.25" customHeight="1" x14ac:dyDescent="0.25">
      <c r="A39" s="3"/>
    </row>
    <row r="40" spans="1:6" ht="24" customHeight="1" x14ac:dyDescent="0.25">
      <c r="A40" s="46"/>
      <c r="B40" s="46"/>
      <c r="C40" s="46"/>
      <c r="D40" s="46"/>
      <c r="E40" s="46"/>
    </row>
    <row r="41" spans="1:6" x14ac:dyDescent="0.25">
      <c r="A41" s="3"/>
    </row>
    <row r="42" spans="1:6" x14ac:dyDescent="0.25">
      <c r="A42" s="3"/>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sheetData>
  <sheetProtection algorithmName="SHA-512" hashValue="C9Vrbozx+f6D0dLVAXLafVlOMT6sEy11RvjcFnyHspRnZgnrr7Z5xiXfXSynUmDdSvhUgR2y86Q2d4tSNdCSOw==" saltValue="uljkVJrTx+rqkdYpDGhRDw==" spinCount="100000" sheet="1" formatRows="0"/>
  <autoFilter ref="A8:B38" xr:uid="{00000000-0001-0000-0100-000000000000}">
    <filterColumn colId="0" showButton="0">
      <colorFilter dxfId="116"/>
    </filterColumn>
  </autoFilter>
  <mergeCells count="96">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 ref="C12:D12"/>
    <mergeCell ref="C13:D13"/>
    <mergeCell ref="C14:D14"/>
    <mergeCell ref="C15:D15"/>
    <mergeCell ref="C17:D17"/>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A6:D6"/>
    <mergeCell ref="E6:F6"/>
    <mergeCell ref="A9:B9"/>
    <mergeCell ref="A10:B10"/>
    <mergeCell ref="A11:B11"/>
    <mergeCell ref="E8:F8"/>
    <mergeCell ref="E9:F9"/>
    <mergeCell ref="E10:F10"/>
    <mergeCell ref="E11:F11"/>
    <mergeCell ref="C10:D10"/>
    <mergeCell ref="C11:D11"/>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E38:F38"/>
    <mergeCell ref="C34:D34"/>
    <mergeCell ref="C35:D35"/>
    <mergeCell ref="A38:D38"/>
    <mergeCell ref="A35:B35"/>
    <mergeCell ref="E35:F35"/>
    <mergeCell ref="A34:B34"/>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A25:B25"/>
    <mergeCell ref="C25:D25"/>
    <mergeCell ref="E25:F25"/>
    <mergeCell ref="E26:F26"/>
    <mergeCell ref="C16:D16"/>
    <mergeCell ref="E16:F16"/>
    <mergeCell ref="A24:B24"/>
    <mergeCell ref="C24:D24"/>
    <mergeCell ref="A16:B16"/>
    <mergeCell ref="A17:B17"/>
  </mergeCells>
  <conditionalFormatting sqref="E36:F37">
    <cfRule type="containsText" dxfId="87"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T23" sqref="T23"/>
    </sheetView>
  </sheetViews>
  <sheetFormatPr defaultColWidth="9.140625" defaultRowHeight="12.75" x14ac:dyDescent="0.2"/>
  <cols>
    <col min="1" max="1" width="2.7109375" style="151" customWidth="1"/>
    <col min="2" max="2" width="4.140625" style="151" customWidth="1"/>
    <col min="3" max="3" width="3.7109375" style="151" customWidth="1"/>
    <col min="4" max="4" width="4" style="151" customWidth="1"/>
    <col min="5" max="5" width="15.42578125" style="151" customWidth="1"/>
    <col min="6" max="6" width="14.7109375" style="151" customWidth="1"/>
    <col min="7" max="7" width="19.140625" style="151" customWidth="1"/>
    <col min="8" max="8" width="9.5703125" style="151" customWidth="1"/>
    <col min="9" max="9" width="7" style="151" customWidth="1"/>
    <col min="10" max="10" width="9.5703125" style="151" customWidth="1"/>
    <col min="11" max="11" width="5.140625" style="151" customWidth="1"/>
    <col min="12" max="12" width="3.42578125" style="151" customWidth="1"/>
    <col min="13" max="13" width="13.140625" style="151" customWidth="1"/>
    <col min="14" max="14" width="2.5703125" style="151" customWidth="1"/>
    <col min="15" max="15" width="15.7109375" style="151" customWidth="1"/>
    <col min="16" max="16" width="3" style="151" customWidth="1"/>
    <col min="17" max="17" width="3.42578125" style="151" customWidth="1"/>
    <col min="18" max="18" width="2.28515625" style="151" customWidth="1"/>
    <col min="19" max="19" width="2.42578125" style="151" customWidth="1"/>
    <col min="20" max="20" width="9.140625" style="151"/>
    <col min="21" max="21" width="16.140625" style="151" customWidth="1"/>
    <col min="22" max="16384" width="9.140625" style="151"/>
  </cols>
  <sheetData>
    <row r="1" spans="2:30" ht="12.75" customHeight="1" x14ac:dyDescent="0.2">
      <c r="B1" s="151" t="s">
        <v>21</v>
      </c>
      <c r="F1" s="517">
        <f>+'Section A'!B2</f>
        <v>0</v>
      </c>
      <c r="G1" s="517"/>
      <c r="H1" s="517"/>
      <c r="I1" s="517"/>
      <c r="J1" s="517"/>
      <c r="K1" s="517"/>
      <c r="L1" s="517"/>
      <c r="M1" s="151" t="s">
        <v>201</v>
      </c>
      <c r="O1" s="518">
        <f>+'Section A'!F2</f>
        <v>0</v>
      </c>
      <c r="P1" s="518"/>
    </row>
    <row r="2" spans="2:30" ht="15" customHeight="1" x14ac:dyDescent="0.25">
      <c r="B2" s="521" t="s">
        <v>196</v>
      </c>
      <c r="C2" s="521"/>
      <c r="D2" s="521"/>
      <c r="E2" s="521"/>
      <c r="F2" s="521"/>
      <c r="G2" s="521"/>
      <c r="H2" s="521"/>
      <c r="I2" s="521"/>
      <c r="J2" s="521"/>
    </row>
    <row r="3" spans="2:30" ht="13.5" customHeight="1" x14ac:dyDescent="0.2">
      <c r="B3" s="148"/>
      <c r="C3" s="522" t="s">
        <v>198</v>
      </c>
      <c r="D3" s="522"/>
      <c r="E3" s="522"/>
      <c r="F3" s="522"/>
      <c r="G3" s="522"/>
      <c r="H3" s="522"/>
      <c r="I3" s="522"/>
      <c r="J3" s="522"/>
      <c r="K3" s="522"/>
      <c r="L3" s="522"/>
      <c r="M3" s="522"/>
      <c r="N3" s="522"/>
      <c r="O3" s="522"/>
      <c r="P3" s="522"/>
      <c r="Q3" s="522"/>
    </row>
    <row r="4" spans="2:30" ht="6.75" customHeight="1" x14ac:dyDescent="0.2">
      <c r="B4" s="148"/>
      <c r="C4" s="148"/>
      <c r="D4" s="148"/>
      <c r="E4" s="148"/>
      <c r="F4" s="148"/>
      <c r="G4" s="148"/>
      <c r="H4" s="148"/>
      <c r="I4" s="148"/>
      <c r="J4" s="148"/>
      <c r="K4" s="148"/>
      <c r="L4" s="148"/>
      <c r="M4" s="148"/>
      <c r="N4" s="148"/>
      <c r="O4" s="148"/>
      <c r="P4" s="148"/>
      <c r="Q4" s="148"/>
    </row>
    <row r="5" spans="2:30" ht="45.75" customHeight="1" x14ac:dyDescent="0.25">
      <c r="B5" s="152" t="s">
        <v>99</v>
      </c>
      <c r="C5" s="315"/>
      <c r="D5" s="153"/>
      <c r="E5" s="496" t="s">
        <v>163</v>
      </c>
      <c r="F5" s="496"/>
      <c r="G5" s="496"/>
      <c r="H5" s="496"/>
      <c r="I5" s="496"/>
      <c r="J5" s="496"/>
      <c r="K5" s="496"/>
      <c r="L5" s="496"/>
      <c r="M5" s="496"/>
      <c r="N5" s="496"/>
      <c r="O5" s="496"/>
      <c r="P5" s="496"/>
      <c r="Q5" s="499"/>
      <c r="R5" s="154"/>
      <c r="T5" s="523" t="s">
        <v>264</v>
      </c>
      <c r="U5" s="523"/>
      <c r="V5" s="523"/>
      <c r="W5" s="523"/>
      <c r="X5" s="523"/>
      <c r="Y5" s="523"/>
      <c r="Z5" s="523"/>
    </row>
    <row r="6" spans="2:30" ht="15" customHeight="1" x14ac:dyDescent="0.25">
      <c r="B6" s="155"/>
      <c r="C6" s="156"/>
      <c r="D6" s="156"/>
      <c r="E6" s="500" t="s">
        <v>108</v>
      </c>
      <c r="F6" s="500"/>
      <c r="G6" s="500"/>
      <c r="H6" s="500"/>
      <c r="I6" s="500"/>
      <c r="J6" s="500"/>
      <c r="K6" s="500"/>
      <c r="L6" s="500"/>
      <c r="M6" s="500"/>
      <c r="N6" s="500"/>
      <c r="O6" s="500"/>
      <c r="P6" s="500"/>
      <c r="Q6" s="501"/>
      <c r="R6" s="154"/>
      <c r="T6" s="157"/>
      <c r="U6" s="154"/>
      <c r="V6" s="154"/>
      <c r="W6" s="154"/>
      <c r="X6" s="154"/>
      <c r="Y6" s="154"/>
      <c r="Z6" s="154"/>
      <c r="AA6" s="154"/>
      <c r="AB6" s="154"/>
      <c r="AC6" s="154"/>
      <c r="AD6" s="154"/>
    </row>
    <row r="7" spans="2:30" ht="6.75" customHeight="1" x14ac:dyDescent="0.2">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25">
      <c r="B8" s="512" t="s">
        <v>253</v>
      </c>
      <c r="C8" s="512"/>
      <c r="D8" s="512"/>
      <c r="E8" s="512"/>
      <c r="F8" s="512"/>
      <c r="G8" s="512"/>
      <c r="H8" s="512"/>
      <c r="I8" s="512"/>
      <c r="J8" s="512"/>
      <c r="K8" s="512"/>
      <c r="L8" s="512"/>
      <c r="M8" s="512"/>
      <c r="N8" s="512"/>
      <c r="O8" s="512"/>
      <c r="P8" s="512"/>
      <c r="Q8" s="512"/>
      <c r="R8" s="154"/>
      <c r="T8" s="523" t="s">
        <v>265</v>
      </c>
      <c r="U8" s="523"/>
      <c r="V8" s="523"/>
      <c r="W8" s="523"/>
      <c r="X8" s="523"/>
      <c r="Y8" s="157"/>
      <c r="Z8" s="159"/>
      <c r="AA8" s="159"/>
      <c r="AB8" s="159"/>
      <c r="AC8" s="159"/>
      <c r="AD8" s="159"/>
    </row>
    <row r="9" spans="2:30" ht="18" customHeight="1" x14ac:dyDescent="0.2">
      <c r="B9" s="148"/>
      <c r="C9" s="160" t="s">
        <v>113</v>
      </c>
      <c r="D9" s="512" t="s">
        <v>197</v>
      </c>
      <c r="E9" s="512"/>
      <c r="F9" s="512"/>
      <c r="G9" s="512"/>
      <c r="H9" s="512"/>
      <c r="I9" s="512"/>
      <c r="J9" s="512"/>
      <c r="K9" s="512"/>
      <c r="L9" s="512"/>
      <c r="M9" s="512"/>
      <c r="N9" s="512"/>
      <c r="O9" s="512"/>
      <c r="P9" s="512"/>
      <c r="Q9" s="512"/>
      <c r="R9" s="154"/>
      <c r="T9" s="161"/>
      <c r="U9" s="162"/>
      <c r="V9" s="162"/>
      <c r="W9" s="162"/>
      <c r="X9" s="162"/>
      <c r="Y9" s="162"/>
      <c r="Z9" s="162"/>
      <c r="AA9" s="162"/>
      <c r="AB9" s="162"/>
      <c r="AC9" s="162"/>
      <c r="AD9" s="162"/>
    </row>
    <row r="10" spans="2:30" ht="17.25" customHeight="1" x14ac:dyDescent="0.2">
      <c r="B10" s="148"/>
      <c r="C10" s="160" t="s">
        <v>114</v>
      </c>
      <c r="D10" s="512" t="s">
        <v>412</v>
      </c>
      <c r="E10" s="512"/>
      <c r="F10" s="512"/>
      <c r="G10" s="512"/>
      <c r="H10" s="512"/>
      <c r="I10" s="512"/>
      <c r="J10" s="512"/>
      <c r="K10" s="512"/>
      <c r="L10" s="512"/>
      <c r="M10" s="512"/>
      <c r="N10" s="512"/>
      <c r="O10" s="512"/>
      <c r="P10" s="512"/>
      <c r="Q10" s="512"/>
      <c r="R10" s="154"/>
      <c r="T10" s="163"/>
      <c r="U10" s="164"/>
      <c r="V10" s="164"/>
      <c r="W10" s="164"/>
      <c r="X10" s="164"/>
      <c r="Y10" s="164"/>
      <c r="Z10" s="164"/>
      <c r="AA10" s="164"/>
      <c r="AB10" s="164"/>
      <c r="AC10" s="164"/>
      <c r="AD10" s="164"/>
    </row>
    <row r="11" spans="2:30" ht="14.25" customHeight="1" x14ac:dyDescent="0.2">
      <c r="B11" s="150"/>
      <c r="C11" s="160" t="s">
        <v>115</v>
      </c>
      <c r="D11" s="513" t="s">
        <v>254</v>
      </c>
      <c r="E11" s="513"/>
      <c r="F11" s="513"/>
      <c r="G11" s="513"/>
      <c r="H11" s="513"/>
      <c r="I11" s="513"/>
      <c r="J11" s="513"/>
      <c r="K11" s="513"/>
      <c r="L11" s="513"/>
      <c r="M11" s="513"/>
      <c r="N11" s="513"/>
      <c r="O11" s="513"/>
      <c r="P11" s="513"/>
      <c r="Q11" s="513"/>
      <c r="R11" s="154"/>
      <c r="T11" s="498"/>
      <c r="U11" s="498"/>
      <c r="V11" s="498"/>
      <c r="W11" s="498"/>
      <c r="X11" s="498"/>
      <c r="Y11" s="498"/>
      <c r="Z11" s="154"/>
      <c r="AA11" s="154"/>
      <c r="AB11" s="154"/>
      <c r="AC11" s="154"/>
      <c r="AD11" s="154"/>
    </row>
    <row r="12" spans="2:30" ht="8.25" customHeight="1" x14ac:dyDescent="0.2">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
      <c r="B13" s="167" t="s">
        <v>100</v>
      </c>
      <c r="C13" s="317"/>
      <c r="D13" s="153"/>
      <c r="E13" s="496" t="s">
        <v>117</v>
      </c>
      <c r="F13" s="496"/>
      <c r="G13" s="496"/>
      <c r="H13" s="496"/>
      <c r="I13" s="496"/>
      <c r="J13" s="496"/>
      <c r="K13" s="496"/>
      <c r="L13" s="496"/>
      <c r="M13" s="496"/>
      <c r="N13" s="496"/>
      <c r="O13" s="496"/>
      <c r="P13" s="496"/>
      <c r="Q13" s="499"/>
      <c r="R13" s="154"/>
    </row>
    <row r="14" spans="2:30" ht="13.5" customHeight="1" x14ac:dyDescent="0.2">
      <c r="B14" s="168"/>
      <c r="C14" s="169"/>
      <c r="D14" s="150"/>
      <c r="E14" s="519" t="s">
        <v>107</v>
      </c>
      <c r="F14" s="519"/>
      <c r="G14" s="519"/>
      <c r="H14" s="519"/>
      <c r="I14" s="519"/>
      <c r="J14" s="519"/>
      <c r="K14" s="519"/>
      <c r="L14" s="519"/>
      <c r="M14" s="519"/>
      <c r="N14" s="519"/>
      <c r="O14" s="519"/>
      <c r="P14" s="519"/>
      <c r="Q14" s="520"/>
      <c r="R14" s="154"/>
    </row>
    <row r="15" spans="2:30" ht="48.75" customHeight="1" x14ac:dyDescent="0.2">
      <c r="B15" s="170" t="s">
        <v>101</v>
      </c>
      <c r="C15" s="316"/>
      <c r="D15" s="150"/>
      <c r="E15" s="493" t="s">
        <v>255</v>
      </c>
      <c r="F15" s="493"/>
      <c r="G15" s="493"/>
      <c r="H15" s="493"/>
      <c r="I15" s="493"/>
      <c r="J15" s="493"/>
      <c r="K15" s="493"/>
      <c r="L15" s="493"/>
      <c r="M15" s="493"/>
      <c r="N15" s="493"/>
      <c r="O15" s="493"/>
      <c r="P15" s="493"/>
      <c r="Q15" s="514"/>
      <c r="R15" s="154"/>
    </row>
    <row r="16" spans="2:30" ht="18" customHeight="1" x14ac:dyDescent="0.2">
      <c r="B16" s="171"/>
      <c r="C16" s="156"/>
      <c r="D16" s="156"/>
      <c r="E16" s="500" t="s">
        <v>112</v>
      </c>
      <c r="F16" s="515"/>
      <c r="G16" s="515"/>
      <c r="H16" s="515"/>
      <c r="I16" s="515"/>
      <c r="J16" s="515"/>
      <c r="K16" s="515"/>
      <c r="L16" s="515"/>
      <c r="M16" s="515"/>
      <c r="N16" s="515"/>
      <c r="O16" s="515"/>
      <c r="P16" s="515"/>
      <c r="Q16" s="516"/>
      <c r="R16" s="154"/>
      <c r="U16" s="498"/>
      <c r="V16" s="498"/>
      <c r="W16" s="498"/>
      <c r="X16" s="498"/>
      <c r="Y16" s="498"/>
      <c r="Z16" s="498"/>
    </row>
    <row r="17" spans="2:18" ht="5.25" customHeight="1" x14ac:dyDescent="0.2">
      <c r="B17" s="148"/>
      <c r="C17" s="150"/>
      <c r="D17" s="150"/>
      <c r="E17" s="150"/>
      <c r="F17" s="150"/>
      <c r="G17" s="150"/>
      <c r="H17" s="150"/>
      <c r="I17" s="150"/>
      <c r="J17" s="150"/>
      <c r="K17" s="150"/>
      <c r="L17" s="150"/>
      <c r="M17" s="150"/>
      <c r="N17" s="150"/>
      <c r="O17" s="150"/>
      <c r="P17" s="150"/>
      <c r="Q17" s="150"/>
      <c r="R17" s="154"/>
    </row>
    <row r="18" spans="2:18" ht="37.5" customHeight="1" x14ac:dyDescent="0.2">
      <c r="B18" s="167" t="s">
        <v>102</v>
      </c>
      <c r="C18" s="315"/>
      <c r="D18" s="153"/>
      <c r="E18" s="496" t="s">
        <v>413</v>
      </c>
      <c r="F18" s="496"/>
      <c r="G18" s="496"/>
      <c r="H18" s="496"/>
      <c r="I18" s="496"/>
      <c r="J18" s="496"/>
      <c r="K18" s="496"/>
      <c r="L18" s="496"/>
      <c r="M18" s="496"/>
      <c r="N18" s="496"/>
      <c r="O18" s="496"/>
      <c r="P18" s="496"/>
      <c r="Q18" s="499"/>
      <c r="R18" s="154"/>
    </row>
    <row r="19" spans="2:18" ht="27" customHeight="1" x14ac:dyDescent="0.2">
      <c r="B19" s="171"/>
      <c r="C19" s="156"/>
      <c r="D19" s="156"/>
      <c r="E19" s="500" t="s">
        <v>116</v>
      </c>
      <c r="F19" s="500"/>
      <c r="G19" s="500"/>
      <c r="H19" s="500"/>
      <c r="I19" s="500"/>
      <c r="J19" s="500"/>
      <c r="K19" s="500"/>
      <c r="L19" s="500"/>
      <c r="M19" s="500"/>
      <c r="N19" s="500"/>
      <c r="O19" s="500"/>
      <c r="P19" s="500"/>
      <c r="Q19" s="501"/>
    </row>
    <row r="20" spans="2:18" ht="6" customHeight="1" x14ac:dyDescent="0.2">
      <c r="B20" s="148"/>
      <c r="C20" s="148"/>
      <c r="D20" s="148"/>
      <c r="E20" s="148"/>
      <c r="F20" s="148"/>
      <c r="G20" s="148"/>
      <c r="H20" s="148"/>
      <c r="I20" s="148"/>
      <c r="J20" s="148"/>
      <c r="K20" s="148"/>
      <c r="L20" s="148"/>
      <c r="M20" s="148"/>
      <c r="N20" s="148"/>
      <c r="O20" s="148"/>
      <c r="P20" s="148"/>
      <c r="Q20" s="148"/>
    </row>
    <row r="21" spans="2:18" x14ac:dyDescent="0.2">
      <c r="B21" s="502" t="s">
        <v>105</v>
      </c>
      <c r="C21" s="505"/>
      <c r="D21" s="153"/>
      <c r="E21" s="172" t="s">
        <v>110</v>
      </c>
      <c r="F21" s="153"/>
      <c r="G21" s="153"/>
      <c r="H21" s="153"/>
      <c r="I21" s="153"/>
      <c r="J21" s="153"/>
      <c r="K21" s="153"/>
      <c r="L21" s="153"/>
      <c r="M21" s="153"/>
      <c r="N21" s="153"/>
      <c r="O21" s="153"/>
      <c r="P21" s="153"/>
      <c r="Q21" s="173"/>
    </row>
    <row r="22" spans="2:18" ht="15" customHeight="1" x14ac:dyDescent="0.2">
      <c r="B22" s="503"/>
      <c r="C22" s="506"/>
      <c r="D22" s="150"/>
      <c r="E22" s="174" t="s">
        <v>104</v>
      </c>
      <c r="F22" s="508" t="s">
        <v>103</v>
      </c>
      <c r="G22" s="508"/>
      <c r="H22" s="508"/>
      <c r="I22" s="508"/>
      <c r="J22" s="508"/>
      <c r="K22" s="508"/>
      <c r="L22" s="508"/>
      <c r="M22" s="508"/>
      <c r="N22" s="508"/>
      <c r="O22" s="508"/>
      <c r="P22" s="508"/>
      <c r="Q22" s="509"/>
    </row>
    <row r="23" spans="2:18" ht="14.25" customHeight="1" x14ac:dyDescent="0.2">
      <c r="B23" s="503"/>
      <c r="C23" s="506"/>
      <c r="D23" s="150"/>
      <c r="E23" s="174" t="s">
        <v>104</v>
      </c>
      <c r="F23" s="510" t="s">
        <v>256</v>
      </c>
      <c r="G23" s="510"/>
      <c r="H23" s="510"/>
      <c r="I23" s="510"/>
      <c r="J23" s="510"/>
      <c r="K23" s="510"/>
      <c r="L23" s="510"/>
      <c r="M23" s="510"/>
      <c r="N23" s="510"/>
      <c r="O23" s="510"/>
      <c r="P23" s="510"/>
      <c r="Q23" s="511"/>
    </row>
    <row r="24" spans="2:18" ht="12.75" customHeight="1" x14ac:dyDescent="0.2">
      <c r="B24" s="504"/>
      <c r="C24" s="507"/>
      <c r="D24" s="156"/>
      <c r="E24" s="175" t="s">
        <v>106</v>
      </c>
      <c r="F24" s="176"/>
      <c r="G24" s="176"/>
      <c r="H24" s="176"/>
      <c r="I24" s="176"/>
      <c r="J24" s="156"/>
      <c r="K24" s="156"/>
      <c r="L24" s="156"/>
      <c r="M24" s="156"/>
      <c r="N24" s="156"/>
      <c r="O24" s="156"/>
      <c r="P24" s="156"/>
      <c r="Q24" s="149"/>
    </row>
    <row r="25" spans="2:18" ht="12.75" customHeight="1" x14ac:dyDescent="0.2">
      <c r="B25" s="174"/>
      <c r="C25" s="177"/>
      <c r="D25" s="150"/>
      <c r="E25" s="178"/>
      <c r="F25" s="169"/>
      <c r="G25" s="169"/>
      <c r="H25" s="169"/>
      <c r="I25" s="169"/>
      <c r="J25" s="150"/>
      <c r="K25" s="150"/>
      <c r="L25" s="150"/>
      <c r="M25" s="150"/>
      <c r="N25" s="150"/>
      <c r="O25" s="150"/>
      <c r="P25" s="150"/>
      <c r="Q25" s="150"/>
    </row>
    <row r="26" spans="2:18" ht="27" customHeight="1" x14ac:dyDescent="0.2">
      <c r="B26" s="179" t="s">
        <v>199</v>
      </c>
      <c r="C26" s="214" t="s">
        <v>433</v>
      </c>
      <c r="D26" s="180"/>
      <c r="E26" s="488" t="s">
        <v>257</v>
      </c>
      <c r="F26" s="488"/>
      <c r="G26" s="488"/>
      <c r="H26" s="488"/>
      <c r="I26" s="488"/>
      <c r="J26" s="488"/>
      <c r="K26" s="488"/>
      <c r="L26" s="488"/>
      <c r="M26" s="488"/>
      <c r="N26" s="488"/>
      <c r="O26" s="488"/>
      <c r="P26" s="488"/>
      <c r="Q26" s="489"/>
    </row>
    <row r="27" spans="2:18" ht="33" customHeight="1" thickBot="1" x14ac:dyDescent="0.25">
      <c r="B27" s="148"/>
      <c r="C27" s="148"/>
      <c r="D27" s="148"/>
      <c r="E27" s="148"/>
      <c r="F27" s="148"/>
      <c r="G27" s="148"/>
      <c r="H27" s="148"/>
      <c r="I27" s="148"/>
      <c r="J27" s="148"/>
      <c r="K27" s="148"/>
      <c r="L27" s="148"/>
      <c r="M27" s="148"/>
      <c r="N27" s="148"/>
      <c r="O27" s="148"/>
      <c r="P27" s="148"/>
      <c r="Q27" s="148"/>
    </row>
    <row r="28" spans="2:18" ht="5.25" customHeight="1" thickTop="1" x14ac:dyDescent="0.2">
      <c r="B28" s="148"/>
      <c r="C28" s="148"/>
      <c r="D28" s="148"/>
      <c r="E28" s="148"/>
      <c r="F28" s="148"/>
      <c r="G28" s="181"/>
      <c r="H28" s="182"/>
      <c r="I28" s="182"/>
      <c r="J28" s="182"/>
      <c r="K28" s="182"/>
      <c r="L28" s="182"/>
      <c r="M28" s="182"/>
      <c r="N28" s="182"/>
      <c r="O28" s="182"/>
      <c r="P28" s="182"/>
      <c r="Q28" s="183"/>
    </row>
    <row r="29" spans="2:18" ht="14.25" customHeight="1" x14ac:dyDescent="0.2">
      <c r="B29" s="490" t="s">
        <v>109</v>
      </c>
      <c r="C29" s="490"/>
      <c r="D29" s="490"/>
      <c r="E29" s="490"/>
      <c r="F29" s="491"/>
      <c r="G29" s="492" t="s">
        <v>258</v>
      </c>
      <c r="H29" s="493"/>
      <c r="I29" s="494"/>
      <c r="J29" s="494"/>
      <c r="K29" s="163" t="s">
        <v>248</v>
      </c>
      <c r="L29" s="495"/>
      <c r="M29" s="495"/>
      <c r="N29" s="161"/>
      <c r="O29" s="154" t="s">
        <v>259</v>
      </c>
      <c r="P29" s="163"/>
      <c r="Q29" s="184"/>
    </row>
    <row r="30" spans="2:18" ht="14.25" customHeight="1" x14ac:dyDescent="0.2">
      <c r="B30" s="490"/>
      <c r="C30" s="490"/>
      <c r="D30" s="490"/>
      <c r="E30" s="490"/>
      <c r="F30" s="491"/>
      <c r="G30" s="492" t="s">
        <v>260</v>
      </c>
      <c r="H30" s="493"/>
      <c r="I30" s="493"/>
      <c r="J30" s="494"/>
      <c r="K30" s="494"/>
      <c r="L30" s="494"/>
      <c r="M30" s="494"/>
      <c r="N30" s="494"/>
      <c r="O30" s="494"/>
      <c r="P30" s="494"/>
      <c r="Q30" s="185"/>
    </row>
    <row r="31" spans="2:18" ht="14.25" customHeight="1" x14ac:dyDescent="0.2">
      <c r="B31" s="490"/>
      <c r="C31" s="490"/>
      <c r="D31" s="490"/>
      <c r="E31" s="490"/>
      <c r="F31" s="491"/>
      <c r="G31" s="186" t="s">
        <v>249</v>
      </c>
      <c r="H31" s="187"/>
      <c r="I31" s="166" t="s">
        <v>261</v>
      </c>
      <c r="J31" s="496" t="s">
        <v>262</v>
      </c>
      <c r="K31" s="496"/>
      <c r="L31" s="496"/>
      <c r="M31" s="497"/>
      <c r="N31" s="497"/>
      <c r="O31" s="497"/>
      <c r="P31" s="497"/>
      <c r="Q31" s="185"/>
    </row>
    <row r="32" spans="2:18" ht="5.25" customHeight="1" thickBot="1" x14ac:dyDescent="0.25">
      <c r="B32" s="148"/>
      <c r="C32" s="148"/>
      <c r="D32" s="148"/>
      <c r="E32" s="148"/>
      <c r="F32" s="148"/>
      <c r="G32" s="188"/>
      <c r="H32" s="189"/>
      <c r="I32" s="189"/>
      <c r="J32" s="189"/>
      <c r="K32" s="189"/>
      <c r="L32" s="189"/>
      <c r="M32" s="189"/>
      <c r="N32" s="189"/>
      <c r="O32" s="189"/>
      <c r="P32" s="189"/>
      <c r="Q32" s="190"/>
    </row>
    <row r="33" spans="2:25" ht="13.5" thickTop="1" x14ac:dyDescent="0.2">
      <c r="B33" s="148"/>
      <c r="C33" s="148"/>
      <c r="D33" s="148"/>
      <c r="E33" s="148"/>
      <c r="F33" s="148"/>
      <c r="G33" s="148"/>
      <c r="H33" s="148"/>
      <c r="I33" s="148"/>
      <c r="J33" s="148"/>
      <c r="K33" s="148"/>
      <c r="L33" s="148"/>
      <c r="M33" s="148"/>
      <c r="N33" s="148"/>
      <c r="O33" s="148"/>
      <c r="P33" s="148"/>
      <c r="Q33" s="148"/>
    </row>
    <row r="34" spans="2:25" x14ac:dyDescent="0.2">
      <c r="U34" s="154"/>
      <c r="V34" s="154"/>
      <c r="W34" s="154"/>
      <c r="X34" s="154"/>
      <c r="Y34" s="154"/>
    </row>
    <row r="35" spans="2:25" x14ac:dyDescent="0.2">
      <c r="U35" s="154"/>
      <c r="V35" s="154"/>
      <c r="W35" s="154"/>
      <c r="X35" s="154"/>
      <c r="Y35" s="154"/>
    </row>
    <row r="36" spans="2:25" x14ac:dyDescent="0.2">
      <c r="U36" s="154"/>
      <c r="V36" s="154"/>
      <c r="W36" s="154"/>
      <c r="X36" s="154"/>
      <c r="Y36" s="154"/>
    </row>
    <row r="37" spans="2:25" ht="13.5" customHeight="1" x14ac:dyDescent="0.2">
      <c r="U37" s="154"/>
      <c r="V37" s="154"/>
      <c r="W37" s="154"/>
      <c r="X37" s="154"/>
      <c r="Y37" s="154"/>
    </row>
    <row r="38" spans="2:25" ht="16.5" customHeight="1" x14ac:dyDescent="0.2">
      <c r="U38" s="154"/>
      <c r="V38" s="154"/>
      <c r="W38" s="154"/>
      <c r="X38" s="154"/>
      <c r="Y38" s="154"/>
    </row>
    <row r="39" spans="2:25" x14ac:dyDescent="0.2">
      <c r="U39" s="487"/>
      <c r="V39" s="487"/>
      <c r="W39" s="487"/>
      <c r="X39" s="487"/>
      <c r="Y39" s="487"/>
    </row>
    <row r="40" spans="2:25" x14ac:dyDescent="0.2">
      <c r="U40" s="487"/>
      <c r="V40" s="487"/>
      <c r="W40" s="487"/>
      <c r="X40" s="487"/>
      <c r="Y40" s="487"/>
    </row>
    <row r="41" spans="2:25" x14ac:dyDescent="0.2">
      <c r="U41" s="487"/>
      <c r="V41" s="487"/>
      <c r="W41" s="487"/>
      <c r="X41" s="487"/>
      <c r="Y41" s="487"/>
    </row>
    <row r="42" spans="2:25" x14ac:dyDescent="0.2">
      <c r="U42" s="154"/>
      <c r="V42" s="154"/>
      <c r="W42" s="154"/>
      <c r="X42" s="154"/>
      <c r="Y42" s="154"/>
    </row>
    <row r="43" spans="2:25" x14ac:dyDescent="0.2">
      <c r="U43" s="154"/>
      <c r="V43" s="154"/>
      <c r="W43" s="154"/>
      <c r="X43" s="154"/>
      <c r="Y43" s="154"/>
    </row>
    <row r="44" spans="2:25" x14ac:dyDescent="0.2">
      <c r="U44" s="154"/>
      <c r="V44" s="154"/>
      <c r="W44" s="154"/>
      <c r="X44" s="154"/>
      <c r="Y44" s="154"/>
    </row>
    <row r="45" spans="2:25" x14ac:dyDescent="0.2">
      <c r="U45" s="154"/>
      <c r="V45" s="154"/>
      <c r="W45" s="154"/>
      <c r="X45" s="154"/>
      <c r="Y45" s="154"/>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topLeftCell="A2" zoomScaleNormal="100" zoomScaleSheetLayoutView="100" workbookViewId="0">
      <selection activeCell="C38" sqref="C38"/>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74" t="str">
        <f>+'Section A'!A1</f>
        <v xml:space="preserve">STATE OF ILLINOIS </v>
      </c>
      <c r="B1" s="72" t="str">
        <f>+'Section A'!B1</f>
        <v>UNIFORM GRANT BUDGET TEMPLATE</v>
      </c>
      <c r="C1" s="73" t="str">
        <f>+'Section A'!E1</f>
        <v>Commerce &amp; Economic Opportunity</v>
      </c>
      <c r="D1" s="80" t="s">
        <v>251</v>
      </c>
    </row>
    <row r="2" spans="1:4" ht="39.950000000000003" customHeight="1" x14ac:dyDescent="0.25">
      <c r="A2" s="249"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25">
      <c r="A3" s="527" t="s">
        <v>218</v>
      </c>
      <c r="B3" s="528"/>
      <c r="C3" s="79" t="str">
        <f>"Grant Number: "&amp;'Section A'!F4</f>
        <v>Grant Number: 33-4xxx</v>
      </c>
    </row>
    <row r="4" spans="1:4" ht="20.100000000000001" customHeight="1" x14ac:dyDescent="0.25">
      <c r="A4" s="76" t="s">
        <v>27</v>
      </c>
      <c r="B4" s="77"/>
      <c r="C4" s="78" t="s">
        <v>212</v>
      </c>
    </row>
    <row r="5" spans="1:4" ht="15" customHeight="1" x14ac:dyDescent="0.25">
      <c r="A5" s="526" t="s">
        <v>432</v>
      </c>
      <c r="B5" s="526"/>
      <c r="C5" s="429"/>
    </row>
    <row r="6" spans="1:4" ht="15" customHeight="1" x14ac:dyDescent="0.25">
      <c r="A6" s="531" t="s">
        <v>25</v>
      </c>
      <c r="B6" s="532"/>
      <c r="C6" s="216">
        <v>0</v>
      </c>
    </row>
    <row r="7" spans="1:4" ht="15" customHeight="1" x14ac:dyDescent="0.25">
      <c r="A7" s="531" t="s">
        <v>26</v>
      </c>
      <c r="B7" s="532"/>
      <c r="C7" s="216">
        <v>0</v>
      </c>
    </row>
    <row r="8" spans="1:4" ht="15" customHeight="1" x14ac:dyDescent="0.25">
      <c r="A8" s="533" t="s">
        <v>23</v>
      </c>
      <c r="B8" s="534"/>
      <c r="C8" s="216">
        <v>0</v>
      </c>
    </row>
    <row r="9" spans="1:4" ht="20.100000000000001" customHeight="1" thickBot="1" x14ac:dyDescent="0.3">
      <c r="A9" s="529" t="s">
        <v>219</v>
      </c>
      <c r="B9" s="530"/>
      <c r="C9" s="88">
        <f>(C6+C7+C8)</f>
        <v>0</v>
      </c>
    </row>
    <row r="10" spans="1:4" ht="20.100000000000001" customHeight="1" thickBot="1" x14ac:dyDescent="0.3">
      <c r="A10" s="481" t="s">
        <v>221</v>
      </c>
      <c r="B10" s="483"/>
      <c r="C10" s="485"/>
      <c r="D10" s="80" t="s">
        <v>244</v>
      </c>
    </row>
    <row r="11" spans="1:4" ht="28.5" customHeight="1" x14ac:dyDescent="0.25">
      <c r="A11" s="76" t="s">
        <v>209</v>
      </c>
      <c r="B11" s="76" t="s">
        <v>211</v>
      </c>
      <c r="C11" s="78" t="s">
        <v>213</v>
      </c>
    </row>
    <row r="12" spans="1:4" ht="16.5" hidden="1" customHeight="1" x14ac:dyDescent="0.25">
      <c r="A12" s="64" t="s">
        <v>14</v>
      </c>
      <c r="B12" s="65">
        <v>200.43</v>
      </c>
      <c r="C12" s="69">
        <f ca="1">+Personnel!G268</f>
        <v>287378.34000000003</v>
      </c>
    </row>
    <row r="13" spans="1:4" ht="16.5" hidden="1" customHeight="1" x14ac:dyDescent="0.25">
      <c r="A13" s="64" t="s">
        <v>15</v>
      </c>
      <c r="B13" s="66">
        <v>200.43100000000001</v>
      </c>
      <c r="C13" s="69">
        <f ca="1">+'Fringe Benefits'!E267</f>
        <v>144820.87</v>
      </c>
    </row>
    <row r="14" spans="1:4" ht="16.5" hidden="1" customHeight="1" x14ac:dyDescent="0.25">
      <c r="A14" s="64" t="s">
        <v>16</v>
      </c>
      <c r="B14" s="66">
        <v>200.47399999999999</v>
      </c>
      <c r="C14" s="69">
        <f ca="1">+Travel!G267</f>
        <v>1040071.01</v>
      </c>
    </row>
    <row r="15" spans="1:4" ht="16.5" hidden="1" customHeight="1" x14ac:dyDescent="0.25">
      <c r="A15" s="64" t="s">
        <v>0</v>
      </c>
      <c r="B15" s="66">
        <v>200.43899999999999</v>
      </c>
      <c r="C15" s="69">
        <f ca="1">+'Equipment '!D267</f>
        <v>2430245.2999999998</v>
      </c>
    </row>
    <row r="16" spans="1:4" ht="16.5" hidden="1" customHeight="1" x14ac:dyDescent="0.25">
      <c r="A16" s="64" t="s">
        <v>1</v>
      </c>
      <c r="B16" s="66">
        <v>200.94</v>
      </c>
      <c r="C16" s="69">
        <f ca="1">+Supplies!D266</f>
        <v>1903011.67</v>
      </c>
    </row>
    <row r="17" spans="1:3" ht="16.5" customHeight="1" x14ac:dyDescent="0.25">
      <c r="A17" s="64" t="s">
        <v>216</v>
      </c>
      <c r="B17" s="66" t="s">
        <v>215</v>
      </c>
      <c r="C17" s="69">
        <f>+'Contractual Services'!C269</f>
        <v>0</v>
      </c>
    </row>
    <row r="18" spans="1:3" ht="16.5" hidden="1" customHeight="1" x14ac:dyDescent="0.25">
      <c r="A18" s="64" t="s">
        <v>13</v>
      </c>
      <c r="B18" s="66">
        <v>200.459</v>
      </c>
      <c r="C18" s="69">
        <f ca="1">+Consultant!G266+Consultant!G539</f>
        <v>9633584.0899999999</v>
      </c>
    </row>
    <row r="19" spans="1:3" ht="16.5" hidden="1" customHeight="1" x14ac:dyDescent="0.25">
      <c r="A19" s="64" t="s">
        <v>431</v>
      </c>
      <c r="B19" s="414"/>
      <c r="C19" s="69">
        <f ca="1">'Construction '!C266</f>
        <v>1713098.35</v>
      </c>
    </row>
    <row r="20" spans="1:3" ht="16.5" hidden="1" customHeight="1" x14ac:dyDescent="0.25">
      <c r="A20" s="64" t="s">
        <v>17</v>
      </c>
      <c r="B20" s="66">
        <v>200.465</v>
      </c>
      <c r="C20" s="69">
        <f ca="1">+'Occupancy '!F267</f>
        <v>5841777.0499999998</v>
      </c>
    </row>
    <row r="21" spans="1:3" ht="16.5" hidden="1" customHeight="1" x14ac:dyDescent="0.25">
      <c r="A21" s="64" t="s">
        <v>18</v>
      </c>
      <c r="B21" s="66">
        <v>200.87</v>
      </c>
      <c r="C21" s="69">
        <f ca="1">+'R &amp; D '!C266</f>
        <v>2038244.15</v>
      </c>
    </row>
    <row r="22" spans="1:3" ht="16.5" hidden="1" customHeight="1" x14ac:dyDescent="0.25">
      <c r="A22" s="64" t="s">
        <v>83</v>
      </c>
      <c r="B22" s="66"/>
      <c r="C22" s="69">
        <f ca="1">+'Telecommunications '!F267</f>
        <v>2226391.4300000002</v>
      </c>
    </row>
    <row r="23" spans="1:3" ht="16.5" hidden="1" customHeight="1" x14ac:dyDescent="0.25">
      <c r="A23" s="64" t="s">
        <v>19</v>
      </c>
      <c r="B23" s="66">
        <v>200.47200000000001</v>
      </c>
      <c r="C23" s="69">
        <f ca="1">+'Training &amp; Education'!F267</f>
        <v>21979399.420000002</v>
      </c>
    </row>
    <row r="24" spans="1:3" ht="16.5" hidden="1" customHeight="1" x14ac:dyDescent="0.25">
      <c r="A24" s="64" t="s">
        <v>88</v>
      </c>
      <c r="B24" s="66" t="s">
        <v>214</v>
      </c>
      <c r="C24" s="69">
        <f ca="1">+'Direct Administrative '!G267</f>
        <v>310550.46000000002</v>
      </c>
    </row>
    <row r="25" spans="1:3" ht="16.5" hidden="1" customHeight="1" x14ac:dyDescent="0.25">
      <c r="A25" s="64" t="s">
        <v>171</v>
      </c>
      <c r="B25" s="66"/>
      <c r="C25" s="69">
        <f ca="1">+'Miscellaneous (other) Costs '!F267</f>
        <v>12382039.33</v>
      </c>
    </row>
    <row r="26" spans="1:3" ht="16.5" customHeight="1" x14ac:dyDescent="0.25">
      <c r="A26" s="64" t="str">
        <f>+Advertising!$A$2&amp;Advertising!$B$2</f>
        <v>15A.Advertising</v>
      </c>
      <c r="B26" s="66"/>
      <c r="C26" s="69">
        <f>+Advertising!F$268</f>
        <v>0</v>
      </c>
    </row>
    <row r="27" spans="1:3" ht="16.5" hidden="1" customHeight="1" x14ac:dyDescent="0.25">
      <c r="A27" s="64" t="str">
        <f>+'15B'!$A$2&amp;'15B'!$B$2</f>
        <v>15B.GRANT EXCLUSIVE LINE ITEM</v>
      </c>
      <c r="B27" s="273"/>
      <c r="C27" s="69">
        <f ca="1">+'15B'!F$268</f>
        <v>27863873.690000001</v>
      </c>
    </row>
    <row r="28" spans="1:3" ht="16.5" hidden="1" customHeight="1" x14ac:dyDescent="0.25">
      <c r="A28" s="64" t="str">
        <f>+'15C'!$A$2&amp;'15C'!$B$2</f>
        <v>15C.GRANT EXCLUSIVE LINE ITEM</v>
      </c>
      <c r="B28" s="273"/>
      <c r="C28" s="69">
        <f ca="1">+'15C'!F$268</f>
        <v>22422275.359999999</v>
      </c>
    </row>
    <row r="29" spans="1:3" ht="16.5" hidden="1" customHeight="1" x14ac:dyDescent="0.25">
      <c r="A29" s="64" t="str">
        <f>+'15D'!$A$2&amp;'15D'!$B$2</f>
        <v>15D.GRANT EXCLUSIVE LINE ITEM</v>
      </c>
      <c r="B29" s="273"/>
      <c r="C29" s="69">
        <f ca="1">+'15D'!F$268</f>
        <v>17501659.84</v>
      </c>
    </row>
    <row r="30" spans="1:3" ht="16.5" hidden="1" customHeight="1" x14ac:dyDescent="0.25">
      <c r="A30" s="64" t="str">
        <f>+'15E'!$A$2&amp;'15E'!$B$2</f>
        <v>15E.GRANT EXCLUSIVE LINE ITEM</v>
      </c>
      <c r="B30" s="273"/>
      <c r="C30" s="69">
        <f ca="1">+'15E'!F$268</f>
        <v>8778684.1799999997</v>
      </c>
    </row>
    <row r="31" spans="1:3" ht="16.5" hidden="1" customHeight="1" x14ac:dyDescent="0.25">
      <c r="A31" s="64" t="str">
        <f>+'15F'!$A$2&amp;'15F'!$B$2</f>
        <v>15F.GRANT EXCLUSIVE LINE ITEM</v>
      </c>
      <c r="B31" s="273"/>
      <c r="C31" s="69">
        <f ca="1">+'15F'!F$268</f>
        <v>14911702.470000001</v>
      </c>
    </row>
    <row r="32" spans="1:3" ht="16.5" hidden="1" customHeight="1" x14ac:dyDescent="0.25">
      <c r="A32" s="64" t="str">
        <f>+'15G'!$A$2&amp;'15G'!$B$2</f>
        <v>15G.GRANT EXCLUSIVE LINE ITEM</v>
      </c>
      <c r="B32" s="66"/>
      <c r="C32" s="69">
        <f ca="1">+'15G'!F$268</f>
        <v>23020843.75</v>
      </c>
    </row>
    <row r="33" spans="1:3" ht="16.5" hidden="1" customHeight="1" x14ac:dyDescent="0.25">
      <c r="A33" s="64" t="str">
        <f>+'15H'!$A$2&amp;'15H'!$B$2</f>
        <v>15H.GRANT EXCLUSIVE LINE ITEM</v>
      </c>
      <c r="B33" s="289"/>
      <c r="C33" s="69">
        <f ca="1">+'15H'!F$268</f>
        <v>8082393.6900000004</v>
      </c>
    </row>
    <row r="34" spans="1:3" ht="16.5" hidden="1" customHeight="1" x14ac:dyDescent="0.25">
      <c r="A34" s="64" t="str">
        <f>+'15I'!$A$2&amp;'15I'!$B$2</f>
        <v>15I.GRANT EXCLUSIVE LINE ITEM</v>
      </c>
      <c r="B34" s="289"/>
      <c r="C34" s="69">
        <f ca="1">+'15I'!F$268</f>
        <v>12677128.74</v>
      </c>
    </row>
    <row r="35" spans="1:3" ht="16.5" hidden="1" customHeight="1" x14ac:dyDescent="0.25">
      <c r="A35" s="64" t="str">
        <f>+'15J'!$A$2&amp;'15J'!$B$2</f>
        <v>15J.GRANT EXCLUSIVE LINE ITEM</v>
      </c>
      <c r="B35" s="289"/>
      <c r="C35" s="69">
        <f ca="1">+'15J'!F$268</f>
        <v>19896798.960000001</v>
      </c>
    </row>
    <row r="36" spans="1:3" ht="16.5" hidden="1" customHeight="1" x14ac:dyDescent="0.25">
      <c r="A36" s="64" t="str">
        <f>+'15K'!$A$2&amp;'15K'!$B$2</f>
        <v>15K.GRANT EXCLUSIVE LINE ITEM</v>
      </c>
      <c r="B36" s="289"/>
      <c r="C36" s="69">
        <f ca="1">+'15K'!F$268</f>
        <v>23529291.5</v>
      </c>
    </row>
    <row r="37" spans="1:3" ht="16.5" customHeight="1" x14ac:dyDescent="0.25">
      <c r="A37" s="64" t="s">
        <v>195</v>
      </c>
      <c r="B37" s="67">
        <v>200.41300000000001</v>
      </c>
      <c r="C37" s="69">
        <f>SUBTOTAL(109,C12:C36)</f>
        <v>0</v>
      </c>
    </row>
    <row r="38" spans="1:3" ht="16.5" hidden="1" customHeight="1" x14ac:dyDescent="0.25">
      <c r="A38" s="430" t="s">
        <v>89</v>
      </c>
      <c r="B38" s="431">
        <v>200.41399999999999</v>
      </c>
      <c r="C38" s="69"/>
    </row>
    <row r="39" spans="1:3" ht="34.5" hidden="1" customHeight="1" x14ac:dyDescent="0.25">
      <c r="A39" s="524" t="s">
        <v>24</v>
      </c>
      <c r="B39" s="525"/>
      <c r="C39" s="70"/>
    </row>
    <row r="40" spans="1:3" ht="22.5" customHeight="1" x14ac:dyDescent="0.25">
      <c r="A40" s="424" t="s">
        <v>220</v>
      </c>
      <c r="B40" s="71"/>
      <c r="C40" s="75">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unysAEt8gZAUI4lSnhEhdVfAI4+/O/nxxZzzdII5CYKQ/mj1d3UWJi14M+8AE7C6HgWZyYX+8DYo65z/lTwDkg==" saltValue="fErh+eXVt4292kNTb6xSiQ==" spinCount="100000" sheet="1" objects="1" scenarios="1"/>
  <autoFilter ref="A11:A40" xr:uid="{00000000-0001-0000-0300-000000000000}">
    <filterColumn colId="0">
      <colorFilter dxfId="115"/>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5" x14ac:dyDescent="0.25"/>
  <cols>
    <col min="1" max="9" width="14.28515625" customWidth="1"/>
  </cols>
  <sheetData>
    <row r="1" spans="1:9" ht="39.75" customHeight="1" thickTop="1" thickBot="1" x14ac:dyDescent="0.3">
      <c r="A1" s="538" t="s">
        <v>22</v>
      </c>
      <c r="B1" s="539"/>
      <c r="C1" s="540"/>
      <c r="D1" s="538" t="s">
        <v>204</v>
      </c>
      <c r="E1" s="539"/>
      <c r="F1" s="540"/>
      <c r="G1" s="541" t="str">
        <f>"AGENCY: "&amp;'Section B'!C1</f>
        <v>AGENCY: Commerce &amp; Economic Opportunity</v>
      </c>
      <c r="H1" s="542"/>
      <c r="I1" s="543"/>
    </row>
    <row r="2" spans="1:9" s="246" customFormat="1" ht="33" customHeight="1" thickTop="1" thickBot="1" x14ac:dyDescent="0.3">
      <c r="A2" s="541" t="str">
        <f>"Organization Name: "&amp;'Section A'!B2</f>
        <v xml:space="preserve">Organization Name: </v>
      </c>
      <c r="B2" s="542"/>
      <c r="C2" s="542"/>
      <c r="D2" s="546" t="str">
        <f>"CSFA Description: "&amp;'Section A'!D3</f>
        <v>CSFA Description: Marketing Partnership Program - Cook County</v>
      </c>
      <c r="E2" s="547"/>
      <c r="F2" s="548"/>
      <c r="G2" s="541" t="str">
        <f>"NOFO # "&amp;'Section A'!F2</f>
        <v xml:space="preserve">NOFO # </v>
      </c>
      <c r="H2" s="542"/>
      <c r="I2" s="543"/>
    </row>
    <row r="3" spans="1:9" ht="16.5" customHeight="1" thickTop="1" thickBot="1" x14ac:dyDescent="0.3">
      <c r="A3" s="544" t="str">
        <f>"CSFA #: "&amp;'Section A'!B3</f>
        <v>CSFA #: 420-25-2097</v>
      </c>
      <c r="B3" s="545"/>
      <c r="C3" s="545"/>
      <c r="D3" s="549" t="str">
        <f>"UEI # "&amp;'Section A'!D2</f>
        <v xml:space="preserve">UEI # </v>
      </c>
      <c r="E3" s="550"/>
      <c r="F3" s="551"/>
      <c r="G3" s="541" t="str">
        <f>"Fiscal Year(s): "&amp;'Section A'!F3</f>
        <v>Fiscal Year(s): 2026</v>
      </c>
      <c r="H3" s="542"/>
      <c r="I3" s="543"/>
    </row>
    <row r="4" spans="1:9" ht="15.75" thickTop="1" x14ac:dyDescent="0.25"/>
    <row r="5" spans="1:9" x14ac:dyDescent="0.25">
      <c r="A5" s="49" t="s">
        <v>170</v>
      </c>
      <c r="B5" s="48"/>
    </row>
    <row r="6" spans="1:9" ht="36" customHeight="1" x14ac:dyDescent="0.25">
      <c r="A6" s="537" t="s">
        <v>179</v>
      </c>
      <c r="B6" s="537"/>
      <c r="C6" s="537"/>
      <c r="D6" s="537"/>
      <c r="E6" s="537"/>
      <c r="F6" s="537"/>
      <c r="G6" s="537"/>
      <c r="H6" s="537"/>
      <c r="I6" s="537"/>
    </row>
    <row r="7" spans="1:9" x14ac:dyDescent="0.25">
      <c r="A7" s="4"/>
      <c r="B7" s="5"/>
      <c r="C7" s="5"/>
      <c r="D7" s="5"/>
      <c r="E7" s="5"/>
      <c r="F7" s="5"/>
      <c r="G7" s="5"/>
      <c r="H7" s="5"/>
      <c r="I7" s="5"/>
    </row>
    <row r="8" spans="1:9" x14ac:dyDescent="0.25">
      <c r="A8" s="4"/>
      <c r="B8" s="5"/>
      <c r="C8" s="5"/>
      <c r="D8" s="5"/>
      <c r="E8" s="5"/>
      <c r="F8" s="5"/>
      <c r="G8" s="5"/>
      <c r="H8" s="5"/>
      <c r="I8" s="5"/>
    </row>
    <row r="9" spans="1:9" x14ac:dyDescent="0.25">
      <c r="A9" s="4"/>
      <c r="B9" s="5"/>
      <c r="C9" s="5"/>
      <c r="D9" s="5"/>
      <c r="E9" s="5"/>
      <c r="F9" s="5"/>
      <c r="G9" s="5"/>
      <c r="H9" s="5"/>
      <c r="I9" s="5"/>
    </row>
    <row r="10" spans="1:9" x14ac:dyDescent="0.25">
      <c r="A10" s="535"/>
      <c r="B10" s="535"/>
      <c r="C10" s="535"/>
      <c r="D10" s="5"/>
      <c r="E10" s="535"/>
      <c r="F10" s="535"/>
      <c r="G10" s="535"/>
      <c r="H10" s="5"/>
      <c r="I10" s="5"/>
    </row>
    <row r="11" spans="1:9" x14ac:dyDescent="0.25">
      <c r="A11" s="4" t="s">
        <v>6</v>
      </c>
      <c r="B11" s="5"/>
      <c r="C11" s="5"/>
      <c r="D11" s="5"/>
      <c r="E11" s="4" t="s">
        <v>6</v>
      </c>
      <c r="F11" s="5"/>
      <c r="G11" s="5"/>
      <c r="H11" s="5"/>
      <c r="I11" s="5"/>
    </row>
    <row r="12" spans="1:9" x14ac:dyDescent="0.25">
      <c r="A12" s="4"/>
      <c r="B12" s="5"/>
      <c r="C12" s="5"/>
      <c r="D12" s="5"/>
      <c r="E12" s="4"/>
      <c r="F12" s="5"/>
      <c r="G12" s="5"/>
      <c r="H12" s="5"/>
      <c r="I12" s="5"/>
    </row>
    <row r="13" spans="1:9" x14ac:dyDescent="0.25">
      <c r="A13" s="552"/>
      <c r="B13" s="552"/>
      <c r="C13" s="552"/>
      <c r="D13" s="5"/>
      <c r="E13" s="552"/>
      <c r="F13" s="552"/>
      <c r="G13" s="552"/>
      <c r="H13" s="5"/>
      <c r="I13" s="5"/>
    </row>
    <row r="14" spans="1:9" x14ac:dyDescent="0.25">
      <c r="A14" s="4" t="s">
        <v>7</v>
      </c>
      <c r="B14" s="5"/>
      <c r="C14" s="5"/>
      <c r="D14" s="5"/>
      <c r="E14" s="4" t="s">
        <v>7</v>
      </c>
      <c r="F14" s="5"/>
      <c r="G14" s="5"/>
      <c r="H14" s="5"/>
      <c r="I14" s="5"/>
    </row>
    <row r="15" spans="1:9" x14ac:dyDescent="0.25">
      <c r="A15" s="4"/>
      <c r="B15" s="5"/>
      <c r="C15" s="5"/>
      <c r="D15" s="5"/>
      <c r="E15" s="4"/>
      <c r="F15" s="5"/>
      <c r="G15" s="5"/>
      <c r="H15" s="5"/>
      <c r="I15" s="5"/>
    </row>
    <row r="16" spans="1:9" x14ac:dyDescent="0.25">
      <c r="A16" s="535"/>
      <c r="B16" s="535"/>
      <c r="C16" s="535"/>
      <c r="D16" s="5"/>
      <c r="E16" s="535"/>
      <c r="F16" s="535"/>
      <c r="G16" s="535"/>
      <c r="H16" s="5"/>
      <c r="I16" s="5"/>
    </row>
    <row r="17" spans="1:9" x14ac:dyDescent="0.25">
      <c r="A17" s="4" t="s">
        <v>8</v>
      </c>
      <c r="B17" s="5"/>
      <c r="C17" s="5"/>
      <c r="D17" s="5"/>
      <c r="E17" s="4" t="s">
        <v>8</v>
      </c>
      <c r="F17" s="5"/>
      <c r="G17" s="5"/>
      <c r="H17" s="5"/>
      <c r="I17" s="5"/>
    </row>
    <row r="18" spans="1:9" x14ac:dyDescent="0.25">
      <c r="A18" s="4"/>
      <c r="B18" s="5"/>
      <c r="C18" s="5"/>
      <c r="D18" s="5"/>
      <c r="E18" s="4"/>
      <c r="F18" s="5"/>
      <c r="G18" s="5"/>
      <c r="H18" s="5"/>
      <c r="I18" s="5"/>
    </row>
    <row r="19" spans="1:9" x14ac:dyDescent="0.25">
      <c r="A19" s="535"/>
      <c r="B19" s="535"/>
      <c r="C19" s="535"/>
      <c r="D19" s="5"/>
      <c r="E19" s="535"/>
      <c r="F19" s="535"/>
      <c r="G19" s="535"/>
      <c r="H19" s="5"/>
      <c r="I19" s="5"/>
    </row>
    <row r="20" spans="1:9" x14ac:dyDescent="0.25">
      <c r="A20" s="4" t="s">
        <v>9</v>
      </c>
      <c r="B20" s="5"/>
      <c r="C20" s="5"/>
      <c r="D20" s="5"/>
      <c r="E20" s="4" t="s">
        <v>9</v>
      </c>
      <c r="F20" s="5"/>
      <c r="G20" s="5"/>
      <c r="H20" s="5"/>
      <c r="I20" s="5"/>
    </row>
    <row r="21" spans="1:9" x14ac:dyDescent="0.25">
      <c r="A21" s="4" t="s">
        <v>176</v>
      </c>
      <c r="B21" s="5"/>
      <c r="C21" s="5"/>
      <c r="D21" s="5"/>
      <c r="E21" s="4" t="s">
        <v>177</v>
      </c>
      <c r="F21" s="5"/>
      <c r="G21" s="5"/>
      <c r="H21" s="5"/>
      <c r="I21" s="5"/>
    </row>
    <row r="22" spans="1:9" ht="28.5" customHeight="1" x14ac:dyDescent="0.25">
      <c r="A22" s="535"/>
      <c r="B22" s="535"/>
      <c r="C22" s="535"/>
      <c r="D22" s="5"/>
      <c r="E22" s="535"/>
      <c r="F22" s="535"/>
      <c r="G22" s="535"/>
      <c r="H22" s="5"/>
      <c r="I22" s="5"/>
    </row>
    <row r="23" spans="1:9" x14ac:dyDescent="0.25">
      <c r="A23" s="4" t="s">
        <v>10</v>
      </c>
      <c r="B23" s="5"/>
      <c r="C23" s="5"/>
      <c r="D23" s="5"/>
      <c r="E23" s="4" t="s">
        <v>10</v>
      </c>
      <c r="F23" s="5"/>
      <c r="G23" s="5"/>
      <c r="H23" s="5"/>
      <c r="I23" s="5"/>
    </row>
    <row r="24" spans="1:9" x14ac:dyDescent="0.25">
      <c r="A24" s="5"/>
      <c r="B24" s="5"/>
      <c r="C24" s="5"/>
      <c r="D24" s="5"/>
      <c r="E24" s="5"/>
      <c r="F24" s="5"/>
      <c r="G24" s="5"/>
      <c r="H24" s="5"/>
      <c r="I24" s="5"/>
    </row>
    <row r="27" spans="1:9" ht="42.75" customHeight="1" x14ac:dyDescent="0.25">
      <c r="A27" s="536" t="s">
        <v>178</v>
      </c>
      <c r="B27" s="536"/>
      <c r="C27" s="536"/>
      <c r="D27" s="536"/>
      <c r="E27" s="536"/>
      <c r="F27" s="536"/>
      <c r="G27" s="536"/>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sqref="A1:F1"/>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56" t="s">
        <v>180</v>
      </c>
      <c r="B1" s="556"/>
      <c r="C1" s="556"/>
      <c r="D1" s="556"/>
      <c r="E1" s="556"/>
      <c r="F1" s="556"/>
      <c r="G1" s="3">
        <f>+'Section A'!B2</f>
        <v>0</v>
      </c>
      <c r="H1" s="51"/>
      <c r="I1" s="51"/>
      <c r="J1" s="51"/>
      <c r="K1" s="51"/>
      <c r="L1" s="51"/>
      <c r="M1" s="51"/>
      <c r="N1" s="51"/>
      <c r="O1" s="51"/>
      <c r="P1" s="51"/>
    </row>
    <row r="2" spans="1:16" ht="67.5" customHeight="1" x14ac:dyDescent="0.25">
      <c r="A2" s="557" t="s">
        <v>182</v>
      </c>
      <c r="B2" s="557"/>
      <c r="C2" s="557"/>
      <c r="D2" s="557"/>
      <c r="E2" s="557"/>
      <c r="F2" s="557"/>
      <c r="G2" s="557"/>
      <c r="H2" s="3"/>
      <c r="I2" s="10"/>
      <c r="J2" s="10"/>
      <c r="K2" s="3"/>
    </row>
    <row r="3" spans="1:16" ht="6.75" customHeight="1" x14ac:dyDescent="0.25">
      <c r="A3" s="10"/>
      <c r="B3" s="10"/>
      <c r="C3" s="10"/>
      <c r="D3" s="10"/>
      <c r="E3" s="10"/>
      <c r="F3" s="10"/>
      <c r="G3" s="10"/>
      <c r="H3" s="3"/>
      <c r="I3" s="10"/>
      <c r="J3" s="10"/>
      <c r="K3" s="3"/>
    </row>
    <row r="4" spans="1:16" ht="6.75" customHeight="1" x14ac:dyDescent="0.25">
      <c r="A4" s="8"/>
      <c r="B4" s="8"/>
      <c r="C4" s="8"/>
      <c r="D4" s="8"/>
      <c r="E4" s="8"/>
      <c r="F4" s="8"/>
      <c r="G4" s="7"/>
      <c r="I4" s="8"/>
      <c r="J4" s="6"/>
    </row>
    <row r="5" spans="1:16" ht="25.5" x14ac:dyDescent="0.25">
      <c r="A5" s="236" t="s">
        <v>28</v>
      </c>
      <c r="B5" s="236" t="s">
        <v>291</v>
      </c>
      <c r="C5" s="9" t="s">
        <v>30</v>
      </c>
      <c r="D5" s="9" t="s">
        <v>34</v>
      </c>
      <c r="E5" s="236" t="s">
        <v>31</v>
      </c>
      <c r="F5" s="236" t="s">
        <v>32</v>
      </c>
      <c r="G5" s="302" t="s">
        <v>267</v>
      </c>
      <c r="H5" s="51" t="s">
        <v>342</v>
      </c>
      <c r="I5" s="8"/>
      <c r="J5" s="141" t="s">
        <v>235</v>
      </c>
      <c r="K5" s="275"/>
    </row>
    <row r="6" spans="1:16" s="114" customFormat="1" x14ac:dyDescent="0.25">
      <c r="A6" s="255" t="s">
        <v>28</v>
      </c>
      <c r="B6" s="255" t="s">
        <v>299</v>
      </c>
      <c r="C6" s="256">
        <f t="shared" ref="C6:C8" ca="1" si="0">RAND()*1000000</f>
        <v>425628.30610220181</v>
      </c>
      <c r="D6" s="257" t="s">
        <v>300</v>
      </c>
      <c r="E6" s="92">
        <v>0.09</v>
      </c>
      <c r="F6" s="257">
        <v>1</v>
      </c>
      <c r="G6" s="208">
        <f t="shared" ref="G6:G37" ca="1" si="1">ROUND(C6*E6*F6,2)</f>
        <v>38306.550000000003</v>
      </c>
      <c r="H6" s="114" t="s">
        <v>340</v>
      </c>
      <c r="I6" s="90"/>
      <c r="J6" s="113"/>
    </row>
    <row r="7" spans="1:16" s="114" customFormat="1" x14ac:dyDescent="0.25">
      <c r="A7" s="255" t="s">
        <v>364</v>
      </c>
      <c r="B7" s="255" t="s">
        <v>299</v>
      </c>
      <c r="C7" s="256">
        <f t="shared" ca="1" si="0"/>
        <v>360125.99488352635</v>
      </c>
      <c r="D7" s="257" t="s">
        <v>300</v>
      </c>
      <c r="E7" s="92">
        <v>0.09</v>
      </c>
      <c r="F7" s="257">
        <v>1</v>
      </c>
      <c r="G7" s="208">
        <f t="shared" ca="1" si="1"/>
        <v>32411.34</v>
      </c>
      <c r="H7" s="114" t="s">
        <v>340</v>
      </c>
      <c r="I7" s="115"/>
      <c r="J7" s="116"/>
    </row>
    <row r="8" spans="1:16" s="114" customFormat="1" x14ac:dyDescent="0.25">
      <c r="A8" s="255" t="s">
        <v>365</v>
      </c>
      <c r="B8" s="255" t="s">
        <v>299</v>
      </c>
      <c r="C8" s="256">
        <f t="shared" ca="1" si="0"/>
        <v>527954.77568249311</v>
      </c>
      <c r="D8" s="257" t="s">
        <v>300</v>
      </c>
      <c r="E8" s="92">
        <v>0.09</v>
      </c>
      <c r="F8" s="257">
        <v>1</v>
      </c>
      <c r="G8" s="208">
        <f t="shared" ca="1" si="1"/>
        <v>47515.93</v>
      </c>
      <c r="H8" s="114" t="s">
        <v>340</v>
      </c>
      <c r="I8" s="115"/>
      <c r="J8" s="117"/>
    </row>
    <row r="9" spans="1:16" s="114" customFormat="1" hidden="1" x14ac:dyDescent="0.25">
      <c r="A9" s="255"/>
      <c r="B9" s="255"/>
      <c r="C9" s="256"/>
      <c r="D9" s="257"/>
      <c r="E9" s="92"/>
      <c r="F9" s="257"/>
      <c r="G9" s="208">
        <f t="shared" si="1"/>
        <v>0</v>
      </c>
      <c r="H9" s="114" t="s">
        <v>340</v>
      </c>
      <c r="I9" s="115"/>
      <c r="J9" s="116"/>
    </row>
    <row r="10" spans="1:16" s="114" customFormat="1" hidden="1" x14ac:dyDescent="0.25">
      <c r="A10" s="255"/>
      <c r="B10" s="255"/>
      <c r="C10" s="256"/>
      <c r="D10" s="257"/>
      <c r="E10" s="92"/>
      <c r="F10" s="257"/>
      <c r="G10" s="208">
        <f t="shared" si="1"/>
        <v>0</v>
      </c>
      <c r="H10" s="114" t="s">
        <v>340</v>
      </c>
      <c r="I10" s="115"/>
      <c r="J10" s="117"/>
    </row>
    <row r="11" spans="1:16" s="114" customFormat="1" hidden="1" x14ac:dyDescent="0.25">
      <c r="A11" s="255"/>
      <c r="B11" s="255"/>
      <c r="C11" s="256"/>
      <c r="D11" s="257"/>
      <c r="E11" s="92"/>
      <c r="F11" s="257"/>
      <c r="G11" s="208">
        <f t="shared" si="1"/>
        <v>0</v>
      </c>
      <c r="H11" s="114" t="s">
        <v>340</v>
      </c>
      <c r="I11" s="115"/>
      <c r="J11" s="116"/>
    </row>
    <row r="12" spans="1:16" s="114" customFormat="1" hidden="1" x14ac:dyDescent="0.25">
      <c r="A12" s="255"/>
      <c r="B12" s="255"/>
      <c r="C12" s="256"/>
      <c r="D12" s="257"/>
      <c r="E12" s="92"/>
      <c r="F12" s="257"/>
      <c r="G12" s="208">
        <f t="shared" si="1"/>
        <v>0</v>
      </c>
      <c r="H12" s="114" t="s">
        <v>340</v>
      </c>
      <c r="I12" s="115"/>
      <c r="J12" s="117"/>
    </row>
    <row r="13" spans="1:16" s="114" customFormat="1" hidden="1" x14ac:dyDescent="0.25">
      <c r="A13" s="255"/>
      <c r="B13" s="255"/>
      <c r="C13" s="256"/>
      <c r="D13" s="257"/>
      <c r="E13" s="92"/>
      <c r="F13" s="257"/>
      <c r="G13" s="208">
        <f t="shared" si="1"/>
        <v>0</v>
      </c>
      <c r="H13" s="114" t="s">
        <v>340</v>
      </c>
      <c r="I13" s="115"/>
      <c r="J13" s="116"/>
    </row>
    <row r="14" spans="1:16" s="114" customFormat="1" hidden="1" x14ac:dyDescent="0.25">
      <c r="A14" s="255"/>
      <c r="B14" s="255"/>
      <c r="C14" s="256"/>
      <c r="D14" s="257"/>
      <c r="E14" s="92"/>
      <c r="F14" s="257"/>
      <c r="G14" s="208">
        <f t="shared" si="1"/>
        <v>0</v>
      </c>
      <c r="H14" s="114" t="s">
        <v>340</v>
      </c>
      <c r="I14" s="115"/>
      <c r="J14" s="117"/>
    </row>
    <row r="15" spans="1:16" s="114" customFormat="1" hidden="1" x14ac:dyDescent="0.25">
      <c r="A15" s="255"/>
      <c r="B15" s="255"/>
      <c r="C15" s="256"/>
      <c r="D15" s="257"/>
      <c r="E15" s="92"/>
      <c r="F15" s="257"/>
      <c r="G15" s="208">
        <f t="shared" si="1"/>
        <v>0</v>
      </c>
      <c r="H15" s="114" t="s">
        <v>340</v>
      </c>
      <c r="I15" s="115"/>
      <c r="J15" s="116"/>
    </row>
    <row r="16" spans="1:16" s="114" customFormat="1" hidden="1" x14ac:dyDescent="0.25">
      <c r="A16" s="255"/>
      <c r="B16" s="255"/>
      <c r="C16" s="256"/>
      <c r="D16" s="257"/>
      <c r="E16" s="92"/>
      <c r="F16" s="257"/>
      <c r="G16" s="208">
        <f t="shared" si="1"/>
        <v>0</v>
      </c>
      <c r="H16" s="114" t="s">
        <v>340</v>
      </c>
      <c r="I16" s="115"/>
      <c r="J16" s="117"/>
    </row>
    <row r="17" spans="1:10" s="114" customFormat="1" hidden="1" x14ac:dyDescent="0.25">
      <c r="A17" s="255"/>
      <c r="B17" s="255"/>
      <c r="C17" s="256"/>
      <c r="D17" s="257"/>
      <c r="E17" s="92"/>
      <c r="F17" s="257"/>
      <c r="G17" s="208">
        <f t="shared" si="1"/>
        <v>0</v>
      </c>
      <c r="H17" s="114" t="s">
        <v>340</v>
      </c>
      <c r="I17" s="115"/>
      <c r="J17" s="116"/>
    </row>
    <row r="18" spans="1:10" s="114" customFormat="1" hidden="1" x14ac:dyDescent="0.25">
      <c r="A18" s="255"/>
      <c r="B18" s="255"/>
      <c r="C18" s="256"/>
      <c r="D18" s="257"/>
      <c r="E18" s="92"/>
      <c r="F18" s="257"/>
      <c r="G18" s="208">
        <f t="shared" si="1"/>
        <v>0</v>
      </c>
      <c r="H18" s="114" t="s">
        <v>340</v>
      </c>
      <c r="I18" s="115"/>
      <c r="J18" s="117"/>
    </row>
    <row r="19" spans="1:10" s="114" customFormat="1" hidden="1" x14ac:dyDescent="0.25">
      <c r="A19" s="255"/>
      <c r="B19" s="255"/>
      <c r="C19" s="256"/>
      <c r="D19" s="257"/>
      <c r="E19" s="92"/>
      <c r="F19" s="257"/>
      <c r="G19" s="208">
        <f t="shared" si="1"/>
        <v>0</v>
      </c>
      <c r="H19" s="114" t="s">
        <v>340</v>
      </c>
      <c r="I19" s="115"/>
      <c r="J19" s="116"/>
    </row>
    <row r="20" spans="1:10" s="114" customFormat="1" hidden="1" x14ac:dyDescent="0.25">
      <c r="A20" s="255"/>
      <c r="B20" s="255"/>
      <c r="C20" s="256"/>
      <c r="D20" s="257"/>
      <c r="E20" s="92"/>
      <c r="F20" s="257"/>
      <c r="G20" s="208">
        <f t="shared" si="1"/>
        <v>0</v>
      </c>
      <c r="H20" s="114" t="s">
        <v>340</v>
      </c>
      <c r="I20" s="115"/>
      <c r="J20" s="117"/>
    </row>
    <row r="21" spans="1:10" s="114" customFormat="1" hidden="1" x14ac:dyDescent="0.25">
      <c r="A21" s="255"/>
      <c r="B21" s="255"/>
      <c r="C21" s="256"/>
      <c r="D21" s="257"/>
      <c r="E21" s="92"/>
      <c r="F21" s="257"/>
      <c r="G21" s="208">
        <f t="shared" si="1"/>
        <v>0</v>
      </c>
      <c r="H21" s="114" t="s">
        <v>340</v>
      </c>
      <c r="I21" s="115"/>
      <c r="J21" s="116"/>
    </row>
    <row r="22" spans="1:10" s="114" customFormat="1" hidden="1" x14ac:dyDescent="0.25">
      <c r="A22" s="255"/>
      <c r="B22" s="255"/>
      <c r="C22" s="256"/>
      <c r="D22" s="257"/>
      <c r="E22" s="92"/>
      <c r="F22" s="257"/>
      <c r="G22" s="208">
        <f t="shared" si="1"/>
        <v>0</v>
      </c>
      <c r="H22" s="114" t="s">
        <v>340</v>
      </c>
      <c r="I22" s="115"/>
      <c r="J22" s="117"/>
    </row>
    <row r="23" spans="1:10" s="114" customFormat="1" hidden="1" x14ac:dyDescent="0.25">
      <c r="A23" s="255"/>
      <c r="B23" s="255"/>
      <c r="C23" s="256"/>
      <c r="D23" s="257"/>
      <c r="E23" s="92"/>
      <c r="F23" s="257"/>
      <c r="G23" s="208">
        <f t="shared" si="1"/>
        <v>0</v>
      </c>
      <c r="H23" s="114" t="s">
        <v>340</v>
      </c>
      <c r="I23" s="115"/>
      <c r="J23" s="116"/>
    </row>
    <row r="24" spans="1:10" s="114" customFormat="1" hidden="1" x14ac:dyDescent="0.25">
      <c r="A24" s="255"/>
      <c r="B24" s="255"/>
      <c r="C24" s="256"/>
      <c r="D24" s="257"/>
      <c r="E24" s="92"/>
      <c r="F24" s="257"/>
      <c r="G24" s="208">
        <f t="shared" si="1"/>
        <v>0</v>
      </c>
      <c r="H24" s="114" t="s">
        <v>340</v>
      </c>
      <c r="I24" s="115"/>
      <c r="J24" s="117"/>
    </row>
    <row r="25" spans="1:10" s="114" customFormat="1" hidden="1" x14ac:dyDescent="0.25">
      <c r="A25" s="255"/>
      <c r="B25" s="255"/>
      <c r="C25" s="256"/>
      <c r="D25" s="257"/>
      <c r="E25" s="92"/>
      <c r="F25" s="257"/>
      <c r="G25" s="208">
        <f t="shared" si="1"/>
        <v>0</v>
      </c>
      <c r="H25" s="114" t="s">
        <v>340</v>
      </c>
      <c r="I25" s="115"/>
      <c r="J25" s="116"/>
    </row>
    <row r="26" spans="1:10" s="114" customFormat="1" hidden="1" x14ac:dyDescent="0.25">
      <c r="A26" s="255"/>
      <c r="B26" s="255"/>
      <c r="C26" s="256"/>
      <c r="D26" s="257"/>
      <c r="E26" s="92"/>
      <c r="F26" s="257"/>
      <c r="G26" s="208">
        <f t="shared" si="1"/>
        <v>0</v>
      </c>
      <c r="H26" s="114" t="s">
        <v>340</v>
      </c>
      <c r="I26" s="115"/>
      <c r="J26" s="117"/>
    </row>
    <row r="27" spans="1:10" s="114" customFormat="1" hidden="1" x14ac:dyDescent="0.25">
      <c r="A27" s="255"/>
      <c r="B27" s="255"/>
      <c r="C27" s="256"/>
      <c r="D27" s="257"/>
      <c r="E27" s="92"/>
      <c r="F27" s="257"/>
      <c r="G27" s="208">
        <f t="shared" si="1"/>
        <v>0</v>
      </c>
      <c r="H27" s="114" t="s">
        <v>340</v>
      </c>
      <c r="I27" s="115"/>
      <c r="J27" s="116"/>
    </row>
    <row r="28" spans="1:10" s="114" customFormat="1" hidden="1" x14ac:dyDescent="0.25">
      <c r="A28" s="255"/>
      <c r="B28" s="255"/>
      <c r="C28" s="256"/>
      <c r="D28" s="257"/>
      <c r="E28" s="92"/>
      <c r="F28" s="257"/>
      <c r="G28" s="208">
        <f t="shared" si="1"/>
        <v>0</v>
      </c>
      <c r="H28" s="114" t="s">
        <v>340</v>
      </c>
      <c r="I28" s="115"/>
      <c r="J28" s="117"/>
    </row>
    <row r="29" spans="1:10" s="114" customFormat="1" hidden="1" x14ac:dyDescent="0.25">
      <c r="A29" s="255"/>
      <c r="B29" s="255"/>
      <c r="C29" s="256"/>
      <c r="D29" s="257"/>
      <c r="E29" s="92"/>
      <c r="F29" s="257"/>
      <c r="G29" s="208">
        <f t="shared" si="1"/>
        <v>0</v>
      </c>
      <c r="H29" s="114" t="s">
        <v>340</v>
      </c>
      <c r="I29" s="115"/>
      <c r="J29" s="116"/>
    </row>
    <row r="30" spans="1:10" s="114" customFormat="1" hidden="1" x14ac:dyDescent="0.25">
      <c r="A30" s="255"/>
      <c r="B30" s="255"/>
      <c r="C30" s="256"/>
      <c r="D30" s="257"/>
      <c r="E30" s="92"/>
      <c r="F30" s="257"/>
      <c r="G30" s="208">
        <f t="shared" si="1"/>
        <v>0</v>
      </c>
      <c r="H30" s="114" t="s">
        <v>340</v>
      </c>
      <c r="I30" s="115"/>
      <c r="J30" s="117"/>
    </row>
    <row r="31" spans="1:10" s="114" customFormat="1" hidden="1" x14ac:dyDescent="0.25">
      <c r="A31" s="255"/>
      <c r="B31" s="255"/>
      <c r="C31" s="256"/>
      <c r="D31" s="257"/>
      <c r="E31" s="92"/>
      <c r="F31" s="257"/>
      <c r="G31" s="208">
        <f t="shared" si="1"/>
        <v>0</v>
      </c>
      <c r="H31" s="114" t="s">
        <v>340</v>
      </c>
      <c r="I31" s="115"/>
      <c r="J31" s="116"/>
    </row>
    <row r="32" spans="1:10" s="114" customFormat="1" hidden="1" x14ac:dyDescent="0.25">
      <c r="A32" s="255"/>
      <c r="B32" s="255"/>
      <c r="C32" s="256"/>
      <c r="D32" s="257"/>
      <c r="E32" s="92"/>
      <c r="F32" s="257"/>
      <c r="G32" s="208">
        <f t="shared" si="1"/>
        <v>0</v>
      </c>
      <c r="H32" s="114" t="s">
        <v>340</v>
      </c>
      <c r="I32" s="115"/>
      <c r="J32" s="117"/>
    </row>
    <row r="33" spans="1:10" s="114" customFormat="1" hidden="1" x14ac:dyDescent="0.25">
      <c r="A33" s="255"/>
      <c r="B33" s="255"/>
      <c r="C33" s="256"/>
      <c r="D33" s="257"/>
      <c r="E33" s="92"/>
      <c r="F33" s="257"/>
      <c r="G33" s="208">
        <f t="shared" si="1"/>
        <v>0</v>
      </c>
      <c r="H33" s="114" t="s">
        <v>340</v>
      </c>
      <c r="I33" s="115"/>
      <c r="J33" s="116"/>
    </row>
    <row r="34" spans="1:10" s="114" customFormat="1" hidden="1" x14ac:dyDescent="0.25">
      <c r="A34" s="255"/>
      <c r="B34" s="255"/>
      <c r="C34" s="256"/>
      <c r="D34" s="257"/>
      <c r="E34" s="92"/>
      <c r="F34" s="257"/>
      <c r="G34" s="208">
        <f t="shared" si="1"/>
        <v>0</v>
      </c>
      <c r="H34" s="114" t="s">
        <v>340</v>
      </c>
      <c r="I34" s="115"/>
      <c r="J34" s="117"/>
    </row>
    <row r="35" spans="1:10" s="114" customFormat="1" hidden="1" x14ac:dyDescent="0.25">
      <c r="A35" s="255"/>
      <c r="B35" s="255"/>
      <c r="C35" s="256"/>
      <c r="D35" s="257"/>
      <c r="E35" s="92"/>
      <c r="F35" s="257"/>
      <c r="G35" s="208">
        <f t="shared" si="1"/>
        <v>0</v>
      </c>
      <c r="H35" s="114" t="s">
        <v>340</v>
      </c>
      <c r="I35" s="115"/>
      <c r="J35" s="116"/>
    </row>
    <row r="36" spans="1:10" s="114" customFormat="1" hidden="1" x14ac:dyDescent="0.25">
      <c r="A36" s="255"/>
      <c r="B36" s="255"/>
      <c r="C36" s="256"/>
      <c r="D36" s="257"/>
      <c r="E36" s="92"/>
      <c r="F36" s="257"/>
      <c r="G36" s="208">
        <f t="shared" si="1"/>
        <v>0</v>
      </c>
      <c r="H36" s="114" t="s">
        <v>340</v>
      </c>
      <c r="I36" s="115"/>
      <c r="J36" s="117"/>
    </row>
    <row r="37" spans="1:10" s="114" customFormat="1" hidden="1" x14ac:dyDescent="0.25">
      <c r="A37" s="255"/>
      <c r="B37" s="255"/>
      <c r="C37" s="256"/>
      <c r="D37" s="257"/>
      <c r="E37" s="92"/>
      <c r="F37" s="257"/>
      <c r="G37" s="208">
        <f t="shared" si="1"/>
        <v>0</v>
      </c>
      <c r="H37" s="114" t="s">
        <v>340</v>
      </c>
      <c r="I37" s="115"/>
      <c r="J37" s="116"/>
    </row>
    <row r="38" spans="1:10" s="114" customFormat="1" hidden="1" x14ac:dyDescent="0.25">
      <c r="A38" s="255"/>
      <c r="B38" s="255"/>
      <c r="C38" s="256"/>
      <c r="D38" s="257"/>
      <c r="E38" s="92"/>
      <c r="F38" s="257"/>
      <c r="G38" s="208">
        <f t="shared" ref="G38:G69" si="2">ROUND(C38*E38*F38,2)</f>
        <v>0</v>
      </c>
      <c r="H38" s="114" t="s">
        <v>340</v>
      </c>
      <c r="I38" s="115"/>
      <c r="J38" s="117"/>
    </row>
    <row r="39" spans="1:10" s="114" customFormat="1" hidden="1" x14ac:dyDescent="0.25">
      <c r="A39" s="255"/>
      <c r="B39" s="255"/>
      <c r="C39" s="256"/>
      <c r="D39" s="257"/>
      <c r="E39" s="92"/>
      <c r="F39" s="257"/>
      <c r="G39" s="208">
        <f t="shared" si="2"/>
        <v>0</v>
      </c>
      <c r="H39" s="114" t="s">
        <v>340</v>
      </c>
      <c r="I39" s="115"/>
      <c r="J39" s="116"/>
    </row>
    <row r="40" spans="1:10" s="114" customFormat="1" hidden="1" x14ac:dyDescent="0.25">
      <c r="A40" s="255"/>
      <c r="B40" s="255"/>
      <c r="C40" s="256"/>
      <c r="D40" s="257"/>
      <c r="E40" s="92"/>
      <c r="F40" s="257"/>
      <c r="G40" s="208">
        <f t="shared" si="2"/>
        <v>0</v>
      </c>
      <c r="H40" s="114" t="s">
        <v>340</v>
      </c>
      <c r="I40" s="115"/>
      <c r="J40" s="117"/>
    </row>
    <row r="41" spans="1:10" s="114" customFormat="1" hidden="1" x14ac:dyDescent="0.25">
      <c r="A41" s="255"/>
      <c r="B41" s="255"/>
      <c r="C41" s="256"/>
      <c r="D41" s="257"/>
      <c r="E41" s="92"/>
      <c r="F41" s="257"/>
      <c r="G41" s="208">
        <f t="shared" si="2"/>
        <v>0</v>
      </c>
      <c r="H41" s="114" t="s">
        <v>340</v>
      </c>
      <c r="I41" s="115"/>
      <c r="J41" s="116"/>
    </row>
    <row r="42" spans="1:10" s="114" customFormat="1" hidden="1" x14ac:dyDescent="0.25">
      <c r="A42" s="255"/>
      <c r="B42" s="255"/>
      <c r="C42" s="256"/>
      <c r="D42" s="257"/>
      <c r="E42" s="92"/>
      <c r="F42" s="257"/>
      <c r="G42" s="208">
        <f t="shared" si="2"/>
        <v>0</v>
      </c>
      <c r="H42" s="114" t="s">
        <v>340</v>
      </c>
      <c r="I42" s="115"/>
      <c r="J42" s="117"/>
    </row>
    <row r="43" spans="1:10" s="114" customFormat="1" hidden="1" x14ac:dyDescent="0.25">
      <c r="A43" s="255"/>
      <c r="B43" s="255"/>
      <c r="C43" s="256"/>
      <c r="D43" s="257"/>
      <c r="E43" s="92"/>
      <c r="F43" s="257"/>
      <c r="G43" s="208">
        <f t="shared" si="2"/>
        <v>0</v>
      </c>
      <c r="H43" s="114" t="s">
        <v>340</v>
      </c>
      <c r="I43" s="115"/>
      <c r="J43" s="116"/>
    </row>
    <row r="44" spans="1:10" s="114" customFormat="1" hidden="1" x14ac:dyDescent="0.25">
      <c r="A44" s="255"/>
      <c r="B44" s="255"/>
      <c r="C44" s="256"/>
      <c r="D44" s="257"/>
      <c r="E44" s="92"/>
      <c r="F44" s="257"/>
      <c r="G44" s="208">
        <f t="shared" si="2"/>
        <v>0</v>
      </c>
      <c r="H44" s="114" t="s">
        <v>340</v>
      </c>
      <c r="I44" s="115"/>
      <c r="J44" s="117"/>
    </row>
    <row r="45" spans="1:10" s="114" customFormat="1" hidden="1" x14ac:dyDescent="0.25">
      <c r="A45" s="255"/>
      <c r="B45" s="255"/>
      <c r="C45" s="256"/>
      <c r="D45" s="257"/>
      <c r="E45" s="92"/>
      <c r="F45" s="257"/>
      <c r="G45" s="208">
        <f t="shared" si="2"/>
        <v>0</v>
      </c>
      <c r="H45" s="114" t="s">
        <v>340</v>
      </c>
      <c r="I45" s="115"/>
      <c r="J45" s="116"/>
    </row>
    <row r="46" spans="1:10" s="114" customFormat="1" hidden="1" x14ac:dyDescent="0.25">
      <c r="A46" s="255"/>
      <c r="B46" s="255"/>
      <c r="C46" s="256"/>
      <c r="D46" s="257"/>
      <c r="E46" s="92"/>
      <c r="F46" s="257"/>
      <c r="G46" s="208">
        <f t="shared" si="2"/>
        <v>0</v>
      </c>
      <c r="H46" s="114" t="s">
        <v>340</v>
      </c>
      <c r="I46" s="115"/>
      <c r="J46" s="117"/>
    </row>
    <row r="47" spans="1:10" s="114" customFormat="1" hidden="1" x14ac:dyDescent="0.25">
      <c r="A47" s="255"/>
      <c r="B47" s="255"/>
      <c r="C47" s="256"/>
      <c r="D47" s="257"/>
      <c r="E47" s="92"/>
      <c r="F47" s="257"/>
      <c r="G47" s="208">
        <f t="shared" si="2"/>
        <v>0</v>
      </c>
      <c r="H47" s="114" t="s">
        <v>340</v>
      </c>
      <c r="I47" s="115"/>
      <c r="J47" s="116"/>
    </row>
    <row r="48" spans="1:10" s="114" customFormat="1" hidden="1" x14ac:dyDescent="0.25">
      <c r="A48" s="255"/>
      <c r="B48" s="255"/>
      <c r="C48" s="256"/>
      <c r="D48" s="257"/>
      <c r="E48" s="92"/>
      <c r="F48" s="257"/>
      <c r="G48" s="208">
        <f t="shared" si="2"/>
        <v>0</v>
      </c>
      <c r="H48" s="114" t="s">
        <v>340</v>
      </c>
      <c r="I48" s="115"/>
      <c r="J48" s="117"/>
    </row>
    <row r="49" spans="1:10" s="114" customFormat="1" hidden="1" x14ac:dyDescent="0.25">
      <c r="A49" s="255"/>
      <c r="B49" s="255"/>
      <c r="C49" s="256"/>
      <c r="D49" s="257"/>
      <c r="E49" s="92"/>
      <c r="F49" s="257"/>
      <c r="G49" s="208">
        <f t="shared" si="2"/>
        <v>0</v>
      </c>
      <c r="H49" s="114" t="s">
        <v>340</v>
      </c>
      <c r="I49" s="115"/>
      <c r="J49" s="116"/>
    </row>
    <row r="50" spans="1:10" s="114" customFormat="1" hidden="1" x14ac:dyDescent="0.25">
      <c r="A50" s="255"/>
      <c r="B50" s="255"/>
      <c r="C50" s="256"/>
      <c r="D50" s="257"/>
      <c r="E50" s="92"/>
      <c r="F50" s="257"/>
      <c r="G50" s="208">
        <f t="shared" si="2"/>
        <v>0</v>
      </c>
      <c r="H50" s="114" t="s">
        <v>340</v>
      </c>
      <c r="I50" s="115"/>
      <c r="J50" s="117"/>
    </row>
    <row r="51" spans="1:10" s="114" customFormat="1" hidden="1" x14ac:dyDescent="0.25">
      <c r="A51" s="255"/>
      <c r="B51" s="255"/>
      <c r="C51" s="256"/>
      <c r="D51" s="257"/>
      <c r="E51" s="92"/>
      <c r="F51" s="257"/>
      <c r="G51" s="208">
        <f t="shared" si="2"/>
        <v>0</v>
      </c>
      <c r="H51" s="114" t="s">
        <v>340</v>
      </c>
      <c r="I51" s="115"/>
      <c r="J51" s="116"/>
    </row>
    <row r="52" spans="1:10" s="114" customFormat="1" hidden="1" x14ac:dyDescent="0.25">
      <c r="A52" s="255"/>
      <c r="B52" s="255"/>
      <c r="C52" s="256"/>
      <c r="D52" s="257"/>
      <c r="E52" s="92"/>
      <c r="F52" s="257"/>
      <c r="G52" s="208">
        <f t="shared" si="2"/>
        <v>0</v>
      </c>
      <c r="H52" s="114" t="s">
        <v>340</v>
      </c>
      <c r="I52" s="115"/>
      <c r="J52" s="117"/>
    </row>
    <row r="53" spans="1:10" s="114" customFormat="1" hidden="1" x14ac:dyDescent="0.25">
      <c r="A53" s="255"/>
      <c r="B53" s="255"/>
      <c r="C53" s="256"/>
      <c r="D53" s="257"/>
      <c r="E53" s="92"/>
      <c r="F53" s="257"/>
      <c r="G53" s="208">
        <f t="shared" si="2"/>
        <v>0</v>
      </c>
      <c r="H53" s="114" t="s">
        <v>340</v>
      </c>
      <c r="I53" s="115"/>
      <c r="J53" s="116"/>
    </row>
    <row r="54" spans="1:10" s="114" customFormat="1" hidden="1" x14ac:dyDescent="0.25">
      <c r="A54" s="255"/>
      <c r="B54" s="255"/>
      <c r="C54" s="256"/>
      <c r="D54" s="257"/>
      <c r="E54" s="92"/>
      <c r="F54" s="257"/>
      <c r="G54" s="208">
        <f t="shared" si="2"/>
        <v>0</v>
      </c>
      <c r="H54" s="114" t="s">
        <v>340</v>
      </c>
      <c r="I54" s="115"/>
      <c r="J54" s="117"/>
    </row>
    <row r="55" spans="1:10" s="114" customFormat="1" hidden="1" x14ac:dyDescent="0.25">
      <c r="A55" s="255"/>
      <c r="B55" s="255"/>
      <c r="C55" s="256"/>
      <c r="D55" s="257"/>
      <c r="E55" s="92"/>
      <c r="F55" s="257"/>
      <c r="G55" s="208">
        <f t="shared" si="2"/>
        <v>0</v>
      </c>
      <c r="H55" s="114" t="s">
        <v>340</v>
      </c>
      <c r="I55" s="115"/>
      <c r="J55" s="116"/>
    </row>
    <row r="56" spans="1:10" s="114" customFormat="1" hidden="1" x14ac:dyDescent="0.25">
      <c r="A56" s="255"/>
      <c r="B56" s="255"/>
      <c r="C56" s="256"/>
      <c r="D56" s="257"/>
      <c r="E56" s="92"/>
      <c r="F56" s="257"/>
      <c r="G56" s="208">
        <f t="shared" si="2"/>
        <v>0</v>
      </c>
      <c r="H56" s="114" t="s">
        <v>340</v>
      </c>
      <c r="I56" s="115"/>
      <c r="J56" s="117"/>
    </row>
    <row r="57" spans="1:10" s="114" customFormat="1" hidden="1" x14ac:dyDescent="0.25">
      <c r="A57" s="255"/>
      <c r="B57" s="255"/>
      <c r="C57" s="256"/>
      <c r="D57" s="257"/>
      <c r="E57" s="92"/>
      <c r="F57" s="257"/>
      <c r="G57" s="208">
        <f t="shared" si="2"/>
        <v>0</v>
      </c>
      <c r="H57" s="114" t="s">
        <v>340</v>
      </c>
      <c r="I57" s="115"/>
      <c r="J57" s="116"/>
    </row>
    <row r="58" spans="1:10" s="114" customFormat="1" hidden="1" x14ac:dyDescent="0.25">
      <c r="A58" s="255"/>
      <c r="B58" s="255"/>
      <c r="C58" s="256"/>
      <c r="D58" s="257"/>
      <c r="E58" s="92"/>
      <c r="F58" s="257"/>
      <c r="G58" s="208">
        <f t="shared" si="2"/>
        <v>0</v>
      </c>
      <c r="H58" s="114" t="s">
        <v>340</v>
      </c>
      <c r="I58" s="115"/>
      <c r="J58" s="117"/>
    </row>
    <row r="59" spans="1:10" s="114" customFormat="1" hidden="1" x14ac:dyDescent="0.25">
      <c r="A59" s="255"/>
      <c r="B59" s="255"/>
      <c r="C59" s="256"/>
      <c r="D59" s="257"/>
      <c r="E59" s="92"/>
      <c r="F59" s="257"/>
      <c r="G59" s="208">
        <f t="shared" si="2"/>
        <v>0</v>
      </c>
      <c r="H59" s="114" t="s">
        <v>340</v>
      </c>
      <c r="I59" s="115"/>
      <c r="J59" s="116"/>
    </row>
    <row r="60" spans="1:10" s="114" customFormat="1" hidden="1" x14ac:dyDescent="0.25">
      <c r="A60" s="255"/>
      <c r="B60" s="255"/>
      <c r="C60" s="256"/>
      <c r="D60" s="257"/>
      <c r="E60" s="92"/>
      <c r="F60" s="257"/>
      <c r="G60" s="208">
        <f t="shared" si="2"/>
        <v>0</v>
      </c>
      <c r="H60" s="114" t="s">
        <v>340</v>
      </c>
      <c r="I60" s="115"/>
      <c r="J60" s="117"/>
    </row>
    <row r="61" spans="1:10" s="114" customFormat="1" hidden="1" x14ac:dyDescent="0.25">
      <c r="A61" s="255"/>
      <c r="B61" s="255"/>
      <c r="C61" s="256"/>
      <c r="D61" s="257"/>
      <c r="E61" s="92"/>
      <c r="F61" s="257"/>
      <c r="G61" s="208">
        <f t="shared" si="2"/>
        <v>0</v>
      </c>
      <c r="H61" s="114" t="s">
        <v>340</v>
      </c>
      <c r="I61" s="115"/>
      <c r="J61" s="116"/>
    </row>
    <row r="62" spans="1:10" s="114" customFormat="1" hidden="1" x14ac:dyDescent="0.25">
      <c r="A62" s="255"/>
      <c r="B62" s="255"/>
      <c r="C62" s="256"/>
      <c r="D62" s="257"/>
      <c r="E62" s="92"/>
      <c r="F62" s="257"/>
      <c r="G62" s="208">
        <f t="shared" si="2"/>
        <v>0</v>
      </c>
      <c r="H62" s="114" t="s">
        <v>340</v>
      </c>
      <c r="I62" s="115"/>
      <c r="J62" s="117"/>
    </row>
    <row r="63" spans="1:10" s="114" customFormat="1" hidden="1" x14ac:dyDescent="0.25">
      <c r="A63" s="255"/>
      <c r="B63" s="255"/>
      <c r="C63" s="256"/>
      <c r="D63" s="257"/>
      <c r="E63" s="92"/>
      <c r="F63" s="257"/>
      <c r="G63" s="208">
        <f t="shared" si="2"/>
        <v>0</v>
      </c>
      <c r="H63" s="114" t="s">
        <v>340</v>
      </c>
      <c r="I63" s="115"/>
      <c r="J63" s="116"/>
    </row>
    <row r="64" spans="1:10" s="114" customFormat="1" hidden="1" x14ac:dyDescent="0.25">
      <c r="A64" s="255"/>
      <c r="B64" s="255"/>
      <c r="C64" s="256"/>
      <c r="D64" s="257"/>
      <c r="E64" s="92"/>
      <c r="F64" s="257"/>
      <c r="G64" s="208">
        <f t="shared" si="2"/>
        <v>0</v>
      </c>
      <c r="H64" s="114" t="s">
        <v>340</v>
      </c>
      <c r="I64" s="115"/>
      <c r="J64" s="117"/>
    </row>
    <row r="65" spans="1:10" s="114" customFormat="1" hidden="1" x14ac:dyDescent="0.25">
      <c r="A65" s="255"/>
      <c r="B65" s="255"/>
      <c r="C65" s="256"/>
      <c r="D65" s="257"/>
      <c r="E65" s="92"/>
      <c r="F65" s="257"/>
      <c r="G65" s="208">
        <f t="shared" si="2"/>
        <v>0</v>
      </c>
      <c r="H65" s="114" t="s">
        <v>340</v>
      </c>
      <c r="I65" s="115"/>
      <c r="J65" s="116"/>
    </row>
    <row r="66" spans="1:10" s="114" customFormat="1" hidden="1" x14ac:dyDescent="0.25">
      <c r="A66" s="255"/>
      <c r="B66" s="255"/>
      <c r="C66" s="256"/>
      <c r="D66" s="257"/>
      <c r="E66" s="92"/>
      <c r="F66" s="257"/>
      <c r="G66" s="208">
        <f t="shared" si="2"/>
        <v>0</v>
      </c>
      <c r="H66" s="114" t="s">
        <v>340</v>
      </c>
      <c r="I66" s="115"/>
      <c r="J66" s="117"/>
    </row>
    <row r="67" spans="1:10" s="114" customFormat="1" hidden="1" x14ac:dyDescent="0.25">
      <c r="A67" s="255"/>
      <c r="B67" s="255"/>
      <c r="C67" s="256"/>
      <c r="D67" s="257"/>
      <c r="E67" s="92"/>
      <c r="F67" s="257"/>
      <c r="G67" s="208">
        <f t="shared" si="2"/>
        <v>0</v>
      </c>
      <c r="H67" s="114" t="s">
        <v>340</v>
      </c>
      <c r="I67" s="115"/>
      <c r="J67" s="116"/>
    </row>
    <row r="68" spans="1:10" s="114" customFormat="1" hidden="1" x14ac:dyDescent="0.25">
      <c r="A68" s="255"/>
      <c r="B68" s="255"/>
      <c r="C68" s="256"/>
      <c r="D68" s="257"/>
      <c r="E68" s="92"/>
      <c r="F68" s="257"/>
      <c r="G68" s="208">
        <f t="shared" si="2"/>
        <v>0</v>
      </c>
      <c r="H68" s="114" t="s">
        <v>340</v>
      </c>
      <c r="I68" s="115"/>
      <c r="J68" s="117"/>
    </row>
    <row r="69" spans="1:10" s="114" customFormat="1" hidden="1" x14ac:dyDescent="0.25">
      <c r="A69" s="255"/>
      <c r="B69" s="255"/>
      <c r="C69" s="256"/>
      <c r="D69" s="257"/>
      <c r="E69" s="92"/>
      <c r="F69" s="257"/>
      <c r="G69" s="208">
        <f t="shared" si="2"/>
        <v>0</v>
      </c>
      <c r="H69" s="114" t="s">
        <v>340</v>
      </c>
      <c r="I69" s="115"/>
      <c r="J69" s="116"/>
    </row>
    <row r="70" spans="1:10" s="114" customFormat="1" hidden="1" x14ac:dyDescent="0.25">
      <c r="A70" s="255"/>
      <c r="B70" s="255"/>
      <c r="C70" s="256"/>
      <c r="D70" s="257"/>
      <c r="E70" s="92"/>
      <c r="F70" s="257"/>
      <c r="G70" s="208">
        <f t="shared" ref="G70:G101" si="3">ROUND(C70*E70*F70,2)</f>
        <v>0</v>
      </c>
      <c r="H70" s="114" t="s">
        <v>340</v>
      </c>
      <c r="I70" s="115"/>
      <c r="J70" s="117"/>
    </row>
    <row r="71" spans="1:10" s="114" customFormat="1" hidden="1" x14ac:dyDescent="0.25">
      <c r="A71" s="255"/>
      <c r="B71" s="255"/>
      <c r="C71" s="256"/>
      <c r="D71" s="257"/>
      <c r="E71" s="92"/>
      <c r="F71" s="257"/>
      <c r="G71" s="208">
        <f t="shared" si="3"/>
        <v>0</v>
      </c>
      <c r="H71" s="114" t="s">
        <v>340</v>
      </c>
      <c r="I71" s="115"/>
      <c r="J71" s="116"/>
    </row>
    <row r="72" spans="1:10" s="114" customFormat="1" hidden="1" x14ac:dyDescent="0.25">
      <c r="A72" s="255"/>
      <c r="B72" s="255"/>
      <c r="C72" s="256"/>
      <c r="D72" s="257"/>
      <c r="E72" s="92"/>
      <c r="F72" s="257"/>
      <c r="G72" s="208">
        <f t="shared" si="3"/>
        <v>0</v>
      </c>
      <c r="H72" s="114" t="s">
        <v>340</v>
      </c>
      <c r="I72" s="115"/>
      <c r="J72" s="117"/>
    </row>
    <row r="73" spans="1:10" s="114" customFormat="1" hidden="1" x14ac:dyDescent="0.25">
      <c r="A73" s="255"/>
      <c r="B73" s="255"/>
      <c r="C73" s="256"/>
      <c r="D73" s="257"/>
      <c r="E73" s="92"/>
      <c r="F73" s="257"/>
      <c r="G73" s="208">
        <f t="shared" si="3"/>
        <v>0</v>
      </c>
      <c r="H73" s="114" t="s">
        <v>340</v>
      </c>
      <c r="I73" s="115"/>
      <c r="J73" s="116"/>
    </row>
    <row r="74" spans="1:10" s="114" customFormat="1" hidden="1" x14ac:dyDescent="0.25">
      <c r="A74" s="255"/>
      <c r="B74" s="255"/>
      <c r="C74" s="256"/>
      <c r="D74" s="257"/>
      <c r="E74" s="92"/>
      <c r="F74" s="257"/>
      <c r="G74" s="208">
        <f t="shared" si="3"/>
        <v>0</v>
      </c>
      <c r="H74" s="114" t="s">
        <v>340</v>
      </c>
      <c r="I74" s="115"/>
      <c r="J74" s="117"/>
    </row>
    <row r="75" spans="1:10" s="114" customFormat="1" hidden="1" x14ac:dyDescent="0.25">
      <c r="A75" s="255"/>
      <c r="B75" s="255"/>
      <c r="C75" s="256"/>
      <c r="D75" s="257"/>
      <c r="E75" s="92"/>
      <c r="F75" s="257"/>
      <c r="G75" s="208">
        <f t="shared" si="3"/>
        <v>0</v>
      </c>
      <c r="H75" s="114" t="s">
        <v>340</v>
      </c>
      <c r="I75" s="115"/>
      <c r="J75" s="116"/>
    </row>
    <row r="76" spans="1:10" s="114" customFormat="1" hidden="1" x14ac:dyDescent="0.25">
      <c r="A76" s="255"/>
      <c r="B76" s="255"/>
      <c r="C76" s="256"/>
      <c r="D76" s="257"/>
      <c r="E76" s="92"/>
      <c r="F76" s="257"/>
      <c r="G76" s="208">
        <f t="shared" si="3"/>
        <v>0</v>
      </c>
      <c r="H76" s="114" t="s">
        <v>340</v>
      </c>
      <c r="I76" s="115"/>
      <c r="J76" s="117"/>
    </row>
    <row r="77" spans="1:10" s="114" customFormat="1" hidden="1" x14ac:dyDescent="0.25">
      <c r="A77" s="255"/>
      <c r="B77" s="255"/>
      <c r="C77" s="256"/>
      <c r="D77" s="257"/>
      <c r="E77" s="92"/>
      <c r="F77" s="257"/>
      <c r="G77" s="208">
        <f t="shared" si="3"/>
        <v>0</v>
      </c>
      <c r="H77" s="114" t="s">
        <v>340</v>
      </c>
      <c r="I77" s="115"/>
      <c r="J77" s="116"/>
    </row>
    <row r="78" spans="1:10" s="114" customFormat="1" hidden="1" x14ac:dyDescent="0.25">
      <c r="A78" s="255"/>
      <c r="B78" s="255"/>
      <c r="C78" s="256"/>
      <c r="D78" s="257"/>
      <c r="E78" s="92"/>
      <c r="F78" s="257"/>
      <c r="G78" s="208">
        <f t="shared" si="3"/>
        <v>0</v>
      </c>
      <c r="H78" s="114" t="s">
        <v>340</v>
      </c>
      <c r="I78" s="115"/>
      <c r="J78" s="117"/>
    </row>
    <row r="79" spans="1:10" s="114" customFormat="1" hidden="1" x14ac:dyDescent="0.25">
      <c r="A79" s="255"/>
      <c r="B79" s="255"/>
      <c r="C79" s="256"/>
      <c r="D79" s="257"/>
      <c r="E79" s="92"/>
      <c r="F79" s="257"/>
      <c r="G79" s="208">
        <f t="shared" si="3"/>
        <v>0</v>
      </c>
      <c r="H79" s="114" t="s">
        <v>340</v>
      </c>
      <c r="I79" s="115"/>
      <c r="J79" s="116"/>
    </row>
    <row r="80" spans="1:10" s="114" customFormat="1" hidden="1" x14ac:dyDescent="0.25">
      <c r="A80" s="255"/>
      <c r="B80" s="255"/>
      <c r="C80" s="256"/>
      <c r="D80" s="257"/>
      <c r="E80" s="92"/>
      <c r="F80" s="257"/>
      <c r="G80" s="208">
        <f t="shared" si="3"/>
        <v>0</v>
      </c>
      <c r="H80" s="114" t="s">
        <v>340</v>
      </c>
      <c r="I80" s="115"/>
      <c r="J80" s="117"/>
    </row>
    <row r="81" spans="1:10" s="114" customFormat="1" hidden="1" x14ac:dyDescent="0.25">
      <c r="A81" s="255"/>
      <c r="B81" s="255"/>
      <c r="C81" s="256"/>
      <c r="D81" s="257"/>
      <c r="E81" s="92"/>
      <c r="F81" s="257"/>
      <c r="G81" s="208">
        <f t="shared" si="3"/>
        <v>0</v>
      </c>
      <c r="H81" s="114" t="s">
        <v>340</v>
      </c>
      <c r="I81" s="115"/>
      <c r="J81" s="116"/>
    </row>
    <row r="82" spans="1:10" s="114" customFormat="1" hidden="1" x14ac:dyDescent="0.25">
      <c r="A82" s="255"/>
      <c r="B82" s="255"/>
      <c r="C82" s="256"/>
      <c r="D82" s="257"/>
      <c r="E82" s="92"/>
      <c r="F82" s="257"/>
      <c r="G82" s="208">
        <f t="shared" si="3"/>
        <v>0</v>
      </c>
      <c r="H82" s="114" t="s">
        <v>340</v>
      </c>
      <c r="I82" s="115"/>
      <c r="J82" s="117"/>
    </row>
    <row r="83" spans="1:10" s="114" customFormat="1" hidden="1" x14ac:dyDescent="0.25">
      <c r="A83" s="255"/>
      <c r="B83" s="255"/>
      <c r="C83" s="256"/>
      <c r="D83" s="257"/>
      <c r="E83" s="92"/>
      <c r="F83" s="257"/>
      <c r="G83" s="208">
        <f t="shared" si="3"/>
        <v>0</v>
      </c>
      <c r="H83" s="114" t="s">
        <v>340</v>
      </c>
      <c r="I83" s="115"/>
      <c r="J83" s="116"/>
    </row>
    <row r="84" spans="1:10" s="114" customFormat="1" hidden="1" x14ac:dyDescent="0.25">
      <c r="A84" s="255"/>
      <c r="B84" s="255"/>
      <c r="C84" s="256"/>
      <c r="D84" s="257"/>
      <c r="E84" s="92"/>
      <c r="F84" s="257"/>
      <c r="G84" s="208">
        <f t="shared" si="3"/>
        <v>0</v>
      </c>
      <c r="H84" s="114" t="s">
        <v>340</v>
      </c>
      <c r="I84" s="115"/>
      <c r="J84" s="117"/>
    </row>
    <row r="85" spans="1:10" s="114" customFormat="1" hidden="1" x14ac:dyDescent="0.25">
      <c r="A85" s="255"/>
      <c r="B85" s="255"/>
      <c r="C85" s="256"/>
      <c r="D85" s="257"/>
      <c r="E85" s="92"/>
      <c r="F85" s="257"/>
      <c r="G85" s="208">
        <f t="shared" si="3"/>
        <v>0</v>
      </c>
      <c r="H85" s="114" t="s">
        <v>340</v>
      </c>
      <c r="I85" s="115"/>
      <c r="J85" s="116"/>
    </row>
    <row r="86" spans="1:10" s="114" customFormat="1" hidden="1" x14ac:dyDescent="0.25">
      <c r="A86" s="255"/>
      <c r="B86" s="255"/>
      <c r="C86" s="256"/>
      <c r="D86" s="257"/>
      <c r="E86" s="92"/>
      <c r="F86" s="257"/>
      <c r="G86" s="208">
        <f t="shared" si="3"/>
        <v>0</v>
      </c>
      <c r="H86" s="114" t="s">
        <v>340</v>
      </c>
      <c r="I86" s="115"/>
      <c r="J86" s="117"/>
    </row>
    <row r="87" spans="1:10" s="114" customFormat="1" hidden="1" x14ac:dyDescent="0.25">
      <c r="A87" s="255"/>
      <c r="B87" s="255"/>
      <c r="C87" s="256"/>
      <c r="D87" s="257"/>
      <c r="E87" s="92"/>
      <c r="F87" s="257"/>
      <c r="G87" s="208">
        <f t="shared" si="3"/>
        <v>0</v>
      </c>
      <c r="H87" s="114" t="s">
        <v>340</v>
      </c>
      <c r="I87" s="115"/>
      <c r="J87" s="116"/>
    </row>
    <row r="88" spans="1:10" s="114" customFormat="1" hidden="1" x14ac:dyDescent="0.25">
      <c r="A88" s="255"/>
      <c r="B88" s="255"/>
      <c r="C88" s="256"/>
      <c r="D88" s="257"/>
      <c r="E88" s="92"/>
      <c r="F88" s="257"/>
      <c r="G88" s="208">
        <f t="shared" si="3"/>
        <v>0</v>
      </c>
      <c r="H88" s="114" t="s">
        <v>340</v>
      </c>
      <c r="I88" s="115"/>
      <c r="J88" s="117"/>
    </row>
    <row r="89" spans="1:10" s="114" customFormat="1" hidden="1" x14ac:dyDescent="0.25">
      <c r="A89" s="255"/>
      <c r="B89" s="255"/>
      <c r="C89" s="256"/>
      <c r="D89" s="257"/>
      <c r="E89" s="92"/>
      <c r="F89" s="257"/>
      <c r="G89" s="208">
        <f t="shared" si="3"/>
        <v>0</v>
      </c>
      <c r="H89" s="114" t="s">
        <v>340</v>
      </c>
      <c r="I89" s="115"/>
      <c r="J89" s="116"/>
    </row>
    <row r="90" spans="1:10" s="114" customFormat="1" hidden="1" x14ac:dyDescent="0.25">
      <c r="A90" s="255"/>
      <c r="B90" s="255"/>
      <c r="C90" s="256"/>
      <c r="D90" s="257"/>
      <c r="E90" s="92"/>
      <c r="F90" s="257"/>
      <c r="G90" s="208">
        <f t="shared" si="3"/>
        <v>0</v>
      </c>
      <c r="H90" s="114" t="s">
        <v>340</v>
      </c>
      <c r="I90" s="115"/>
      <c r="J90" s="117"/>
    </row>
    <row r="91" spans="1:10" s="114" customFormat="1" hidden="1" x14ac:dyDescent="0.25">
      <c r="A91" s="255"/>
      <c r="B91" s="255"/>
      <c r="C91" s="256"/>
      <c r="D91" s="257"/>
      <c r="E91" s="92"/>
      <c r="F91" s="257"/>
      <c r="G91" s="208">
        <f t="shared" si="3"/>
        <v>0</v>
      </c>
      <c r="H91" s="114" t="s">
        <v>340</v>
      </c>
      <c r="I91" s="115"/>
      <c r="J91" s="116"/>
    </row>
    <row r="92" spans="1:10" s="114" customFormat="1" hidden="1" x14ac:dyDescent="0.25">
      <c r="A92" s="255"/>
      <c r="B92" s="255"/>
      <c r="C92" s="256"/>
      <c r="D92" s="257"/>
      <c r="E92" s="92"/>
      <c r="F92" s="257"/>
      <c r="G92" s="208">
        <f t="shared" si="3"/>
        <v>0</v>
      </c>
      <c r="H92" s="114" t="s">
        <v>340</v>
      </c>
      <c r="I92" s="115"/>
      <c r="J92" s="117"/>
    </row>
    <row r="93" spans="1:10" s="114" customFormat="1" hidden="1" x14ac:dyDescent="0.25">
      <c r="A93" s="255"/>
      <c r="B93" s="255"/>
      <c r="C93" s="256"/>
      <c r="D93" s="257"/>
      <c r="E93" s="92"/>
      <c r="F93" s="257"/>
      <c r="G93" s="208">
        <f t="shared" si="3"/>
        <v>0</v>
      </c>
      <c r="H93" s="114" t="s">
        <v>340</v>
      </c>
      <c r="I93" s="115"/>
      <c r="J93" s="116"/>
    </row>
    <row r="94" spans="1:10" s="114" customFormat="1" hidden="1" x14ac:dyDescent="0.25">
      <c r="A94" s="255"/>
      <c r="B94" s="255"/>
      <c r="C94" s="256"/>
      <c r="D94" s="257"/>
      <c r="E94" s="92"/>
      <c r="F94" s="257"/>
      <c r="G94" s="208">
        <f t="shared" si="3"/>
        <v>0</v>
      </c>
      <c r="H94" s="114" t="s">
        <v>340</v>
      </c>
      <c r="I94" s="115"/>
      <c r="J94" s="117"/>
    </row>
    <row r="95" spans="1:10" s="114" customFormat="1" hidden="1" x14ac:dyDescent="0.25">
      <c r="A95" s="255"/>
      <c r="B95" s="255"/>
      <c r="C95" s="256"/>
      <c r="D95" s="257"/>
      <c r="E95" s="92"/>
      <c r="F95" s="257"/>
      <c r="G95" s="208">
        <f t="shared" si="3"/>
        <v>0</v>
      </c>
      <c r="H95" s="114" t="s">
        <v>340</v>
      </c>
      <c r="I95" s="115"/>
      <c r="J95" s="116"/>
    </row>
    <row r="96" spans="1:10" s="114" customFormat="1" hidden="1" x14ac:dyDescent="0.25">
      <c r="A96" s="255"/>
      <c r="B96" s="255"/>
      <c r="C96" s="256"/>
      <c r="D96" s="257"/>
      <c r="E96" s="92"/>
      <c r="F96" s="257"/>
      <c r="G96" s="208">
        <f t="shared" si="3"/>
        <v>0</v>
      </c>
      <c r="H96" s="114" t="s">
        <v>340</v>
      </c>
      <c r="I96" s="115"/>
      <c r="J96" s="117"/>
    </row>
    <row r="97" spans="1:10" s="114" customFormat="1" hidden="1" x14ac:dyDescent="0.25">
      <c r="A97" s="255"/>
      <c r="B97" s="255"/>
      <c r="C97" s="256"/>
      <c r="D97" s="257"/>
      <c r="E97" s="92"/>
      <c r="F97" s="257"/>
      <c r="G97" s="208">
        <f t="shared" si="3"/>
        <v>0</v>
      </c>
      <c r="H97" s="114" t="s">
        <v>340</v>
      </c>
      <c r="I97" s="115"/>
      <c r="J97" s="116"/>
    </row>
    <row r="98" spans="1:10" s="114" customFormat="1" hidden="1" x14ac:dyDescent="0.25">
      <c r="A98" s="255"/>
      <c r="B98" s="255"/>
      <c r="C98" s="256"/>
      <c r="D98" s="257"/>
      <c r="E98" s="92"/>
      <c r="F98" s="257"/>
      <c r="G98" s="208">
        <f t="shared" si="3"/>
        <v>0</v>
      </c>
      <c r="H98" s="114" t="s">
        <v>340</v>
      </c>
      <c r="I98" s="115"/>
      <c r="J98" s="117"/>
    </row>
    <row r="99" spans="1:10" s="114" customFormat="1" hidden="1" x14ac:dyDescent="0.25">
      <c r="A99" s="255"/>
      <c r="B99" s="255"/>
      <c r="C99" s="256"/>
      <c r="D99" s="257"/>
      <c r="E99" s="92"/>
      <c r="F99" s="257"/>
      <c r="G99" s="208">
        <f t="shared" si="3"/>
        <v>0</v>
      </c>
      <c r="H99" s="114" t="s">
        <v>340</v>
      </c>
      <c r="I99" s="115"/>
      <c r="J99" s="116"/>
    </row>
    <row r="100" spans="1:10" s="114" customFormat="1" hidden="1" x14ac:dyDescent="0.25">
      <c r="A100" s="255"/>
      <c r="B100" s="255"/>
      <c r="C100" s="256"/>
      <c r="D100" s="257"/>
      <c r="E100" s="92"/>
      <c r="F100" s="257"/>
      <c r="G100" s="208">
        <f t="shared" si="3"/>
        <v>0</v>
      </c>
      <c r="H100" s="114" t="s">
        <v>340</v>
      </c>
      <c r="I100" s="115"/>
      <c r="J100" s="117"/>
    </row>
    <row r="101" spans="1:10" s="114" customFormat="1" hidden="1" x14ac:dyDescent="0.25">
      <c r="A101" s="255"/>
      <c r="B101" s="255"/>
      <c r="C101" s="256"/>
      <c r="D101" s="257"/>
      <c r="E101" s="92"/>
      <c r="F101" s="257"/>
      <c r="G101" s="208">
        <f t="shared" si="3"/>
        <v>0</v>
      </c>
      <c r="H101" s="114" t="s">
        <v>340</v>
      </c>
      <c r="I101" s="115"/>
      <c r="J101" s="116"/>
    </row>
    <row r="102" spans="1:10" s="114" customFormat="1" hidden="1" x14ac:dyDescent="0.25">
      <c r="A102" s="255"/>
      <c r="B102" s="255"/>
      <c r="C102" s="256"/>
      <c r="D102" s="257"/>
      <c r="E102" s="92"/>
      <c r="F102" s="257"/>
      <c r="G102" s="208">
        <f t="shared" ref="G102:G133" si="4">ROUND(C102*E102*F102,2)</f>
        <v>0</v>
      </c>
      <c r="H102" s="114" t="s">
        <v>340</v>
      </c>
      <c r="I102" s="115"/>
      <c r="J102" s="117"/>
    </row>
    <row r="103" spans="1:10" s="114" customFormat="1" hidden="1" x14ac:dyDescent="0.25">
      <c r="A103" s="255"/>
      <c r="B103" s="255"/>
      <c r="C103" s="256"/>
      <c r="D103" s="257"/>
      <c r="E103" s="92"/>
      <c r="F103" s="257"/>
      <c r="G103" s="208">
        <f t="shared" si="4"/>
        <v>0</v>
      </c>
      <c r="H103" s="114" t="s">
        <v>340</v>
      </c>
      <c r="I103" s="115"/>
      <c r="J103" s="116"/>
    </row>
    <row r="104" spans="1:10" s="114" customFormat="1" hidden="1" x14ac:dyDescent="0.25">
      <c r="A104" s="255"/>
      <c r="B104" s="255"/>
      <c r="C104" s="256"/>
      <c r="D104" s="257"/>
      <c r="E104" s="92"/>
      <c r="F104" s="257"/>
      <c r="G104" s="208">
        <f t="shared" si="4"/>
        <v>0</v>
      </c>
      <c r="H104" s="114" t="s">
        <v>340</v>
      </c>
      <c r="I104" s="115"/>
      <c r="J104" s="117"/>
    </row>
    <row r="105" spans="1:10" s="114" customFormat="1" hidden="1" x14ac:dyDescent="0.25">
      <c r="A105" s="255"/>
      <c r="B105" s="255"/>
      <c r="C105" s="256"/>
      <c r="D105" s="257"/>
      <c r="E105" s="92"/>
      <c r="F105" s="257"/>
      <c r="G105" s="208">
        <f t="shared" si="4"/>
        <v>0</v>
      </c>
      <c r="H105" s="114" t="s">
        <v>340</v>
      </c>
      <c r="I105" s="115"/>
      <c r="J105" s="116"/>
    </row>
    <row r="106" spans="1:10" s="114" customFormat="1" hidden="1" x14ac:dyDescent="0.25">
      <c r="A106" s="255"/>
      <c r="B106" s="255"/>
      <c r="C106" s="256"/>
      <c r="D106" s="257"/>
      <c r="E106" s="92"/>
      <c r="F106" s="257"/>
      <c r="G106" s="208">
        <f t="shared" si="4"/>
        <v>0</v>
      </c>
      <c r="H106" s="114" t="s">
        <v>340</v>
      </c>
      <c r="I106" s="115"/>
      <c r="J106" s="117"/>
    </row>
    <row r="107" spans="1:10" s="114" customFormat="1" hidden="1" x14ac:dyDescent="0.25">
      <c r="A107" s="255"/>
      <c r="B107" s="255"/>
      <c r="C107" s="256"/>
      <c r="D107" s="257"/>
      <c r="E107" s="92"/>
      <c r="F107" s="257"/>
      <c r="G107" s="208">
        <f t="shared" si="4"/>
        <v>0</v>
      </c>
      <c r="H107" s="114" t="s">
        <v>340</v>
      </c>
      <c r="I107" s="115"/>
      <c r="J107" s="116"/>
    </row>
    <row r="108" spans="1:10" s="114" customFormat="1" hidden="1" x14ac:dyDescent="0.25">
      <c r="A108" s="255"/>
      <c r="B108" s="255"/>
      <c r="C108" s="256"/>
      <c r="D108" s="257"/>
      <c r="E108" s="92"/>
      <c r="F108" s="257"/>
      <c r="G108" s="208">
        <f t="shared" si="4"/>
        <v>0</v>
      </c>
      <c r="H108" s="114" t="s">
        <v>340</v>
      </c>
      <c r="I108" s="115"/>
      <c r="J108" s="117"/>
    </row>
    <row r="109" spans="1:10" s="114" customFormat="1" hidden="1" x14ac:dyDescent="0.25">
      <c r="A109" s="255"/>
      <c r="B109" s="255"/>
      <c r="C109" s="256"/>
      <c r="D109" s="257"/>
      <c r="E109" s="92"/>
      <c r="F109" s="257"/>
      <c r="G109" s="208">
        <f t="shared" si="4"/>
        <v>0</v>
      </c>
      <c r="H109" s="114" t="s">
        <v>340</v>
      </c>
      <c r="I109" s="115"/>
      <c r="J109" s="116"/>
    </row>
    <row r="110" spans="1:10" s="114" customFormat="1" hidden="1" x14ac:dyDescent="0.25">
      <c r="A110" s="255"/>
      <c r="B110" s="255"/>
      <c r="C110" s="256"/>
      <c r="D110" s="257"/>
      <c r="E110" s="92"/>
      <c r="F110" s="257"/>
      <c r="G110" s="208">
        <f t="shared" si="4"/>
        <v>0</v>
      </c>
      <c r="H110" s="114" t="s">
        <v>340</v>
      </c>
      <c r="I110" s="115"/>
      <c r="J110" s="117"/>
    </row>
    <row r="111" spans="1:10" s="114" customFormat="1" hidden="1" x14ac:dyDescent="0.25">
      <c r="A111" s="255"/>
      <c r="B111" s="255"/>
      <c r="C111" s="256"/>
      <c r="D111" s="257"/>
      <c r="E111" s="92"/>
      <c r="F111" s="257"/>
      <c r="G111" s="208">
        <f t="shared" si="4"/>
        <v>0</v>
      </c>
      <c r="H111" s="114" t="s">
        <v>340</v>
      </c>
      <c r="I111" s="115"/>
      <c r="J111" s="116"/>
    </row>
    <row r="112" spans="1:10" s="114" customFormat="1" hidden="1" x14ac:dyDescent="0.25">
      <c r="A112" s="255"/>
      <c r="B112" s="255"/>
      <c r="C112" s="256"/>
      <c r="D112" s="257"/>
      <c r="E112" s="92"/>
      <c r="F112" s="257"/>
      <c r="G112" s="208">
        <f t="shared" si="4"/>
        <v>0</v>
      </c>
      <c r="H112" s="114" t="s">
        <v>340</v>
      </c>
      <c r="I112" s="115"/>
      <c r="J112" s="117"/>
    </row>
    <row r="113" spans="1:10" s="114" customFormat="1" hidden="1" x14ac:dyDescent="0.25">
      <c r="A113" s="255"/>
      <c r="B113" s="255"/>
      <c r="C113" s="256"/>
      <c r="D113" s="257"/>
      <c r="E113" s="92"/>
      <c r="F113" s="257"/>
      <c r="G113" s="208">
        <f t="shared" si="4"/>
        <v>0</v>
      </c>
      <c r="H113" s="114" t="s">
        <v>340</v>
      </c>
      <c r="I113" s="115"/>
      <c r="J113" s="116"/>
    </row>
    <row r="114" spans="1:10" s="114" customFormat="1" hidden="1" x14ac:dyDescent="0.25">
      <c r="A114" s="255"/>
      <c r="B114" s="255"/>
      <c r="C114" s="256"/>
      <c r="D114" s="257"/>
      <c r="E114" s="92"/>
      <c r="F114" s="257"/>
      <c r="G114" s="208">
        <f t="shared" si="4"/>
        <v>0</v>
      </c>
      <c r="H114" s="114" t="s">
        <v>340</v>
      </c>
      <c r="I114" s="115"/>
      <c r="J114" s="117"/>
    </row>
    <row r="115" spans="1:10" s="114" customFormat="1" hidden="1" x14ac:dyDescent="0.25">
      <c r="A115" s="255"/>
      <c r="B115" s="255"/>
      <c r="C115" s="256"/>
      <c r="D115" s="257"/>
      <c r="E115" s="92"/>
      <c r="F115" s="257"/>
      <c r="G115" s="208">
        <f t="shared" si="4"/>
        <v>0</v>
      </c>
      <c r="H115" s="114" t="s">
        <v>340</v>
      </c>
      <c r="I115" s="115"/>
      <c r="J115" s="116"/>
    </row>
    <row r="116" spans="1:10" s="114" customFormat="1" hidden="1" x14ac:dyDescent="0.25">
      <c r="A116" s="255"/>
      <c r="B116" s="255"/>
      <c r="C116" s="256"/>
      <c r="D116" s="257"/>
      <c r="E116" s="92"/>
      <c r="F116" s="257"/>
      <c r="G116" s="208">
        <f t="shared" si="4"/>
        <v>0</v>
      </c>
      <c r="H116" s="114" t="s">
        <v>340</v>
      </c>
      <c r="I116" s="115"/>
      <c r="J116" s="117"/>
    </row>
    <row r="117" spans="1:10" s="114" customFormat="1" hidden="1" x14ac:dyDescent="0.25">
      <c r="A117" s="255"/>
      <c r="B117" s="255"/>
      <c r="C117" s="256"/>
      <c r="D117" s="257"/>
      <c r="E117" s="92"/>
      <c r="F117" s="257"/>
      <c r="G117" s="208">
        <f t="shared" si="4"/>
        <v>0</v>
      </c>
      <c r="H117" s="114" t="s">
        <v>340</v>
      </c>
      <c r="I117" s="115"/>
      <c r="J117" s="116"/>
    </row>
    <row r="118" spans="1:10" s="114" customFormat="1" hidden="1" x14ac:dyDescent="0.25">
      <c r="A118" s="255"/>
      <c r="B118" s="255"/>
      <c r="C118" s="256"/>
      <c r="D118" s="257"/>
      <c r="E118" s="92"/>
      <c r="F118" s="257"/>
      <c r="G118" s="208">
        <f t="shared" si="4"/>
        <v>0</v>
      </c>
      <c r="H118" s="114" t="s">
        <v>340</v>
      </c>
      <c r="I118" s="115"/>
      <c r="J118" s="117"/>
    </row>
    <row r="119" spans="1:10" s="114" customFormat="1" hidden="1" x14ac:dyDescent="0.25">
      <c r="A119" s="255"/>
      <c r="B119" s="255"/>
      <c r="C119" s="256"/>
      <c r="D119" s="257"/>
      <c r="E119" s="92"/>
      <c r="F119" s="257"/>
      <c r="G119" s="208">
        <f t="shared" si="4"/>
        <v>0</v>
      </c>
      <c r="H119" s="114" t="s">
        <v>340</v>
      </c>
      <c r="I119" s="115"/>
      <c r="J119" s="116"/>
    </row>
    <row r="120" spans="1:10" s="114" customFormat="1" hidden="1" x14ac:dyDescent="0.25">
      <c r="A120" s="255"/>
      <c r="B120" s="255"/>
      <c r="C120" s="256"/>
      <c r="D120" s="257"/>
      <c r="E120" s="92"/>
      <c r="F120" s="257"/>
      <c r="G120" s="208">
        <f t="shared" si="4"/>
        <v>0</v>
      </c>
      <c r="H120" s="114" t="s">
        <v>340</v>
      </c>
      <c r="I120" s="115"/>
      <c r="J120" s="117"/>
    </row>
    <row r="121" spans="1:10" s="114" customFormat="1" hidden="1" x14ac:dyDescent="0.25">
      <c r="A121" s="255"/>
      <c r="B121" s="255"/>
      <c r="C121" s="256"/>
      <c r="D121" s="257"/>
      <c r="E121" s="92"/>
      <c r="F121" s="257"/>
      <c r="G121" s="208">
        <f t="shared" si="4"/>
        <v>0</v>
      </c>
      <c r="H121" s="114" t="s">
        <v>340</v>
      </c>
      <c r="I121" s="115"/>
      <c r="J121" s="116"/>
    </row>
    <row r="122" spans="1:10" s="114" customFormat="1" hidden="1" x14ac:dyDescent="0.25">
      <c r="A122" s="255"/>
      <c r="B122" s="255"/>
      <c r="C122" s="256"/>
      <c r="D122" s="257"/>
      <c r="E122" s="92"/>
      <c r="F122" s="257"/>
      <c r="G122" s="208">
        <f t="shared" si="4"/>
        <v>0</v>
      </c>
      <c r="H122" s="114" t="s">
        <v>340</v>
      </c>
      <c r="I122" s="115"/>
      <c r="J122" s="117"/>
    </row>
    <row r="123" spans="1:10" s="114" customFormat="1" hidden="1" x14ac:dyDescent="0.25">
      <c r="A123" s="255"/>
      <c r="B123" s="255"/>
      <c r="C123" s="256"/>
      <c r="D123" s="257"/>
      <c r="E123" s="92"/>
      <c r="F123" s="257"/>
      <c r="G123" s="208">
        <f t="shared" si="4"/>
        <v>0</v>
      </c>
      <c r="H123" s="114" t="s">
        <v>340</v>
      </c>
      <c r="I123" s="115"/>
      <c r="J123" s="116"/>
    </row>
    <row r="124" spans="1:10" s="114" customFormat="1" hidden="1" x14ac:dyDescent="0.25">
      <c r="A124" s="255"/>
      <c r="B124" s="255"/>
      <c r="C124" s="256"/>
      <c r="D124" s="257"/>
      <c r="E124" s="92"/>
      <c r="F124" s="257"/>
      <c r="G124" s="208">
        <f t="shared" si="4"/>
        <v>0</v>
      </c>
      <c r="H124" s="114" t="s">
        <v>340</v>
      </c>
      <c r="I124" s="115"/>
      <c r="J124" s="117"/>
    </row>
    <row r="125" spans="1:10" s="114" customFormat="1" hidden="1" x14ac:dyDescent="0.25">
      <c r="A125" s="255"/>
      <c r="B125" s="255"/>
      <c r="C125" s="256"/>
      <c r="D125" s="257"/>
      <c r="E125" s="92"/>
      <c r="F125" s="257"/>
      <c r="G125" s="208">
        <f t="shared" si="4"/>
        <v>0</v>
      </c>
      <c r="H125" s="114" t="s">
        <v>340</v>
      </c>
      <c r="I125" s="115"/>
      <c r="J125" s="116"/>
    </row>
    <row r="126" spans="1:10" s="114" customFormat="1" hidden="1" x14ac:dyDescent="0.25">
      <c r="A126" s="255"/>
      <c r="B126" s="255"/>
      <c r="C126" s="256"/>
      <c r="D126" s="257"/>
      <c r="E126" s="92"/>
      <c r="F126" s="257"/>
      <c r="G126" s="208">
        <f t="shared" si="4"/>
        <v>0</v>
      </c>
      <c r="H126" s="114" t="s">
        <v>340</v>
      </c>
      <c r="I126" s="115"/>
      <c r="J126" s="117"/>
    </row>
    <row r="127" spans="1:10" s="114" customFormat="1" hidden="1" x14ac:dyDescent="0.25">
      <c r="A127" s="255"/>
      <c r="B127" s="255"/>
      <c r="C127" s="256"/>
      <c r="D127" s="257"/>
      <c r="E127" s="92"/>
      <c r="F127" s="257"/>
      <c r="G127" s="208">
        <f t="shared" si="4"/>
        <v>0</v>
      </c>
      <c r="H127" s="114" t="s">
        <v>340</v>
      </c>
      <c r="I127" s="115"/>
      <c r="J127" s="116"/>
    </row>
    <row r="128" spans="1:10" s="114" customFormat="1" hidden="1" x14ac:dyDescent="0.25">
      <c r="A128" s="255"/>
      <c r="B128" s="255"/>
      <c r="C128" s="256"/>
      <c r="D128" s="257"/>
      <c r="E128" s="92"/>
      <c r="F128" s="257"/>
      <c r="G128" s="208">
        <f t="shared" si="4"/>
        <v>0</v>
      </c>
      <c r="H128" s="114" t="s">
        <v>340</v>
      </c>
      <c r="I128" s="115"/>
      <c r="J128" s="117"/>
    </row>
    <row r="129" spans="1:12" s="114" customFormat="1" hidden="1" x14ac:dyDescent="0.25">
      <c r="A129" s="255"/>
      <c r="B129" s="255"/>
      <c r="C129" s="256"/>
      <c r="D129" s="257"/>
      <c r="E129" s="92"/>
      <c r="F129" s="257"/>
      <c r="G129" s="208">
        <f t="shared" si="4"/>
        <v>0</v>
      </c>
      <c r="H129" s="114" t="s">
        <v>340</v>
      </c>
      <c r="I129" s="115"/>
      <c r="J129" s="116"/>
    </row>
    <row r="130" spans="1:12" s="114" customFormat="1" hidden="1" x14ac:dyDescent="0.25">
      <c r="A130" s="255"/>
      <c r="B130" s="255"/>
      <c r="C130" s="256"/>
      <c r="D130" s="257"/>
      <c r="E130" s="92"/>
      <c r="F130" s="257"/>
      <c r="G130" s="208">
        <f t="shared" si="4"/>
        <v>0</v>
      </c>
      <c r="H130" s="114" t="s">
        <v>340</v>
      </c>
      <c r="I130" s="115"/>
      <c r="J130" s="117"/>
    </row>
    <row r="131" spans="1:12" s="114" customFormat="1" hidden="1" x14ac:dyDescent="0.25">
      <c r="A131" s="255"/>
      <c r="B131" s="255"/>
      <c r="C131" s="256"/>
      <c r="D131" s="257"/>
      <c r="E131" s="92"/>
      <c r="F131" s="257"/>
      <c r="G131" s="208">
        <f t="shared" si="4"/>
        <v>0</v>
      </c>
      <c r="H131" s="114" t="s">
        <v>340</v>
      </c>
      <c r="I131" s="115"/>
      <c r="J131" s="116"/>
    </row>
    <row r="132" spans="1:12" s="114" customFormat="1" hidden="1" x14ac:dyDescent="0.25">
      <c r="A132" s="255"/>
      <c r="B132" s="255"/>
      <c r="C132" s="256"/>
      <c r="D132" s="257"/>
      <c r="E132" s="92"/>
      <c r="F132" s="257"/>
      <c r="G132" s="208">
        <f t="shared" si="4"/>
        <v>0</v>
      </c>
      <c r="H132" s="114" t="s">
        <v>340</v>
      </c>
      <c r="I132" s="115"/>
      <c r="J132" s="117"/>
    </row>
    <row r="133" spans="1:12" s="114" customFormat="1" hidden="1" x14ac:dyDescent="0.25">
      <c r="A133" s="255"/>
      <c r="B133" s="255"/>
      <c r="C133" s="256"/>
      <c r="D133" s="257"/>
      <c r="E133" s="92"/>
      <c r="F133" s="257"/>
      <c r="G133" s="208">
        <f t="shared" si="4"/>
        <v>0</v>
      </c>
      <c r="H133" s="114" t="s">
        <v>340</v>
      </c>
      <c r="I133" s="115"/>
      <c r="J133" s="116"/>
    </row>
    <row r="134" spans="1:12" s="114" customFormat="1" hidden="1" x14ac:dyDescent="0.25">
      <c r="A134" s="255"/>
      <c r="B134" s="255"/>
      <c r="C134" s="256"/>
      <c r="D134" s="257"/>
      <c r="E134" s="92"/>
      <c r="F134" s="257"/>
      <c r="G134" s="208">
        <f t="shared" ref="G134:G135" si="5">ROUND(C134*E134*F134,2)</f>
        <v>0</v>
      </c>
      <c r="H134" s="114" t="s">
        <v>340</v>
      </c>
      <c r="I134" s="115"/>
      <c r="J134" s="117"/>
    </row>
    <row r="135" spans="1:12" s="114" customFormat="1" x14ac:dyDescent="0.25">
      <c r="A135" s="255" t="s">
        <v>28</v>
      </c>
      <c r="B135" s="255" t="s">
        <v>299</v>
      </c>
      <c r="C135" s="256">
        <f t="shared" ref="C135" ca="1" si="6">RAND()*1000000</f>
        <v>193881.95275396979</v>
      </c>
      <c r="D135" s="257" t="s">
        <v>300</v>
      </c>
      <c r="E135" s="92">
        <v>0.09</v>
      </c>
      <c r="F135" s="257">
        <v>1</v>
      </c>
      <c r="G135" s="297">
        <f t="shared" ca="1" si="5"/>
        <v>17449.38</v>
      </c>
      <c r="H135" s="114" t="s">
        <v>340</v>
      </c>
      <c r="I135" s="115"/>
      <c r="J135" s="117"/>
      <c r="L135" s="102"/>
    </row>
    <row r="136" spans="1:12" s="114" customFormat="1" x14ac:dyDescent="0.25">
      <c r="A136" s="217"/>
      <c r="B136" s="217"/>
      <c r="C136" s="93"/>
      <c r="D136" s="91"/>
      <c r="E136" s="94"/>
      <c r="F136" s="207" t="s">
        <v>41</v>
      </c>
      <c r="G136" s="307">
        <f ca="1">ROUND(SUBTOTAL(109,G6:G135),2)</f>
        <v>135683.20000000001</v>
      </c>
      <c r="H136" s="114" t="s">
        <v>340</v>
      </c>
      <c r="I136" s="115"/>
      <c r="J136" s="117" t="s">
        <v>343</v>
      </c>
    </row>
    <row r="137" spans="1:12" s="114" customFormat="1" x14ac:dyDescent="0.25">
      <c r="A137" s="192"/>
      <c r="B137" s="192"/>
      <c r="C137" s="95"/>
      <c r="D137" s="96"/>
      <c r="E137" s="97"/>
      <c r="F137" s="96"/>
      <c r="G137" s="306"/>
      <c r="H137" s="114" t="s">
        <v>341</v>
      </c>
      <c r="I137" s="118"/>
      <c r="J137" s="119"/>
    </row>
    <row r="138" spans="1:12" s="114" customFormat="1" x14ac:dyDescent="0.25">
      <c r="A138" s="258" t="s">
        <v>28</v>
      </c>
      <c r="B138" s="258" t="s">
        <v>299</v>
      </c>
      <c r="C138" s="256">
        <f t="shared" ref="C138:C140" ca="1" si="7">RAND()*1000000</f>
        <v>837872.15276616137</v>
      </c>
      <c r="D138" s="257" t="s">
        <v>300</v>
      </c>
      <c r="E138" s="92">
        <v>0.09</v>
      </c>
      <c r="F138" s="257">
        <v>1</v>
      </c>
      <c r="G138" s="82">
        <f t="shared" ref="G138:G169" ca="1" si="8">ROUND(C138*E138*F138,2)</f>
        <v>75408.490000000005</v>
      </c>
      <c r="H138" s="114" t="s">
        <v>341</v>
      </c>
      <c r="I138" s="118"/>
      <c r="J138" s="119"/>
    </row>
    <row r="139" spans="1:12" s="114" customFormat="1" x14ac:dyDescent="0.25">
      <c r="A139" s="255" t="s">
        <v>366</v>
      </c>
      <c r="B139" s="255" t="s">
        <v>299</v>
      </c>
      <c r="C139" s="256">
        <f t="shared" ca="1" si="7"/>
        <v>811437.2453363532</v>
      </c>
      <c r="D139" s="257" t="s">
        <v>300</v>
      </c>
      <c r="E139" s="92">
        <v>0.09</v>
      </c>
      <c r="F139" s="257">
        <v>1</v>
      </c>
      <c r="G139" s="208">
        <f t="shared" ca="1" si="8"/>
        <v>73029.350000000006</v>
      </c>
      <c r="H139" s="114" t="s">
        <v>341</v>
      </c>
      <c r="I139" s="115"/>
      <c r="J139" s="116"/>
    </row>
    <row r="140" spans="1:12" s="114" customFormat="1" x14ac:dyDescent="0.25">
      <c r="A140" s="255" t="s">
        <v>367</v>
      </c>
      <c r="B140" s="255" t="s">
        <v>299</v>
      </c>
      <c r="C140" s="256">
        <f t="shared" ca="1" si="7"/>
        <v>833317.8797865822</v>
      </c>
      <c r="D140" s="257" t="s">
        <v>300</v>
      </c>
      <c r="E140" s="92">
        <v>0.09</v>
      </c>
      <c r="F140" s="257">
        <v>1</v>
      </c>
      <c r="G140" s="208">
        <f t="shared" ca="1" si="8"/>
        <v>74998.61</v>
      </c>
      <c r="H140" s="114" t="s">
        <v>341</v>
      </c>
      <c r="I140" s="115"/>
      <c r="J140" s="117"/>
    </row>
    <row r="141" spans="1:12" s="114" customFormat="1" hidden="1" x14ac:dyDescent="0.25">
      <c r="A141" s="255"/>
      <c r="B141" s="255"/>
      <c r="C141" s="256"/>
      <c r="D141" s="257"/>
      <c r="E141" s="92"/>
      <c r="F141" s="257"/>
      <c r="G141" s="208">
        <f t="shared" si="8"/>
        <v>0</v>
      </c>
      <c r="H141" s="114" t="s">
        <v>341</v>
      </c>
      <c r="I141" s="115"/>
      <c r="J141" s="116"/>
    </row>
    <row r="142" spans="1:12" s="114" customFormat="1" hidden="1" x14ac:dyDescent="0.25">
      <c r="A142" s="255"/>
      <c r="B142" s="255"/>
      <c r="C142" s="256"/>
      <c r="D142" s="257"/>
      <c r="E142" s="92"/>
      <c r="F142" s="257"/>
      <c r="G142" s="208">
        <f t="shared" si="8"/>
        <v>0</v>
      </c>
      <c r="H142" s="114" t="s">
        <v>341</v>
      </c>
      <c r="I142" s="115"/>
      <c r="J142" s="117"/>
    </row>
    <row r="143" spans="1:12" s="114" customFormat="1" hidden="1" x14ac:dyDescent="0.25">
      <c r="A143" s="255"/>
      <c r="B143" s="255"/>
      <c r="C143" s="256"/>
      <c r="D143" s="257"/>
      <c r="E143" s="92"/>
      <c r="F143" s="257"/>
      <c r="G143" s="208">
        <f t="shared" si="8"/>
        <v>0</v>
      </c>
      <c r="H143" s="114" t="s">
        <v>341</v>
      </c>
      <c r="I143" s="115"/>
      <c r="J143" s="116"/>
    </row>
    <row r="144" spans="1:12" s="114" customFormat="1" hidden="1" x14ac:dyDescent="0.25">
      <c r="A144" s="255"/>
      <c r="B144" s="255"/>
      <c r="C144" s="256"/>
      <c r="D144" s="257"/>
      <c r="E144" s="92"/>
      <c r="F144" s="257"/>
      <c r="G144" s="208">
        <f t="shared" si="8"/>
        <v>0</v>
      </c>
      <c r="H144" s="114" t="s">
        <v>341</v>
      </c>
      <c r="I144" s="115"/>
      <c r="J144" s="117"/>
    </row>
    <row r="145" spans="1:10" s="114" customFormat="1" hidden="1" x14ac:dyDescent="0.25">
      <c r="A145" s="255"/>
      <c r="B145" s="255"/>
      <c r="C145" s="256"/>
      <c r="D145" s="257"/>
      <c r="E145" s="92"/>
      <c r="F145" s="257"/>
      <c r="G145" s="208">
        <f t="shared" si="8"/>
        <v>0</v>
      </c>
      <c r="H145" s="114" t="s">
        <v>341</v>
      </c>
      <c r="I145" s="115"/>
      <c r="J145" s="116"/>
    </row>
    <row r="146" spans="1:10" s="114" customFormat="1" hidden="1" x14ac:dyDescent="0.25">
      <c r="A146" s="255"/>
      <c r="B146" s="255"/>
      <c r="C146" s="256"/>
      <c r="D146" s="257"/>
      <c r="E146" s="92"/>
      <c r="F146" s="257"/>
      <c r="G146" s="208">
        <f t="shared" si="8"/>
        <v>0</v>
      </c>
      <c r="H146" s="114" t="s">
        <v>341</v>
      </c>
      <c r="I146" s="115"/>
      <c r="J146" s="117"/>
    </row>
    <row r="147" spans="1:10" s="114" customFormat="1" hidden="1" x14ac:dyDescent="0.25">
      <c r="A147" s="255"/>
      <c r="B147" s="255"/>
      <c r="C147" s="256"/>
      <c r="D147" s="257"/>
      <c r="E147" s="92"/>
      <c r="F147" s="257"/>
      <c r="G147" s="208">
        <f t="shared" si="8"/>
        <v>0</v>
      </c>
      <c r="H147" s="114" t="s">
        <v>341</v>
      </c>
      <c r="I147" s="115"/>
      <c r="J147" s="116"/>
    </row>
    <row r="148" spans="1:10" s="114" customFormat="1" hidden="1" x14ac:dyDescent="0.25">
      <c r="A148" s="255"/>
      <c r="B148" s="255"/>
      <c r="C148" s="256"/>
      <c r="D148" s="257"/>
      <c r="E148" s="92"/>
      <c r="F148" s="257"/>
      <c r="G148" s="208">
        <f t="shared" si="8"/>
        <v>0</v>
      </c>
      <c r="H148" s="114" t="s">
        <v>341</v>
      </c>
      <c r="I148" s="115"/>
      <c r="J148" s="117"/>
    </row>
    <row r="149" spans="1:10" s="114" customFormat="1" hidden="1" x14ac:dyDescent="0.25">
      <c r="A149" s="255"/>
      <c r="B149" s="255"/>
      <c r="C149" s="256"/>
      <c r="D149" s="257"/>
      <c r="E149" s="92"/>
      <c r="F149" s="257"/>
      <c r="G149" s="208">
        <f t="shared" si="8"/>
        <v>0</v>
      </c>
      <c r="H149" s="114" t="s">
        <v>341</v>
      </c>
      <c r="I149" s="115"/>
      <c r="J149" s="116"/>
    </row>
    <row r="150" spans="1:10" s="114" customFormat="1" hidden="1" x14ac:dyDescent="0.25">
      <c r="A150" s="255"/>
      <c r="B150" s="255"/>
      <c r="C150" s="256"/>
      <c r="D150" s="257"/>
      <c r="E150" s="92"/>
      <c r="F150" s="257"/>
      <c r="G150" s="208">
        <f t="shared" si="8"/>
        <v>0</v>
      </c>
      <c r="H150" s="114" t="s">
        <v>341</v>
      </c>
      <c r="I150" s="115"/>
      <c r="J150" s="117"/>
    </row>
    <row r="151" spans="1:10" s="114" customFormat="1" hidden="1" x14ac:dyDescent="0.25">
      <c r="A151" s="255"/>
      <c r="B151" s="255"/>
      <c r="C151" s="256"/>
      <c r="D151" s="257"/>
      <c r="E151" s="92"/>
      <c r="F151" s="257"/>
      <c r="G151" s="208">
        <f t="shared" si="8"/>
        <v>0</v>
      </c>
      <c r="H151" s="114" t="s">
        <v>341</v>
      </c>
      <c r="I151" s="115"/>
      <c r="J151" s="116"/>
    </row>
    <row r="152" spans="1:10" s="114" customFormat="1" hidden="1" x14ac:dyDescent="0.25">
      <c r="A152" s="255"/>
      <c r="B152" s="255"/>
      <c r="C152" s="256"/>
      <c r="D152" s="257"/>
      <c r="E152" s="92"/>
      <c r="F152" s="257"/>
      <c r="G152" s="208">
        <f t="shared" si="8"/>
        <v>0</v>
      </c>
      <c r="H152" s="114" t="s">
        <v>341</v>
      </c>
      <c r="I152" s="115"/>
      <c r="J152" s="117"/>
    </row>
    <row r="153" spans="1:10" s="114" customFormat="1" hidden="1" x14ac:dyDescent="0.25">
      <c r="A153" s="255"/>
      <c r="B153" s="255"/>
      <c r="C153" s="256"/>
      <c r="D153" s="257"/>
      <c r="E153" s="92"/>
      <c r="F153" s="257"/>
      <c r="G153" s="208">
        <f t="shared" si="8"/>
        <v>0</v>
      </c>
      <c r="H153" s="114" t="s">
        <v>341</v>
      </c>
      <c r="I153" s="115"/>
      <c r="J153" s="116"/>
    </row>
    <row r="154" spans="1:10" s="114" customFormat="1" hidden="1" x14ac:dyDescent="0.25">
      <c r="A154" s="255"/>
      <c r="B154" s="255"/>
      <c r="C154" s="256"/>
      <c r="D154" s="257"/>
      <c r="E154" s="92"/>
      <c r="F154" s="257"/>
      <c r="G154" s="208">
        <f t="shared" si="8"/>
        <v>0</v>
      </c>
      <c r="H154" s="114" t="s">
        <v>341</v>
      </c>
      <c r="I154" s="115"/>
      <c r="J154" s="117"/>
    </row>
    <row r="155" spans="1:10" s="114" customFormat="1" hidden="1" x14ac:dyDescent="0.25">
      <c r="A155" s="255"/>
      <c r="B155" s="255"/>
      <c r="C155" s="256"/>
      <c r="D155" s="257"/>
      <c r="E155" s="92"/>
      <c r="F155" s="257"/>
      <c r="G155" s="208">
        <f t="shared" si="8"/>
        <v>0</v>
      </c>
      <c r="H155" s="114" t="s">
        <v>341</v>
      </c>
      <c r="I155" s="115"/>
      <c r="J155" s="116"/>
    </row>
    <row r="156" spans="1:10" s="114" customFormat="1" hidden="1" x14ac:dyDescent="0.25">
      <c r="A156" s="255"/>
      <c r="B156" s="255"/>
      <c r="C156" s="256"/>
      <c r="D156" s="257"/>
      <c r="E156" s="92"/>
      <c r="F156" s="257"/>
      <c r="G156" s="208">
        <f t="shared" si="8"/>
        <v>0</v>
      </c>
      <c r="H156" s="114" t="s">
        <v>341</v>
      </c>
      <c r="I156" s="115"/>
      <c r="J156" s="117"/>
    </row>
    <row r="157" spans="1:10" s="114" customFormat="1" hidden="1" x14ac:dyDescent="0.25">
      <c r="A157" s="255"/>
      <c r="B157" s="255"/>
      <c r="C157" s="256"/>
      <c r="D157" s="257"/>
      <c r="E157" s="92"/>
      <c r="F157" s="257"/>
      <c r="G157" s="208">
        <f t="shared" si="8"/>
        <v>0</v>
      </c>
      <c r="H157" s="114" t="s">
        <v>341</v>
      </c>
      <c r="I157" s="115"/>
      <c r="J157" s="116"/>
    </row>
    <row r="158" spans="1:10" s="114" customFormat="1" hidden="1" x14ac:dyDescent="0.25">
      <c r="A158" s="255"/>
      <c r="B158" s="255"/>
      <c r="C158" s="256"/>
      <c r="D158" s="257"/>
      <c r="E158" s="92"/>
      <c r="F158" s="257"/>
      <c r="G158" s="208">
        <f t="shared" si="8"/>
        <v>0</v>
      </c>
      <c r="H158" s="114" t="s">
        <v>341</v>
      </c>
      <c r="I158" s="115"/>
      <c r="J158" s="117"/>
    </row>
    <row r="159" spans="1:10" s="114" customFormat="1" hidden="1" x14ac:dyDescent="0.25">
      <c r="A159" s="255"/>
      <c r="B159" s="255"/>
      <c r="C159" s="256"/>
      <c r="D159" s="257"/>
      <c r="E159" s="92"/>
      <c r="F159" s="257"/>
      <c r="G159" s="208">
        <f t="shared" si="8"/>
        <v>0</v>
      </c>
      <c r="H159" s="114" t="s">
        <v>341</v>
      </c>
      <c r="I159" s="115"/>
      <c r="J159" s="116"/>
    </row>
    <row r="160" spans="1:10" s="114" customFormat="1" hidden="1" x14ac:dyDescent="0.25">
      <c r="A160" s="255"/>
      <c r="B160" s="255"/>
      <c r="C160" s="256"/>
      <c r="D160" s="257"/>
      <c r="E160" s="92"/>
      <c r="F160" s="257"/>
      <c r="G160" s="208">
        <f t="shared" si="8"/>
        <v>0</v>
      </c>
      <c r="H160" s="114" t="s">
        <v>341</v>
      </c>
      <c r="I160" s="115"/>
      <c r="J160" s="117"/>
    </row>
    <row r="161" spans="1:10" s="114" customFormat="1" hidden="1" x14ac:dyDescent="0.25">
      <c r="A161" s="255"/>
      <c r="B161" s="255"/>
      <c r="C161" s="256"/>
      <c r="D161" s="257"/>
      <c r="E161" s="92"/>
      <c r="F161" s="257"/>
      <c r="G161" s="208">
        <f t="shared" si="8"/>
        <v>0</v>
      </c>
      <c r="H161" s="114" t="s">
        <v>341</v>
      </c>
      <c r="I161" s="115"/>
      <c r="J161" s="116"/>
    </row>
    <row r="162" spans="1:10" s="114" customFormat="1" hidden="1" x14ac:dyDescent="0.25">
      <c r="A162" s="255"/>
      <c r="B162" s="255"/>
      <c r="C162" s="256"/>
      <c r="D162" s="257"/>
      <c r="E162" s="92"/>
      <c r="F162" s="257"/>
      <c r="G162" s="208">
        <f t="shared" si="8"/>
        <v>0</v>
      </c>
      <c r="H162" s="114" t="s">
        <v>341</v>
      </c>
      <c r="I162" s="115"/>
      <c r="J162" s="117"/>
    </row>
    <row r="163" spans="1:10" s="114" customFormat="1" hidden="1" x14ac:dyDescent="0.25">
      <c r="A163" s="255"/>
      <c r="B163" s="255"/>
      <c r="C163" s="256"/>
      <c r="D163" s="257"/>
      <c r="E163" s="92"/>
      <c r="F163" s="257"/>
      <c r="G163" s="208">
        <f t="shared" si="8"/>
        <v>0</v>
      </c>
      <c r="H163" s="114" t="s">
        <v>341</v>
      </c>
      <c r="I163" s="115"/>
      <c r="J163" s="116"/>
    </row>
    <row r="164" spans="1:10" s="114" customFormat="1" hidden="1" x14ac:dyDescent="0.25">
      <c r="A164" s="255"/>
      <c r="B164" s="255"/>
      <c r="C164" s="256"/>
      <c r="D164" s="257"/>
      <c r="E164" s="92"/>
      <c r="F164" s="257"/>
      <c r="G164" s="208">
        <f t="shared" si="8"/>
        <v>0</v>
      </c>
      <c r="H164" s="114" t="s">
        <v>341</v>
      </c>
      <c r="I164" s="115"/>
      <c r="J164" s="117"/>
    </row>
    <row r="165" spans="1:10" s="114" customFormat="1" hidden="1" x14ac:dyDescent="0.25">
      <c r="A165" s="255"/>
      <c r="B165" s="255"/>
      <c r="C165" s="256"/>
      <c r="D165" s="257"/>
      <c r="E165" s="92"/>
      <c r="F165" s="257"/>
      <c r="G165" s="208">
        <f t="shared" si="8"/>
        <v>0</v>
      </c>
      <c r="H165" s="114" t="s">
        <v>341</v>
      </c>
      <c r="I165" s="115"/>
      <c r="J165" s="116"/>
    </row>
    <row r="166" spans="1:10" s="114" customFormat="1" hidden="1" x14ac:dyDescent="0.25">
      <c r="A166" s="255"/>
      <c r="B166" s="255"/>
      <c r="C166" s="256"/>
      <c r="D166" s="257"/>
      <c r="E166" s="92"/>
      <c r="F166" s="257"/>
      <c r="G166" s="208">
        <f t="shared" si="8"/>
        <v>0</v>
      </c>
      <c r="H166" s="114" t="s">
        <v>341</v>
      </c>
      <c r="I166" s="115"/>
      <c r="J166" s="117"/>
    </row>
    <row r="167" spans="1:10" s="114" customFormat="1" hidden="1" x14ac:dyDescent="0.25">
      <c r="A167" s="255"/>
      <c r="B167" s="255"/>
      <c r="C167" s="256"/>
      <c r="D167" s="257"/>
      <c r="E167" s="92"/>
      <c r="F167" s="257"/>
      <c r="G167" s="208">
        <f t="shared" si="8"/>
        <v>0</v>
      </c>
      <c r="H167" s="114" t="s">
        <v>341</v>
      </c>
      <c r="I167" s="115"/>
      <c r="J167" s="116"/>
    </row>
    <row r="168" spans="1:10" s="114" customFormat="1" hidden="1" x14ac:dyDescent="0.25">
      <c r="A168" s="255"/>
      <c r="B168" s="255"/>
      <c r="C168" s="256"/>
      <c r="D168" s="257"/>
      <c r="E168" s="92"/>
      <c r="F168" s="257"/>
      <c r="G168" s="208">
        <f t="shared" si="8"/>
        <v>0</v>
      </c>
      <c r="H168" s="114" t="s">
        <v>341</v>
      </c>
      <c r="I168" s="115"/>
      <c r="J168" s="117"/>
    </row>
    <row r="169" spans="1:10" s="114" customFormat="1" hidden="1" x14ac:dyDescent="0.25">
      <c r="A169" s="255"/>
      <c r="B169" s="255"/>
      <c r="C169" s="256"/>
      <c r="D169" s="257"/>
      <c r="E169" s="92"/>
      <c r="F169" s="257"/>
      <c r="G169" s="208">
        <f t="shared" si="8"/>
        <v>0</v>
      </c>
      <c r="H169" s="114" t="s">
        <v>341</v>
      </c>
      <c r="I169" s="115"/>
      <c r="J169" s="116"/>
    </row>
    <row r="170" spans="1:10" s="114" customFormat="1" hidden="1" x14ac:dyDescent="0.25">
      <c r="A170" s="255"/>
      <c r="B170" s="255"/>
      <c r="C170" s="256"/>
      <c r="D170" s="257"/>
      <c r="E170" s="92"/>
      <c r="F170" s="257"/>
      <c r="G170" s="208">
        <f t="shared" ref="G170:G201" si="9">ROUND(C170*E170*F170,2)</f>
        <v>0</v>
      </c>
      <c r="H170" s="114" t="s">
        <v>341</v>
      </c>
      <c r="I170" s="115"/>
      <c r="J170" s="117"/>
    </row>
    <row r="171" spans="1:10" s="114" customFormat="1" hidden="1" x14ac:dyDescent="0.25">
      <c r="A171" s="255"/>
      <c r="B171" s="255"/>
      <c r="C171" s="256"/>
      <c r="D171" s="257"/>
      <c r="E171" s="92"/>
      <c r="F171" s="257"/>
      <c r="G171" s="208">
        <f t="shared" si="9"/>
        <v>0</v>
      </c>
      <c r="H171" s="114" t="s">
        <v>341</v>
      </c>
      <c r="I171" s="115"/>
      <c r="J171" s="116"/>
    </row>
    <row r="172" spans="1:10" s="114" customFormat="1" hidden="1" x14ac:dyDescent="0.25">
      <c r="A172" s="255"/>
      <c r="B172" s="255"/>
      <c r="C172" s="256"/>
      <c r="D172" s="257"/>
      <c r="E172" s="92"/>
      <c r="F172" s="257"/>
      <c r="G172" s="208">
        <f t="shared" si="9"/>
        <v>0</v>
      </c>
      <c r="H172" s="114" t="s">
        <v>341</v>
      </c>
      <c r="I172" s="115"/>
      <c r="J172" s="117"/>
    </row>
    <row r="173" spans="1:10" s="114" customFormat="1" hidden="1" x14ac:dyDescent="0.25">
      <c r="A173" s="255"/>
      <c r="B173" s="255"/>
      <c r="C173" s="256"/>
      <c r="D173" s="257"/>
      <c r="E173" s="92"/>
      <c r="F173" s="257"/>
      <c r="G173" s="208">
        <f t="shared" si="9"/>
        <v>0</v>
      </c>
      <c r="H173" s="114" t="s">
        <v>341</v>
      </c>
      <c r="I173" s="115"/>
      <c r="J173" s="116"/>
    </row>
    <row r="174" spans="1:10" s="114" customFormat="1" hidden="1" x14ac:dyDescent="0.25">
      <c r="A174" s="255"/>
      <c r="B174" s="255"/>
      <c r="C174" s="256"/>
      <c r="D174" s="257"/>
      <c r="E174" s="92"/>
      <c r="F174" s="257"/>
      <c r="G174" s="208">
        <f t="shared" si="9"/>
        <v>0</v>
      </c>
      <c r="H174" s="114" t="s">
        <v>341</v>
      </c>
      <c r="I174" s="115"/>
      <c r="J174" s="117"/>
    </row>
    <row r="175" spans="1:10" s="114" customFormat="1" hidden="1" x14ac:dyDescent="0.25">
      <c r="A175" s="255"/>
      <c r="B175" s="255"/>
      <c r="C175" s="256"/>
      <c r="D175" s="257"/>
      <c r="E175" s="92"/>
      <c r="F175" s="257"/>
      <c r="G175" s="208">
        <f t="shared" si="9"/>
        <v>0</v>
      </c>
      <c r="H175" s="114" t="s">
        <v>341</v>
      </c>
      <c r="I175" s="115"/>
      <c r="J175" s="116"/>
    </row>
    <row r="176" spans="1:10" s="114" customFormat="1" hidden="1" x14ac:dyDescent="0.25">
      <c r="A176" s="255"/>
      <c r="B176" s="255"/>
      <c r="C176" s="256"/>
      <c r="D176" s="257"/>
      <c r="E176" s="92"/>
      <c r="F176" s="257"/>
      <c r="G176" s="208">
        <f t="shared" si="9"/>
        <v>0</v>
      </c>
      <c r="H176" s="114" t="s">
        <v>341</v>
      </c>
      <c r="I176" s="115"/>
      <c r="J176" s="117"/>
    </row>
    <row r="177" spans="1:10" s="114" customFormat="1" hidden="1" x14ac:dyDescent="0.25">
      <c r="A177" s="255"/>
      <c r="B177" s="255"/>
      <c r="C177" s="256"/>
      <c r="D177" s="257"/>
      <c r="E177" s="92"/>
      <c r="F177" s="257"/>
      <c r="G177" s="208">
        <f t="shared" si="9"/>
        <v>0</v>
      </c>
      <c r="H177" s="114" t="s">
        <v>341</v>
      </c>
      <c r="I177" s="115"/>
      <c r="J177" s="116"/>
    </row>
    <row r="178" spans="1:10" s="114" customFormat="1" hidden="1" x14ac:dyDescent="0.25">
      <c r="A178" s="255"/>
      <c r="B178" s="255"/>
      <c r="C178" s="256"/>
      <c r="D178" s="257"/>
      <c r="E178" s="92"/>
      <c r="F178" s="257"/>
      <c r="G178" s="208">
        <f t="shared" si="9"/>
        <v>0</v>
      </c>
      <c r="H178" s="114" t="s">
        <v>341</v>
      </c>
      <c r="I178" s="115"/>
      <c r="J178" s="117"/>
    </row>
    <row r="179" spans="1:10" s="114" customFormat="1" hidden="1" x14ac:dyDescent="0.25">
      <c r="A179" s="255"/>
      <c r="B179" s="255"/>
      <c r="C179" s="256"/>
      <c r="D179" s="257"/>
      <c r="E179" s="92"/>
      <c r="F179" s="257"/>
      <c r="G179" s="208">
        <f t="shared" si="9"/>
        <v>0</v>
      </c>
      <c r="H179" s="114" t="s">
        <v>341</v>
      </c>
      <c r="I179" s="115"/>
      <c r="J179" s="116"/>
    </row>
    <row r="180" spans="1:10" s="114" customFormat="1" hidden="1" x14ac:dyDescent="0.25">
      <c r="A180" s="255"/>
      <c r="B180" s="255"/>
      <c r="C180" s="256"/>
      <c r="D180" s="257"/>
      <c r="E180" s="92"/>
      <c r="F180" s="257"/>
      <c r="G180" s="208">
        <f t="shared" si="9"/>
        <v>0</v>
      </c>
      <c r="H180" s="114" t="s">
        <v>341</v>
      </c>
      <c r="I180" s="115"/>
      <c r="J180" s="117"/>
    </row>
    <row r="181" spans="1:10" s="114" customFormat="1" hidden="1" x14ac:dyDescent="0.25">
      <c r="A181" s="255"/>
      <c r="B181" s="255"/>
      <c r="C181" s="256"/>
      <c r="D181" s="257"/>
      <c r="E181" s="92"/>
      <c r="F181" s="257"/>
      <c r="G181" s="208">
        <f t="shared" si="9"/>
        <v>0</v>
      </c>
      <c r="H181" s="114" t="s">
        <v>341</v>
      </c>
      <c r="I181" s="115"/>
      <c r="J181" s="116"/>
    </row>
    <row r="182" spans="1:10" s="114" customFormat="1" hidden="1" x14ac:dyDescent="0.25">
      <c r="A182" s="255"/>
      <c r="B182" s="255"/>
      <c r="C182" s="256"/>
      <c r="D182" s="257"/>
      <c r="E182" s="92"/>
      <c r="F182" s="257"/>
      <c r="G182" s="208">
        <f t="shared" si="9"/>
        <v>0</v>
      </c>
      <c r="H182" s="114" t="s">
        <v>341</v>
      </c>
      <c r="I182" s="115"/>
      <c r="J182" s="117"/>
    </row>
    <row r="183" spans="1:10" s="114" customFormat="1" hidden="1" x14ac:dyDescent="0.25">
      <c r="A183" s="255"/>
      <c r="B183" s="255"/>
      <c r="C183" s="256"/>
      <c r="D183" s="257"/>
      <c r="E183" s="92"/>
      <c r="F183" s="257"/>
      <c r="G183" s="208">
        <f t="shared" si="9"/>
        <v>0</v>
      </c>
      <c r="H183" s="114" t="s">
        <v>341</v>
      </c>
      <c r="I183" s="115"/>
      <c r="J183" s="116"/>
    </row>
    <row r="184" spans="1:10" s="114" customFormat="1" hidden="1" x14ac:dyDescent="0.25">
      <c r="A184" s="255"/>
      <c r="B184" s="255"/>
      <c r="C184" s="256"/>
      <c r="D184" s="257"/>
      <c r="E184" s="92"/>
      <c r="F184" s="257"/>
      <c r="G184" s="208">
        <f t="shared" si="9"/>
        <v>0</v>
      </c>
      <c r="H184" s="114" t="s">
        <v>341</v>
      </c>
      <c r="I184" s="115"/>
      <c r="J184" s="117"/>
    </row>
    <row r="185" spans="1:10" s="114" customFormat="1" hidden="1" x14ac:dyDescent="0.25">
      <c r="A185" s="255"/>
      <c r="B185" s="255"/>
      <c r="C185" s="256"/>
      <c r="D185" s="257"/>
      <c r="E185" s="92"/>
      <c r="F185" s="257"/>
      <c r="G185" s="208">
        <f t="shared" si="9"/>
        <v>0</v>
      </c>
      <c r="H185" s="114" t="s">
        <v>341</v>
      </c>
      <c r="I185" s="115"/>
      <c r="J185" s="116"/>
    </row>
    <row r="186" spans="1:10" s="114" customFormat="1" hidden="1" x14ac:dyDescent="0.25">
      <c r="A186" s="255"/>
      <c r="B186" s="255"/>
      <c r="C186" s="256"/>
      <c r="D186" s="257"/>
      <c r="E186" s="92"/>
      <c r="F186" s="257"/>
      <c r="G186" s="208">
        <f t="shared" si="9"/>
        <v>0</v>
      </c>
      <c r="H186" s="114" t="s">
        <v>341</v>
      </c>
      <c r="I186" s="115"/>
      <c r="J186" s="117"/>
    </row>
    <row r="187" spans="1:10" s="114" customFormat="1" hidden="1" x14ac:dyDescent="0.25">
      <c r="A187" s="255"/>
      <c r="B187" s="255"/>
      <c r="C187" s="256"/>
      <c r="D187" s="257"/>
      <c r="E187" s="92"/>
      <c r="F187" s="257"/>
      <c r="G187" s="208">
        <f t="shared" si="9"/>
        <v>0</v>
      </c>
      <c r="H187" s="114" t="s">
        <v>341</v>
      </c>
      <c r="I187" s="115"/>
      <c r="J187" s="116"/>
    </row>
    <row r="188" spans="1:10" s="114" customFormat="1" hidden="1" x14ac:dyDescent="0.25">
      <c r="A188" s="255"/>
      <c r="B188" s="255"/>
      <c r="C188" s="256"/>
      <c r="D188" s="257"/>
      <c r="E188" s="92"/>
      <c r="F188" s="257"/>
      <c r="G188" s="208">
        <f t="shared" si="9"/>
        <v>0</v>
      </c>
      <c r="H188" s="114" t="s">
        <v>341</v>
      </c>
      <c r="I188" s="115"/>
      <c r="J188" s="117"/>
    </row>
    <row r="189" spans="1:10" s="114" customFormat="1" hidden="1" x14ac:dyDescent="0.25">
      <c r="A189" s="255"/>
      <c r="B189" s="255"/>
      <c r="C189" s="256"/>
      <c r="D189" s="257"/>
      <c r="E189" s="92"/>
      <c r="F189" s="257"/>
      <c r="G189" s="208">
        <f t="shared" si="9"/>
        <v>0</v>
      </c>
      <c r="H189" s="114" t="s">
        <v>341</v>
      </c>
      <c r="I189" s="115"/>
      <c r="J189" s="116"/>
    </row>
    <row r="190" spans="1:10" s="114" customFormat="1" hidden="1" x14ac:dyDescent="0.25">
      <c r="A190" s="255"/>
      <c r="B190" s="255"/>
      <c r="C190" s="256"/>
      <c r="D190" s="257"/>
      <c r="E190" s="92"/>
      <c r="F190" s="257"/>
      <c r="G190" s="208">
        <f t="shared" si="9"/>
        <v>0</v>
      </c>
      <c r="H190" s="114" t="s">
        <v>341</v>
      </c>
      <c r="I190" s="115"/>
      <c r="J190" s="117"/>
    </row>
    <row r="191" spans="1:10" s="114" customFormat="1" hidden="1" x14ac:dyDescent="0.25">
      <c r="A191" s="255"/>
      <c r="B191" s="255"/>
      <c r="C191" s="256"/>
      <c r="D191" s="257"/>
      <c r="E191" s="92"/>
      <c r="F191" s="257"/>
      <c r="G191" s="208">
        <f t="shared" si="9"/>
        <v>0</v>
      </c>
      <c r="H191" s="114" t="s">
        <v>341</v>
      </c>
      <c r="I191" s="115"/>
      <c r="J191" s="116"/>
    </row>
    <row r="192" spans="1:10" s="114" customFormat="1" hidden="1" x14ac:dyDescent="0.25">
      <c r="A192" s="255"/>
      <c r="B192" s="255"/>
      <c r="C192" s="256"/>
      <c r="D192" s="257"/>
      <c r="E192" s="92"/>
      <c r="F192" s="257"/>
      <c r="G192" s="208">
        <f t="shared" si="9"/>
        <v>0</v>
      </c>
      <c r="H192" s="114" t="s">
        <v>341</v>
      </c>
      <c r="I192" s="115"/>
      <c r="J192" s="117"/>
    </row>
    <row r="193" spans="1:10" s="114" customFormat="1" hidden="1" x14ac:dyDescent="0.25">
      <c r="A193" s="255"/>
      <c r="B193" s="255"/>
      <c r="C193" s="256"/>
      <c r="D193" s="257"/>
      <c r="E193" s="92"/>
      <c r="F193" s="257"/>
      <c r="G193" s="208">
        <f t="shared" si="9"/>
        <v>0</v>
      </c>
      <c r="H193" s="114" t="s">
        <v>341</v>
      </c>
      <c r="I193" s="115"/>
      <c r="J193" s="116"/>
    </row>
    <row r="194" spans="1:10" s="114" customFormat="1" hidden="1" x14ac:dyDescent="0.25">
      <c r="A194" s="255"/>
      <c r="B194" s="255"/>
      <c r="C194" s="256"/>
      <c r="D194" s="257"/>
      <c r="E194" s="92"/>
      <c r="F194" s="257"/>
      <c r="G194" s="208">
        <f t="shared" si="9"/>
        <v>0</v>
      </c>
      <c r="H194" s="114" t="s">
        <v>341</v>
      </c>
      <c r="I194" s="115"/>
      <c r="J194" s="117"/>
    </row>
    <row r="195" spans="1:10" s="114" customFormat="1" hidden="1" x14ac:dyDescent="0.25">
      <c r="A195" s="255"/>
      <c r="B195" s="255"/>
      <c r="C195" s="256"/>
      <c r="D195" s="257"/>
      <c r="E195" s="92"/>
      <c r="F195" s="257"/>
      <c r="G195" s="208">
        <f t="shared" si="9"/>
        <v>0</v>
      </c>
      <c r="H195" s="114" t="s">
        <v>341</v>
      </c>
      <c r="I195" s="115"/>
      <c r="J195" s="116"/>
    </row>
    <row r="196" spans="1:10" s="114" customFormat="1" hidden="1" x14ac:dyDescent="0.25">
      <c r="A196" s="255"/>
      <c r="B196" s="255"/>
      <c r="C196" s="256"/>
      <c r="D196" s="257"/>
      <c r="E196" s="92"/>
      <c r="F196" s="257"/>
      <c r="G196" s="208">
        <f t="shared" si="9"/>
        <v>0</v>
      </c>
      <c r="H196" s="114" t="s">
        <v>341</v>
      </c>
      <c r="I196" s="115"/>
      <c r="J196" s="117"/>
    </row>
    <row r="197" spans="1:10" s="114" customFormat="1" hidden="1" x14ac:dyDescent="0.25">
      <c r="A197" s="255"/>
      <c r="B197" s="255"/>
      <c r="C197" s="256"/>
      <c r="D197" s="257"/>
      <c r="E197" s="92"/>
      <c r="F197" s="257"/>
      <c r="G197" s="208">
        <f t="shared" si="9"/>
        <v>0</v>
      </c>
      <c r="H197" s="114" t="s">
        <v>341</v>
      </c>
      <c r="I197" s="115"/>
      <c r="J197" s="116"/>
    </row>
    <row r="198" spans="1:10" s="114" customFormat="1" hidden="1" x14ac:dyDescent="0.25">
      <c r="A198" s="255"/>
      <c r="B198" s="255"/>
      <c r="C198" s="256"/>
      <c r="D198" s="257"/>
      <c r="E198" s="92"/>
      <c r="F198" s="257"/>
      <c r="G198" s="208">
        <f t="shared" si="9"/>
        <v>0</v>
      </c>
      <c r="H198" s="114" t="s">
        <v>341</v>
      </c>
      <c r="I198" s="115"/>
      <c r="J198" s="117"/>
    </row>
    <row r="199" spans="1:10" s="114" customFormat="1" hidden="1" x14ac:dyDescent="0.25">
      <c r="A199" s="255"/>
      <c r="B199" s="255"/>
      <c r="C199" s="256"/>
      <c r="D199" s="257"/>
      <c r="E199" s="92"/>
      <c r="F199" s="257"/>
      <c r="G199" s="208">
        <f t="shared" si="9"/>
        <v>0</v>
      </c>
      <c r="H199" s="114" t="s">
        <v>341</v>
      </c>
      <c r="I199" s="115"/>
      <c r="J199" s="116"/>
    </row>
    <row r="200" spans="1:10" s="114" customFormat="1" hidden="1" x14ac:dyDescent="0.25">
      <c r="A200" s="255"/>
      <c r="B200" s="255"/>
      <c r="C200" s="256"/>
      <c r="D200" s="257"/>
      <c r="E200" s="92"/>
      <c r="F200" s="257"/>
      <c r="G200" s="208">
        <f t="shared" si="9"/>
        <v>0</v>
      </c>
      <c r="H200" s="114" t="s">
        <v>341</v>
      </c>
      <c r="I200" s="115"/>
      <c r="J200" s="117"/>
    </row>
    <row r="201" spans="1:10" s="114" customFormat="1" hidden="1" x14ac:dyDescent="0.25">
      <c r="A201" s="255"/>
      <c r="B201" s="255"/>
      <c r="C201" s="256"/>
      <c r="D201" s="257"/>
      <c r="E201" s="92"/>
      <c r="F201" s="257"/>
      <c r="G201" s="208">
        <f t="shared" si="9"/>
        <v>0</v>
      </c>
      <c r="H201" s="114" t="s">
        <v>341</v>
      </c>
      <c r="I201" s="115"/>
      <c r="J201" s="116"/>
    </row>
    <row r="202" spans="1:10" s="114" customFormat="1" hidden="1" x14ac:dyDescent="0.25">
      <c r="A202" s="255"/>
      <c r="B202" s="255"/>
      <c r="C202" s="256"/>
      <c r="D202" s="257"/>
      <c r="E202" s="92"/>
      <c r="F202" s="257"/>
      <c r="G202" s="208">
        <f t="shared" ref="G202:G233" si="10">ROUND(C202*E202*F202,2)</f>
        <v>0</v>
      </c>
      <c r="H202" s="114" t="s">
        <v>341</v>
      </c>
      <c r="I202" s="115"/>
      <c r="J202" s="117"/>
    </row>
    <row r="203" spans="1:10" s="114" customFormat="1" hidden="1" x14ac:dyDescent="0.25">
      <c r="A203" s="255"/>
      <c r="B203" s="255"/>
      <c r="C203" s="256"/>
      <c r="D203" s="257"/>
      <c r="E203" s="92"/>
      <c r="F203" s="257"/>
      <c r="G203" s="208">
        <f t="shared" si="10"/>
        <v>0</v>
      </c>
      <c r="H203" s="114" t="s">
        <v>341</v>
      </c>
      <c r="I203" s="115"/>
      <c r="J203" s="116"/>
    </row>
    <row r="204" spans="1:10" s="114" customFormat="1" hidden="1" x14ac:dyDescent="0.25">
      <c r="A204" s="255"/>
      <c r="B204" s="255"/>
      <c r="C204" s="256"/>
      <c r="D204" s="257"/>
      <c r="E204" s="92"/>
      <c r="F204" s="257"/>
      <c r="G204" s="208">
        <f t="shared" si="10"/>
        <v>0</v>
      </c>
      <c r="H204" s="114" t="s">
        <v>341</v>
      </c>
      <c r="I204" s="115"/>
      <c r="J204" s="117"/>
    </row>
    <row r="205" spans="1:10" s="114" customFormat="1" hidden="1" x14ac:dyDescent="0.25">
      <c r="A205" s="255"/>
      <c r="B205" s="255"/>
      <c r="C205" s="256"/>
      <c r="D205" s="257"/>
      <c r="E205" s="92"/>
      <c r="F205" s="257"/>
      <c r="G205" s="208">
        <f t="shared" si="10"/>
        <v>0</v>
      </c>
      <c r="H205" s="114" t="s">
        <v>341</v>
      </c>
      <c r="I205" s="115"/>
      <c r="J205" s="116"/>
    </row>
    <row r="206" spans="1:10" s="114" customFormat="1" hidden="1" x14ac:dyDescent="0.25">
      <c r="A206" s="255"/>
      <c r="B206" s="255"/>
      <c r="C206" s="256"/>
      <c r="D206" s="257"/>
      <c r="E206" s="92"/>
      <c r="F206" s="257"/>
      <c r="G206" s="208">
        <f t="shared" si="10"/>
        <v>0</v>
      </c>
      <c r="H206" s="114" t="s">
        <v>341</v>
      </c>
      <c r="I206" s="115"/>
      <c r="J206" s="117"/>
    </row>
    <row r="207" spans="1:10" s="114" customFormat="1" hidden="1" x14ac:dyDescent="0.25">
      <c r="A207" s="255"/>
      <c r="B207" s="255"/>
      <c r="C207" s="256"/>
      <c r="D207" s="257"/>
      <c r="E207" s="92"/>
      <c r="F207" s="257"/>
      <c r="G207" s="208">
        <f t="shared" si="10"/>
        <v>0</v>
      </c>
      <c r="H207" s="114" t="s">
        <v>341</v>
      </c>
      <c r="I207" s="115"/>
      <c r="J207" s="116"/>
    </row>
    <row r="208" spans="1:10" s="114" customFormat="1" hidden="1" x14ac:dyDescent="0.25">
      <c r="A208" s="255"/>
      <c r="B208" s="255"/>
      <c r="C208" s="256"/>
      <c r="D208" s="257"/>
      <c r="E208" s="92"/>
      <c r="F208" s="257"/>
      <c r="G208" s="208">
        <f t="shared" si="10"/>
        <v>0</v>
      </c>
      <c r="H208" s="114" t="s">
        <v>341</v>
      </c>
      <c r="I208" s="115"/>
      <c r="J208" s="117"/>
    </row>
    <row r="209" spans="1:10" s="114" customFormat="1" hidden="1" x14ac:dyDescent="0.25">
      <c r="A209" s="255"/>
      <c r="B209" s="255"/>
      <c r="C209" s="256"/>
      <c r="D209" s="257"/>
      <c r="E209" s="92"/>
      <c r="F209" s="257"/>
      <c r="G209" s="208">
        <f t="shared" si="10"/>
        <v>0</v>
      </c>
      <c r="H209" s="114" t="s">
        <v>341</v>
      </c>
      <c r="I209" s="115"/>
      <c r="J209" s="116"/>
    </row>
    <row r="210" spans="1:10" s="114" customFormat="1" hidden="1" x14ac:dyDescent="0.25">
      <c r="A210" s="255"/>
      <c r="B210" s="255"/>
      <c r="C210" s="256"/>
      <c r="D210" s="257"/>
      <c r="E210" s="92"/>
      <c r="F210" s="257"/>
      <c r="G210" s="208">
        <f t="shared" si="10"/>
        <v>0</v>
      </c>
      <c r="H210" s="114" t="s">
        <v>341</v>
      </c>
      <c r="I210" s="115"/>
      <c r="J210" s="117"/>
    </row>
    <row r="211" spans="1:10" s="114" customFormat="1" hidden="1" x14ac:dyDescent="0.25">
      <c r="A211" s="255"/>
      <c r="B211" s="255"/>
      <c r="C211" s="256"/>
      <c r="D211" s="257"/>
      <c r="E211" s="92"/>
      <c r="F211" s="257"/>
      <c r="G211" s="208">
        <f t="shared" si="10"/>
        <v>0</v>
      </c>
      <c r="H211" s="114" t="s">
        <v>341</v>
      </c>
      <c r="I211" s="115"/>
      <c r="J211" s="116"/>
    </row>
    <row r="212" spans="1:10" s="114" customFormat="1" hidden="1" x14ac:dyDescent="0.25">
      <c r="A212" s="255"/>
      <c r="B212" s="255"/>
      <c r="C212" s="256"/>
      <c r="D212" s="257"/>
      <c r="E212" s="92"/>
      <c r="F212" s="257"/>
      <c r="G212" s="208">
        <f t="shared" si="10"/>
        <v>0</v>
      </c>
      <c r="H212" s="114" t="s">
        <v>341</v>
      </c>
      <c r="I212" s="115"/>
      <c r="J212" s="117"/>
    </row>
    <row r="213" spans="1:10" s="114" customFormat="1" hidden="1" x14ac:dyDescent="0.25">
      <c r="A213" s="255"/>
      <c r="B213" s="255"/>
      <c r="C213" s="256"/>
      <c r="D213" s="257"/>
      <c r="E213" s="92"/>
      <c r="F213" s="257"/>
      <c r="G213" s="208">
        <f t="shared" si="10"/>
        <v>0</v>
      </c>
      <c r="H213" s="114" t="s">
        <v>341</v>
      </c>
      <c r="I213" s="115"/>
      <c r="J213" s="116"/>
    </row>
    <row r="214" spans="1:10" s="114" customFormat="1" hidden="1" x14ac:dyDescent="0.25">
      <c r="A214" s="255"/>
      <c r="B214" s="255"/>
      <c r="C214" s="256"/>
      <c r="D214" s="257"/>
      <c r="E214" s="92"/>
      <c r="F214" s="257"/>
      <c r="G214" s="208">
        <f t="shared" si="10"/>
        <v>0</v>
      </c>
      <c r="H214" s="114" t="s">
        <v>341</v>
      </c>
      <c r="I214" s="115"/>
      <c r="J214" s="117"/>
    </row>
    <row r="215" spans="1:10" s="114" customFormat="1" hidden="1" x14ac:dyDescent="0.25">
      <c r="A215" s="255"/>
      <c r="B215" s="255"/>
      <c r="C215" s="256"/>
      <c r="D215" s="257"/>
      <c r="E215" s="92"/>
      <c r="F215" s="257"/>
      <c r="G215" s="208">
        <f t="shared" si="10"/>
        <v>0</v>
      </c>
      <c r="H215" s="114" t="s">
        <v>341</v>
      </c>
      <c r="I215" s="115"/>
      <c r="J215" s="116"/>
    </row>
    <row r="216" spans="1:10" s="114" customFormat="1" hidden="1" x14ac:dyDescent="0.25">
      <c r="A216" s="255"/>
      <c r="B216" s="255"/>
      <c r="C216" s="256"/>
      <c r="D216" s="257"/>
      <c r="E216" s="92"/>
      <c r="F216" s="257"/>
      <c r="G216" s="208">
        <f t="shared" si="10"/>
        <v>0</v>
      </c>
      <c r="H216" s="114" t="s">
        <v>341</v>
      </c>
      <c r="I216" s="115"/>
      <c r="J216" s="117"/>
    </row>
    <row r="217" spans="1:10" s="114" customFormat="1" hidden="1" x14ac:dyDescent="0.25">
      <c r="A217" s="255"/>
      <c r="B217" s="255"/>
      <c r="C217" s="256"/>
      <c r="D217" s="257"/>
      <c r="E217" s="92"/>
      <c r="F217" s="257"/>
      <c r="G217" s="208">
        <f t="shared" si="10"/>
        <v>0</v>
      </c>
      <c r="H217" s="114" t="s">
        <v>341</v>
      </c>
      <c r="I217" s="115"/>
      <c r="J217" s="116"/>
    </row>
    <row r="218" spans="1:10" s="114" customFormat="1" hidden="1" x14ac:dyDescent="0.25">
      <c r="A218" s="255"/>
      <c r="B218" s="255"/>
      <c r="C218" s="256"/>
      <c r="D218" s="257"/>
      <c r="E218" s="92"/>
      <c r="F218" s="257"/>
      <c r="G218" s="208">
        <f t="shared" si="10"/>
        <v>0</v>
      </c>
      <c r="H218" s="114" t="s">
        <v>341</v>
      </c>
      <c r="I218" s="115"/>
      <c r="J218" s="117"/>
    </row>
    <row r="219" spans="1:10" s="114" customFormat="1" hidden="1" x14ac:dyDescent="0.25">
      <c r="A219" s="255"/>
      <c r="B219" s="255"/>
      <c r="C219" s="256"/>
      <c r="D219" s="257"/>
      <c r="E219" s="92"/>
      <c r="F219" s="257"/>
      <c r="G219" s="208">
        <f t="shared" si="10"/>
        <v>0</v>
      </c>
      <c r="H219" s="114" t="s">
        <v>341</v>
      </c>
      <c r="I219" s="115"/>
      <c r="J219" s="116"/>
    </row>
    <row r="220" spans="1:10" s="114" customFormat="1" hidden="1" x14ac:dyDescent="0.25">
      <c r="A220" s="255"/>
      <c r="B220" s="255"/>
      <c r="C220" s="256"/>
      <c r="D220" s="257"/>
      <c r="E220" s="92"/>
      <c r="F220" s="257"/>
      <c r="G220" s="208">
        <f t="shared" si="10"/>
        <v>0</v>
      </c>
      <c r="H220" s="114" t="s">
        <v>341</v>
      </c>
      <c r="I220" s="115"/>
      <c r="J220" s="117"/>
    </row>
    <row r="221" spans="1:10" s="114" customFormat="1" hidden="1" x14ac:dyDescent="0.25">
      <c r="A221" s="255"/>
      <c r="B221" s="255"/>
      <c r="C221" s="256"/>
      <c r="D221" s="257"/>
      <c r="E221" s="92"/>
      <c r="F221" s="257"/>
      <c r="G221" s="208">
        <f t="shared" si="10"/>
        <v>0</v>
      </c>
      <c r="H221" s="114" t="s">
        <v>341</v>
      </c>
      <c r="I221" s="115"/>
      <c r="J221" s="116"/>
    </row>
    <row r="222" spans="1:10" s="114" customFormat="1" hidden="1" x14ac:dyDescent="0.25">
      <c r="A222" s="255"/>
      <c r="B222" s="255"/>
      <c r="C222" s="256"/>
      <c r="D222" s="257"/>
      <c r="E222" s="92"/>
      <c r="F222" s="257"/>
      <c r="G222" s="208">
        <f t="shared" si="10"/>
        <v>0</v>
      </c>
      <c r="H222" s="114" t="s">
        <v>341</v>
      </c>
      <c r="I222" s="115"/>
      <c r="J222" s="117"/>
    </row>
    <row r="223" spans="1:10" s="114" customFormat="1" hidden="1" x14ac:dyDescent="0.25">
      <c r="A223" s="255"/>
      <c r="B223" s="255"/>
      <c r="C223" s="256"/>
      <c r="D223" s="257"/>
      <c r="E223" s="92"/>
      <c r="F223" s="257"/>
      <c r="G223" s="208">
        <f t="shared" si="10"/>
        <v>0</v>
      </c>
      <c r="H223" s="114" t="s">
        <v>341</v>
      </c>
      <c r="I223" s="115"/>
      <c r="J223" s="116"/>
    </row>
    <row r="224" spans="1:10" s="114" customFormat="1" hidden="1" x14ac:dyDescent="0.25">
      <c r="A224" s="255"/>
      <c r="B224" s="255"/>
      <c r="C224" s="256"/>
      <c r="D224" s="257"/>
      <c r="E224" s="92"/>
      <c r="F224" s="257"/>
      <c r="G224" s="208">
        <f t="shared" si="10"/>
        <v>0</v>
      </c>
      <c r="H224" s="114" t="s">
        <v>341</v>
      </c>
      <c r="I224" s="115"/>
      <c r="J224" s="117"/>
    </row>
    <row r="225" spans="1:10" s="114" customFormat="1" hidden="1" x14ac:dyDescent="0.25">
      <c r="A225" s="255"/>
      <c r="B225" s="255"/>
      <c r="C225" s="256"/>
      <c r="D225" s="257"/>
      <c r="E225" s="92"/>
      <c r="F225" s="257"/>
      <c r="G225" s="208">
        <f t="shared" si="10"/>
        <v>0</v>
      </c>
      <c r="H225" s="114" t="s">
        <v>341</v>
      </c>
      <c r="I225" s="115"/>
      <c r="J225" s="116"/>
    </row>
    <row r="226" spans="1:10" s="114" customFormat="1" hidden="1" x14ac:dyDescent="0.25">
      <c r="A226" s="255"/>
      <c r="B226" s="255"/>
      <c r="C226" s="256"/>
      <c r="D226" s="257"/>
      <c r="E226" s="92"/>
      <c r="F226" s="257"/>
      <c r="G226" s="208">
        <f t="shared" si="10"/>
        <v>0</v>
      </c>
      <c r="H226" s="114" t="s">
        <v>341</v>
      </c>
      <c r="I226" s="115"/>
      <c r="J226" s="117"/>
    </row>
    <row r="227" spans="1:10" s="114" customFormat="1" hidden="1" x14ac:dyDescent="0.25">
      <c r="A227" s="255"/>
      <c r="B227" s="255"/>
      <c r="C227" s="256"/>
      <c r="D227" s="257"/>
      <c r="E227" s="92"/>
      <c r="F227" s="257"/>
      <c r="G227" s="208">
        <f t="shared" si="10"/>
        <v>0</v>
      </c>
      <c r="H227" s="114" t="s">
        <v>341</v>
      </c>
      <c r="I227" s="115"/>
      <c r="J227" s="116"/>
    </row>
    <row r="228" spans="1:10" s="114" customFormat="1" hidden="1" x14ac:dyDescent="0.25">
      <c r="A228" s="255"/>
      <c r="B228" s="255"/>
      <c r="C228" s="256"/>
      <c r="D228" s="257"/>
      <c r="E228" s="92"/>
      <c r="F228" s="257"/>
      <c r="G228" s="208">
        <f t="shared" si="10"/>
        <v>0</v>
      </c>
      <c r="H228" s="114" t="s">
        <v>341</v>
      </c>
      <c r="I228" s="115"/>
      <c r="J228" s="117"/>
    </row>
    <row r="229" spans="1:10" s="114" customFormat="1" hidden="1" x14ac:dyDescent="0.25">
      <c r="A229" s="255"/>
      <c r="B229" s="255"/>
      <c r="C229" s="256"/>
      <c r="D229" s="257"/>
      <c r="E229" s="92"/>
      <c r="F229" s="257"/>
      <c r="G229" s="208">
        <f t="shared" si="10"/>
        <v>0</v>
      </c>
      <c r="H229" s="114" t="s">
        <v>341</v>
      </c>
      <c r="I229" s="115"/>
      <c r="J229" s="116"/>
    </row>
    <row r="230" spans="1:10" s="114" customFormat="1" hidden="1" x14ac:dyDescent="0.25">
      <c r="A230" s="255"/>
      <c r="B230" s="255"/>
      <c r="C230" s="256"/>
      <c r="D230" s="257"/>
      <c r="E230" s="92"/>
      <c r="F230" s="257"/>
      <c r="G230" s="208">
        <f t="shared" si="10"/>
        <v>0</v>
      </c>
      <c r="H230" s="114" t="s">
        <v>341</v>
      </c>
      <c r="I230" s="115"/>
      <c r="J230" s="117"/>
    </row>
    <row r="231" spans="1:10" s="114" customFormat="1" hidden="1" x14ac:dyDescent="0.25">
      <c r="A231" s="255"/>
      <c r="B231" s="255"/>
      <c r="C231" s="256"/>
      <c r="D231" s="257"/>
      <c r="E231" s="92"/>
      <c r="F231" s="257"/>
      <c r="G231" s="208">
        <f t="shared" si="10"/>
        <v>0</v>
      </c>
      <c r="H231" s="114" t="s">
        <v>341</v>
      </c>
      <c r="I231" s="115"/>
      <c r="J231" s="116"/>
    </row>
    <row r="232" spans="1:10" s="114" customFormat="1" hidden="1" x14ac:dyDescent="0.25">
      <c r="A232" s="255"/>
      <c r="B232" s="255"/>
      <c r="C232" s="256"/>
      <c r="D232" s="257"/>
      <c r="E232" s="92"/>
      <c r="F232" s="257"/>
      <c r="G232" s="208">
        <f t="shared" si="10"/>
        <v>0</v>
      </c>
      <c r="H232" s="114" t="s">
        <v>341</v>
      </c>
      <c r="I232" s="115"/>
      <c r="J232" s="117"/>
    </row>
    <row r="233" spans="1:10" s="114" customFormat="1" hidden="1" x14ac:dyDescent="0.25">
      <c r="A233" s="255"/>
      <c r="B233" s="255"/>
      <c r="C233" s="256"/>
      <c r="D233" s="257"/>
      <c r="E233" s="92"/>
      <c r="F233" s="257"/>
      <c r="G233" s="208">
        <f t="shared" si="10"/>
        <v>0</v>
      </c>
      <c r="H233" s="114" t="s">
        <v>341</v>
      </c>
      <c r="I233" s="115"/>
      <c r="J233" s="116"/>
    </row>
    <row r="234" spans="1:10" s="114" customFormat="1" hidden="1" x14ac:dyDescent="0.25">
      <c r="A234" s="255"/>
      <c r="B234" s="255"/>
      <c r="C234" s="256"/>
      <c r="D234" s="257"/>
      <c r="E234" s="92"/>
      <c r="F234" s="257"/>
      <c r="G234" s="208">
        <f t="shared" ref="G234:G265" si="11">ROUND(C234*E234*F234,2)</f>
        <v>0</v>
      </c>
      <c r="H234" s="114" t="s">
        <v>341</v>
      </c>
      <c r="I234" s="115"/>
      <c r="J234" s="117"/>
    </row>
    <row r="235" spans="1:10" s="114" customFormat="1" hidden="1" x14ac:dyDescent="0.25">
      <c r="A235" s="255"/>
      <c r="B235" s="255"/>
      <c r="C235" s="256"/>
      <c r="D235" s="257"/>
      <c r="E235" s="92"/>
      <c r="F235" s="257"/>
      <c r="G235" s="208">
        <f t="shared" si="11"/>
        <v>0</v>
      </c>
      <c r="H235" s="114" t="s">
        <v>341</v>
      </c>
      <c r="I235" s="115"/>
      <c r="J235" s="116"/>
    </row>
    <row r="236" spans="1:10" s="114" customFormat="1" hidden="1" x14ac:dyDescent="0.25">
      <c r="A236" s="255"/>
      <c r="B236" s="255"/>
      <c r="C236" s="256"/>
      <c r="D236" s="257"/>
      <c r="E236" s="92"/>
      <c r="F236" s="257"/>
      <c r="G236" s="208">
        <f t="shared" si="11"/>
        <v>0</v>
      </c>
      <c r="H236" s="114" t="s">
        <v>341</v>
      </c>
      <c r="I236" s="115"/>
      <c r="J236" s="117"/>
    </row>
    <row r="237" spans="1:10" s="114" customFormat="1" hidden="1" x14ac:dyDescent="0.25">
      <c r="A237" s="255"/>
      <c r="B237" s="255"/>
      <c r="C237" s="256"/>
      <c r="D237" s="257"/>
      <c r="E237" s="92"/>
      <c r="F237" s="257"/>
      <c r="G237" s="208">
        <f t="shared" si="11"/>
        <v>0</v>
      </c>
      <c r="H237" s="114" t="s">
        <v>341</v>
      </c>
      <c r="I237" s="115"/>
      <c r="J237" s="116"/>
    </row>
    <row r="238" spans="1:10" s="114" customFormat="1" hidden="1" x14ac:dyDescent="0.25">
      <c r="A238" s="255"/>
      <c r="B238" s="255"/>
      <c r="C238" s="256"/>
      <c r="D238" s="257"/>
      <c r="E238" s="92"/>
      <c r="F238" s="257"/>
      <c r="G238" s="208">
        <f t="shared" si="11"/>
        <v>0</v>
      </c>
      <c r="H238" s="114" t="s">
        <v>341</v>
      </c>
      <c r="I238" s="115"/>
      <c r="J238" s="117"/>
    </row>
    <row r="239" spans="1:10" s="114" customFormat="1" hidden="1" x14ac:dyDescent="0.25">
      <c r="A239" s="255"/>
      <c r="B239" s="255"/>
      <c r="C239" s="256"/>
      <c r="D239" s="257"/>
      <c r="E239" s="92"/>
      <c r="F239" s="257"/>
      <c r="G239" s="208">
        <f t="shared" si="11"/>
        <v>0</v>
      </c>
      <c r="H239" s="114" t="s">
        <v>341</v>
      </c>
      <c r="I239" s="115"/>
      <c r="J239" s="116"/>
    </row>
    <row r="240" spans="1:10" s="114" customFormat="1" hidden="1" x14ac:dyDescent="0.25">
      <c r="A240" s="255"/>
      <c r="B240" s="255"/>
      <c r="C240" s="256"/>
      <c r="D240" s="257"/>
      <c r="E240" s="92"/>
      <c r="F240" s="257"/>
      <c r="G240" s="208">
        <f t="shared" si="11"/>
        <v>0</v>
      </c>
      <c r="H240" s="114" t="s">
        <v>341</v>
      </c>
      <c r="I240" s="115"/>
      <c r="J240" s="117"/>
    </row>
    <row r="241" spans="1:10" s="114" customFormat="1" hidden="1" x14ac:dyDescent="0.25">
      <c r="A241" s="255"/>
      <c r="B241" s="255"/>
      <c r="C241" s="256"/>
      <c r="D241" s="257"/>
      <c r="E241" s="92"/>
      <c r="F241" s="257"/>
      <c r="G241" s="208">
        <f t="shared" si="11"/>
        <v>0</v>
      </c>
      <c r="H241" s="114" t="s">
        <v>341</v>
      </c>
      <c r="I241" s="115"/>
      <c r="J241" s="116"/>
    </row>
    <row r="242" spans="1:10" s="114" customFormat="1" hidden="1" x14ac:dyDescent="0.25">
      <c r="A242" s="255"/>
      <c r="B242" s="255"/>
      <c r="C242" s="256"/>
      <c r="D242" s="257"/>
      <c r="E242" s="92"/>
      <c r="F242" s="257"/>
      <c r="G242" s="208">
        <f t="shared" si="11"/>
        <v>0</v>
      </c>
      <c r="H242" s="114" t="s">
        <v>341</v>
      </c>
      <c r="I242" s="115"/>
      <c r="J242" s="117"/>
    </row>
    <row r="243" spans="1:10" s="114" customFormat="1" hidden="1" x14ac:dyDescent="0.25">
      <c r="A243" s="255"/>
      <c r="B243" s="255"/>
      <c r="C243" s="256"/>
      <c r="D243" s="257"/>
      <c r="E243" s="92"/>
      <c r="F243" s="257"/>
      <c r="G243" s="208">
        <f t="shared" si="11"/>
        <v>0</v>
      </c>
      <c r="H243" s="114" t="s">
        <v>341</v>
      </c>
      <c r="I243" s="115"/>
      <c r="J243" s="116"/>
    </row>
    <row r="244" spans="1:10" s="114" customFormat="1" hidden="1" x14ac:dyDescent="0.25">
      <c r="A244" s="255"/>
      <c r="B244" s="255"/>
      <c r="C244" s="256"/>
      <c r="D244" s="257"/>
      <c r="E244" s="92"/>
      <c r="F244" s="257"/>
      <c r="G244" s="208">
        <f t="shared" si="11"/>
        <v>0</v>
      </c>
      <c r="H244" s="114" t="s">
        <v>341</v>
      </c>
      <c r="I244" s="115"/>
      <c r="J244" s="117"/>
    </row>
    <row r="245" spans="1:10" s="114" customFormat="1" hidden="1" x14ac:dyDescent="0.25">
      <c r="A245" s="255"/>
      <c r="B245" s="255"/>
      <c r="C245" s="256"/>
      <c r="D245" s="257"/>
      <c r="E245" s="92"/>
      <c r="F245" s="257"/>
      <c r="G245" s="208">
        <f t="shared" si="11"/>
        <v>0</v>
      </c>
      <c r="H245" s="114" t="s">
        <v>341</v>
      </c>
      <c r="I245" s="115"/>
      <c r="J245" s="116"/>
    </row>
    <row r="246" spans="1:10" s="114" customFormat="1" hidden="1" x14ac:dyDescent="0.25">
      <c r="A246" s="255"/>
      <c r="B246" s="255"/>
      <c r="C246" s="256"/>
      <c r="D246" s="257"/>
      <c r="E246" s="92"/>
      <c r="F246" s="257"/>
      <c r="G246" s="208">
        <f t="shared" si="11"/>
        <v>0</v>
      </c>
      <c r="H246" s="114" t="s">
        <v>341</v>
      </c>
      <c r="I246" s="115"/>
      <c r="J246" s="117"/>
    </row>
    <row r="247" spans="1:10" s="114" customFormat="1" hidden="1" x14ac:dyDescent="0.25">
      <c r="A247" s="255"/>
      <c r="B247" s="255"/>
      <c r="C247" s="256"/>
      <c r="D247" s="257"/>
      <c r="E247" s="92"/>
      <c r="F247" s="257"/>
      <c r="G247" s="208">
        <f t="shared" si="11"/>
        <v>0</v>
      </c>
      <c r="H247" s="114" t="s">
        <v>341</v>
      </c>
      <c r="I247" s="115"/>
      <c r="J247" s="116"/>
    </row>
    <row r="248" spans="1:10" s="114" customFormat="1" hidden="1" x14ac:dyDescent="0.25">
      <c r="A248" s="255"/>
      <c r="B248" s="255"/>
      <c r="C248" s="256"/>
      <c r="D248" s="257"/>
      <c r="E248" s="92"/>
      <c r="F248" s="257"/>
      <c r="G248" s="208">
        <f t="shared" si="11"/>
        <v>0</v>
      </c>
      <c r="H248" s="114" t="s">
        <v>341</v>
      </c>
      <c r="I248" s="115"/>
      <c r="J248" s="117"/>
    </row>
    <row r="249" spans="1:10" s="114" customFormat="1" hidden="1" x14ac:dyDescent="0.25">
      <c r="A249" s="255"/>
      <c r="B249" s="255"/>
      <c r="C249" s="256"/>
      <c r="D249" s="257"/>
      <c r="E249" s="92"/>
      <c r="F249" s="257"/>
      <c r="G249" s="208">
        <f t="shared" si="11"/>
        <v>0</v>
      </c>
      <c r="H249" s="114" t="s">
        <v>341</v>
      </c>
      <c r="I249" s="115"/>
      <c r="J249" s="116"/>
    </row>
    <row r="250" spans="1:10" s="114" customFormat="1" hidden="1" x14ac:dyDescent="0.25">
      <c r="A250" s="255"/>
      <c r="B250" s="255"/>
      <c r="C250" s="256"/>
      <c r="D250" s="257"/>
      <c r="E250" s="92"/>
      <c r="F250" s="257"/>
      <c r="G250" s="208">
        <f t="shared" si="11"/>
        <v>0</v>
      </c>
      <c r="H250" s="114" t="s">
        <v>341</v>
      </c>
      <c r="I250" s="115"/>
      <c r="J250" s="117"/>
    </row>
    <row r="251" spans="1:10" s="114" customFormat="1" hidden="1" x14ac:dyDescent="0.25">
      <c r="A251" s="255"/>
      <c r="B251" s="255"/>
      <c r="C251" s="256"/>
      <c r="D251" s="257"/>
      <c r="E251" s="92"/>
      <c r="F251" s="257"/>
      <c r="G251" s="208">
        <f t="shared" si="11"/>
        <v>0</v>
      </c>
      <c r="H251" s="114" t="s">
        <v>341</v>
      </c>
      <c r="I251" s="115"/>
      <c r="J251" s="116"/>
    </row>
    <row r="252" spans="1:10" s="114" customFormat="1" hidden="1" x14ac:dyDescent="0.25">
      <c r="A252" s="255"/>
      <c r="B252" s="255"/>
      <c r="C252" s="256"/>
      <c r="D252" s="257"/>
      <c r="E252" s="92"/>
      <c r="F252" s="257"/>
      <c r="G252" s="208">
        <f t="shared" si="11"/>
        <v>0</v>
      </c>
      <c r="H252" s="114" t="s">
        <v>341</v>
      </c>
      <c r="I252" s="115"/>
      <c r="J252" s="117"/>
    </row>
    <row r="253" spans="1:10" s="114" customFormat="1" hidden="1" x14ac:dyDescent="0.25">
      <c r="A253" s="255"/>
      <c r="B253" s="255"/>
      <c r="C253" s="256"/>
      <c r="D253" s="257"/>
      <c r="E253" s="92"/>
      <c r="F253" s="257"/>
      <c r="G253" s="208">
        <f t="shared" si="11"/>
        <v>0</v>
      </c>
      <c r="H253" s="114" t="s">
        <v>341</v>
      </c>
      <c r="I253" s="115"/>
      <c r="J253" s="116"/>
    </row>
    <row r="254" spans="1:10" s="114" customFormat="1" hidden="1" x14ac:dyDescent="0.25">
      <c r="A254" s="255"/>
      <c r="B254" s="255"/>
      <c r="C254" s="256"/>
      <c r="D254" s="257"/>
      <c r="E254" s="92"/>
      <c r="F254" s="257"/>
      <c r="G254" s="208">
        <f t="shared" si="11"/>
        <v>0</v>
      </c>
      <c r="H254" s="114" t="s">
        <v>341</v>
      </c>
      <c r="I254" s="115"/>
      <c r="J254" s="117"/>
    </row>
    <row r="255" spans="1:10" s="114" customFormat="1" hidden="1" x14ac:dyDescent="0.25">
      <c r="A255" s="255"/>
      <c r="B255" s="255"/>
      <c r="C255" s="256"/>
      <c r="D255" s="257"/>
      <c r="E255" s="92"/>
      <c r="F255" s="257"/>
      <c r="G255" s="208">
        <f t="shared" si="11"/>
        <v>0</v>
      </c>
      <c r="H255" s="114" t="s">
        <v>341</v>
      </c>
      <c r="I255" s="115"/>
      <c r="J255" s="116"/>
    </row>
    <row r="256" spans="1:10" s="114" customFormat="1" hidden="1" x14ac:dyDescent="0.25">
      <c r="A256" s="255"/>
      <c r="B256" s="255"/>
      <c r="C256" s="256"/>
      <c r="D256" s="257"/>
      <c r="E256" s="92"/>
      <c r="F256" s="257"/>
      <c r="G256" s="208">
        <f t="shared" si="11"/>
        <v>0</v>
      </c>
      <c r="H256" s="114" t="s">
        <v>341</v>
      </c>
      <c r="I256" s="115"/>
      <c r="J256" s="117"/>
    </row>
    <row r="257" spans="1:13" s="114" customFormat="1" hidden="1" x14ac:dyDescent="0.25">
      <c r="A257" s="255"/>
      <c r="B257" s="255"/>
      <c r="C257" s="256"/>
      <c r="D257" s="257"/>
      <c r="E257" s="92"/>
      <c r="F257" s="257"/>
      <c r="G257" s="208">
        <f t="shared" si="11"/>
        <v>0</v>
      </c>
      <c r="H257" s="114" t="s">
        <v>341</v>
      </c>
      <c r="I257" s="115"/>
      <c r="J257" s="116"/>
    </row>
    <row r="258" spans="1:13" s="114" customFormat="1" hidden="1" x14ac:dyDescent="0.25">
      <c r="A258" s="255"/>
      <c r="B258" s="255"/>
      <c r="C258" s="256"/>
      <c r="D258" s="257"/>
      <c r="E258" s="92"/>
      <c r="F258" s="257"/>
      <c r="G258" s="208">
        <f t="shared" si="11"/>
        <v>0</v>
      </c>
      <c r="H258" s="114" t="s">
        <v>341</v>
      </c>
      <c r="I258" s="115"/>
      <c r="J258" s="117"/>
    </row>
    <row r="259" spans="1:13" s="114" customFormat="1" hidden="1" x14ac:dyDescent="0.25">
      <c r="A259" s="255"/>
      <c r="B259" s="255"/>
      <c r="C259" s="256"/>
      <c r="D259" s="257"/>
      <c r="E259" s="92"/>
      <c r="F259" s="257"/>
      <c r="G259" s="208">
        <f t="shared" si="11"/>
        <v>0</v>
      </c>
      <c r="H259" s="114" t="s">
        <v>341</v>
      </c>
      <c r="I259" s="115"/>
      <c r="J259" s="116"/>
    </row>
    <row r="260" spans="1:13" s="114" customFormat="1" hidden="1" x14ac:dyDescent="0.25">
      <c r="A260" s="255"/>
      <c r="B260" s="255"/>
      <c r="C260" s="256"/>
      <c r="D260" s="257"/>
      <c r="E260" s="92"/>
      <c r="F260" s="257"/>
      <c r="G260" s="208">
        <f t="shared" si="11"/>
        <v>0</v>
      </c>
      <c r="H260" s="114" t="s">
        <v>341</v>
      </c>
      <c r="I260" s="115"/>
      <c r="J260" s="117"/>
    </row>
    <row r="261" spans="1:13" s="114" customFormat="1" hidden="1" x14ac:dyDescent="0.25">
      <c r="A261" s="255"/>
      <c r="B261" s="255"/>
      <c r="C261" s="256"/>
      <c r="D261" s="257"/>
      <c r="E261" s="92"/>
      <c r="F261" s="257"/>
      <c r="G261" s="208">
        <f t="shared" si="11"/>
        <v>0</v>
      </c>
      <c r="H261" s="114" t="s">
        <v>341</v>
      </c>
      <c r="I261" s="115"/>
      <c r="J261" s="116"/>
    </row>
    <row r="262" spans="1:13" s="114" customFormat="1" hidden="1" x14ac:dyDescent="0.25">
      <c r="A262" s="255"/>
      <c r="B262" s="255"/>
      <c r="C262" s="256"/>
      <c r="D262" s="257"/>
      <c r="E262" s="92"/>
      <c r="F262" s="257"/>
      <c r="G262" s="208">
        <f t="shared" si="11"/>
        <v>0</v>
      </c>
      <c r="H262" s="114" t="s">
        <v>341</v>
      </c>
      <c r="I262" s="115"/>
      <c r="J262" s="117"/>
    </row>
    <row r="263" spans="1:13" s="114" customFormat="1" hidden="1" x14ac:dyDescent="0.25">
      <c r="A263" s="255"/>
      <c r="B263" s="255"/>
      <c r="C263" s="256"/>
      <c r="D263" s="257"/>
      <c r="E263" s="92"/>
      <c r="F263" s="257"/>
      <c r="G263" s="208">
        <f t="shared" si="11"/>
        <v>0</v>
      </c>
      <c r="H263" s="114" t="s">
        <v>341</v>
      </c>
      <c r="I263" s="115"/>
      <c r="J263" s="116"/>
    </row>
    <row r="264" spans="1:13" s="114" customFormat="1" hidden="1" x14ac:dyDescent="0.25">
      <c r="A264" s="255"/>
      <c r="B264" s="255"/>
      <c r="C264" s="256"/>
      <c r="D264" s="257"/>
      <c r="E264" s="92"/>
      <c r="F264" s="257"/>
      <c r="G264" s="208">
        <f t="shared" si="11"/>
        <v>0</v>
      </c>
      <c r="H264" s="114" t="s">
        <v>341</v>
      </c>
      <c r="I264" s="115"/>
      <c r="J264" s="117"/>
    </row>
    <row r="265" spans="1:13" s="114" customFormat="1" hidden="1" x14ac:dyDescent="0.25">
      <c r="A265" s="255"/>
      <c r="B265" s="255"/>
      <c r="C265" s="256"/>
      <c r="D265" s="257"/>
      <c r="E265" s="92"/>
      <c r="F265" s="257"/>
      <c r="G265" s="208">
        <f t="shared" si="11"/>
        <v>0</v>
      </c>
      <c r="H265" s="114" t="s">
        <v>341</v>
      </c>
      <c r="I265" s="115"/>
      <c r="J265" s="116"/>
    </row>
    <row r="266" spans="1:13" s="114" customFormat="1" hidden="1" x14ac:dyDescent="0.25">
      <c r="A266" s="255"/>
      <c r="B266" s="255"/>
      <c r="C266" s="256"/>
      <c r="D266" s="257"/>
      <c r="E266" s="92"/>
      <c r="F266" s="257"/>
      <c r="G266" s="208">
        <f t="shared" ref="G266:G267" si="12">ROUND(C266*E266*F266,2)</f>
        <v>0</v>
      </c>
      <c r="H266" s="114" t="s">
        <v>341</v>
      </c>
      <c r="I266" s="115"/>
      <c r="J266" s="117"/>
    </row>
    <row r="267" spans="1:13" s="114" customFormat="1" x14ac:dyDescent="0.25">
      <c r="A267" s="259" t="s">
        <v>28</v>
      </c>
      <c r="B267" s="259" t="s">
        <v>299</v>
      </c>
      <c r="C267" s="256">
        <f t="shared" ref="C267" ca="1" si="13">RAND()*1000000</f>
        <v>710465.39314896369</v>
      </c>
      <c r="D267" s="257" t="s">
        <v>300</v>
      </c>
      <c r="E267" s="92">
        <v>0.09</v>
      </c>
      <c r="F267" s="257">
        <v>1</v>
      </c>
      <c r="G267" s="294">
        <f t="shared" ca="1" si="12"/>
        <v>63941.89</v>
      </c>
      <c r="H267" s="114" t="s">
        <v>341</v>
      </c>
      <c r="I267" s="102"/>
    </row>
    <row r="268" spans="1:13" s="114" customFormat="1" x14ac:dyDescent="0.25">
      <c r="A268" s="98"/>
      <c r="B268" s="98"/>
      <c r="C268" s="99"/>
      <c r="D268" s="100"/>
      <c r="E268" s="202"/>
      <c r="F268" s="206" t="s">
        <v>35</v>
      </c>
      <c r="G268" s="307">
        <f ca="1">ROUND(SUBTOTAL(109,G137:G267),2)</f>
        <v>287378.34000000003</v>
      </c>
      <c r="H268" s="114" t="s">
        <v>341</v>
      </c>
      <c r="I268" s="102"/>
      <c r="J268" s="117" t="s">
        <v>343</v>
      </c>
    </row>
    <row r="269" spans="1:13" x14ac:dyDescent="0.25">
      <c r="A269" s="3"/>
      <c r="B269" s="3"/>
      <c r="C269" s="3"/>
      <c r="D269" s="3"/>
      <c r="E269" s="3"/>
      <c r="F269" s="3"/>
      <c r="G269" s="301"/>
      <c r="H269" s="114" t="s">
        <v>339</v>
      </c>
      <c r="I269" s="3"/>
      <c r="K269" s="114"/>
      <c r="L269" s="3"/>
      <c r="M269" s="3"/>
    </row>
    <row r="270" spans="1:13" x14ac:dyDescent="0.25">
      <c r="A270" s="3"/>
      <c r="B270" s="3"/>
      <c r="C270" s="3"/>
      <c r="D270" s="3"/>
      <c r="E270" s="222"/>
      <c r="F270" s="222" t="s">
        <v>36</v>
      </c>
      <c r="G270" s="82">
        <f ca="1">+G268+G136</f>
        <v>423061.54000000004</v>
      </c>
      <c r="H270" s="114" t="s">
        <v>339</v>
      </c>
      <c r="I270" s="3"/>
      <c r="J270" s="141" t="s">
        <v>237</v>
      </c>
      <c r="K270" s="114"/>
    </row>
    <row r="271" spans="1:13" s="114" customFormat="1" x14ac:dyDescent="0.25">
      <c r="A271" s="102"/>
      <c r="B271" s="102"/>
      <c r="C271" s="103"/>
      <c r="D271" s="104"/>
      <c r="E271" s="105"/>
      <c r="F271" s="104"/>
      <c r="G271" s="103"/>
      <c r="H271" s="114" t="s">
        <v>339</v>
      </c>
      <c r="I271" s="102"/>
    </row>
    <row r="272" spans="1:13" s="114" customFormat="1" x14ac:dyDescent="0.25">
      <c r="A272" s="240" t="s">
        <v>37</v>
      </c>
      <c r="B272" s="107"/>
      <c r="C272" s="107"/>
      <c r="D272" s="107"/>
      <c r="E272" s="107"/>
      <c r="F272" s="107"/>
      <c r="G272" s="108"/>
      <c r="H272" s="114" t="s">
        <v>340</v>
      </c>
      <c r="I272" s="102"/>
      <c r="J272" s="142" t="s">
        <v>236</v>
      </c>
    </row>
    <row r="273" spans="1:19" s="114" customFormat="1" ht="45" customHeight="1" x14ac:dyDescent="0.25">
      <c r="A273" s="553" t="s">
        <v>37</v>
      </c>
      <c r="B273" s="554"/>
      <c r="C273" s="554"/>
      <c r="D273" s="554"/>
      <c r="E273" s="554"/>
      <c r="F273" s="554"/>
      <c r="G273" s="555"/>
      <c r="H273" s="102" t="s">
        <v>340</v>
      </c>
      <c r="I273" s="102"/>
      <c r="J273" s="558" t="s">
        <v>297</v>
      </c>
      <c r="K273" s="558"/>
      <c r="L273" s="558"/>
      <c r="M273" s="558"/>
      <c r="N273" s="558"/>
      <c r="O273" s="558"/>
      <c r="P273" s="558"/>
      <c r="Q273" s="558"/>
      <c r="R273" s="558"/>
      <c r="S273" s="558"/>
    </row>
    <row r="274" spans="1:19" x14ac:dyDescent="0.25">
      <c r="A274" s="3"/>
      <c r="B274" s="3"/>
      <c r="C274" s="3"/>
      <c r="D274" s="3"/>
      <c r="E274" s="3"/>
      <c r="F274" s="3"/>
      <c r="G274" s="3"/>
      <c r="H274" s="276" t="s">
        <v>341</v>
      </c>
      <c r="I274" s="3"/>
      <c r="L274" s="3"/>
      <c r="M274" s="3"/>
    </row>
    <row r="275" spans="1:19" s="114" customFormat="1" x14ac:dyDescent="0.25">
      <c r="A275" s="240" t="s">
        <v>38</v>
      </c>
      <c r="B275" s="110"/>
      <c r="C275" s="111"/>
      <c r="D275" s="111"/>
      <c r="E275" s="111"/>
      <c r="F275" s="111"/>
      <c r="G275" s="112"/>
      <c r="H275" s="102" t="s">
        <v>341</v>
      </c>
      <c r="I275" s="102"/>
      <c r="J275" s="142" t="s">
        <v>236</v>
      </c>
      <c r="L275" s="102"/>
      <c r="M275" s="102"/>
    </row>
    <row r="276" spans="1:19" s="114" customFormat="1" ht="45" customHeight="1" x14ac:dyDescent="0.25">
      <c r="A276" s="553" t="s">
        <v>369</v>
      </c>
      <c r="B276" s="554"/>
      <c r="C276" s="554"/>
      <c r="D276" s="554"/>
      <c r="E276" s="554"/>
      <c r="F276" s="554"/>
      <c r="G276" s="555"/>
      <c r="H276" s="102" t="s">
        <v>341</v>
      </c>
      <c r="I276" s="102"/>
      <c r="J276" s="558" t="s">
        <v>297</v>
      </c>
      <c r="K276" s="558"/>
      <c r="L276" s="558"/>
      <c r="M276" s="558"/>
      <c r="N276" s="558"/>
      <c r="O276" s="558"/>
      <c r="P276" s="558"/>
      <c r="Q276" s="558"/>
      <c r="R276" s="558"/>
      <c r="S276" s="558"/>
    </row>
    <row r="277" spans="1:19" x14ac:dyDescent="0.25">
      <c r="A277" s="3"/>
      <c r="B277" s="3"/>
      <c r="C277" s="3"/>
      <c r="D277" s="3"/>
      <c r="E277" s="3"/>
      <c r="F277" s="3"/>
      <c r="G277" s="3"/>
      <c r="H277" s="3"/>
      <c r="I277" s="3"/>
    </row>
    <row r="278" spans="1:19" ht="13.5" customHeight="1" x14ac:dyDescent="0.25">
      <c r="A278" s="3"/>
      <c r="B278" s="3"/>
      <c r="C278" s="3"/>
      <c r="D278" s="3"/>
      <c r="E278" s="11"/>
      <c r="F278" s="11"/>
      <c r="G278" s="14"/>
      <c r="H278" s="3"/>
      <c r="I278" s="3"/>
    </row>
    <row r="279" spans="1:19" x14ac:dyDescent="0.25">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56" t="s">
        <v>180</v>
      </c>
      <c r="B1" s="556"/>
      <c r="C1" s="556"/>
      <c r="D1" s="556"/>
      <c r="E1" s="3">
        <f>+'Section A'!B2</f>
        <v>0</v>
      </c>
      <c r="F1" s="51"/>
      <c r="G1" s="3"/>
      <c r="H1" s="3"/>
    </row>
    <row r="2" spans="1:15" ht="61.5" customHeight="1" x14ac:dyDescent="0.25">
      <c r="A2" s="560" t="s">
        <v>184</v>
      </c>
      <c r="B2" s="560"/>
      <c r="C2" s="560"/>
      <c r="D2" s="560"/>
      <c r="E2" s="560"/>
      <c r="F2" s="3"/>
      <c r="G2" s="12"/>
      <c r="H2" s="12"/>
    </row>
    <row r="3" spans="1:15" x14ac:dyDescent="0.25">
      <c r="A3" s="12"/>
      <c r="B3" s="12"/>
      <c r="C3" s="12"/>
      <c r="D3" s="12"/>
      <c r="E3" s="12"/>
      <c r="G3" s="12"/>
      <c r="H3" s="12"/>
    </row>
    <row r="4" spans="1:15" x14ac:dyDescent="0.25">
      <c r="A4" s="252" t="s">
        <v>28</v>
      </c>
      <c r="B4" s="253" t="s">
        <v>291</v>
      </c>
      <c r="C4" s="13" t="s">
        <v>39</v>
      </c>
      <c r="D4" s="13" t="s">
        <v>40</v>
      </c>
      <c r="E4" s="304" t="s">
        <v>268</v>
      </c>
      <c r="F4" s="285" t="s">
        <v>342</v>
      </c>
      <c r="G4" s="8"/>
      <c r="H4" s="8"/>
      <c r="I4" s="3"/>
      <c r="J4" s="3"/>
      <c r="K4" s="3"/>
      <c r="L4" s="3"/>
      <c r="M4" s="3"/>
      <c r="N4" s="3"/>
      <c r="O4" s="3"/>
    </row>
    <row r="5" spans="1:15" s="114" customFormat="1" x14ac:dyDescent="0.25">
      <c r="A5" s="250" t="s">
        <v>28</v>
      </c>
      <c r="B5" s="250" t="s">
        <v>359</v>
      </c>
      <c r="C5" s="256">
        <f t="shared" ref="C5:C7" ca="1" si="0">RAND()*1000000</f>
        <v>608469.7880624528</v>
      </c>
      <c r="D5" s="260">
        <v>0.09</v>
      </c>
      <c r="E5" s="82">
        <f t="shared" ref="E5:E36" ca="1" si="1">ROUND(C5*D5,2)</f>
        <v>54762.28</v>
      </c>
      <c r="F5" s="114" t="s">
        <v>340</v>
      </c>
      <c r="G5" s="90"/>
      <c r="H5" s="90"/>
      <c r="I5" s="102"/>
      <c r="J5" s="102"/>
      <c r="K5" s="102"/>
      <c r="L5" s="102"/>
      <c r="M5" s="102"/>
      <c r="N5" s="102"/>
      <c r="O5" s="102"/>
    </row>
    <row r="6" spans="1:15" s="114" customFormat="1" x14ac:dyDescent="0.25">
      <c r="A6" s="255" t="s">
        <v>364</v>
      </c>
      <c r="B6" s="251" t="s">
        <v>359</v>
      </c>
      <c r="C6" s="256">
        <f t="shared" ca="1" si="0"/>
        <v>521263.9463548807</v>
      </c>
      <c r="D6" s="260">
        <v>0.09</v>
      </c>
      <c r="E6" s="82">
        <f t="shared" ca="1" si="1"/>
        <v>46913.760000000002</v>
      </c>
      <c r="F6" s="114" t="s">
        <v>340</v>
      </c>
      <c r="G6" s="90"/>
      <c r="H6" s="282"/>
      <c r="I6" s="102"/>
      <c r="J6" s="102"/>
      <c r="K6" s="102"/>
      <c r="L6" s="102"/>
      <c r="M6" s="102"/>
      <c r="N6" s="102"/>
      <c r="O6" s="102"/>
    </row>
    <row r="7" spans="1:15" s="114" customFormat="1" x14ac:dyDescent="0.25">
      <c r="A7" s="255" t="s">
        <v>365</v>
      </c>
      <c r="B7" s="251" t="s">
        <v>359</v>
      </c>
      <c r="C7" s="256">
        <f t="shared" ca="1" si="0"/>
        <v>348903.11439703079</v>
      </c>
      <c r="D7" s="260">
        <v>0.09</v>
      </c>
      <c r="E7" s="82">
        <f t="shared" ca="1" si="1"/>
        <v>31401.279999999999</v>
      </c>
      <c r="F7" s="114" t="s">
        <v>340</v>
      </c>
      <c r="G7" s="90"/>
      <c r="H7" s="120"/>
      <c r="I7" s="102"/>
      <c r="J7" s="102"/>
      <c r="K7" s="102"/>
      <c r="L7" s="102"/>
      <c r="M7" s="102"/>
      <c r="N7" s="102"/>
      <c r="O7" s="102"/>
    </row>
    <row r="8" spans="1:15" s="114" customFormat="1" hidden="1" x14ac:dyDescent="0.25">
      <c r="A8" s="255"/>
      <c r="B8" s="251"/>
      <c r="C8" s="256"/>
      <c r="D8" s="260"/>
      <c r="E8" s="82">
        <f t="shared" si="1"/>
        <v>0</v>
      </c>
      <c r="F8" s="114" t="s">
        <v>340</v>
      </c>
      <c r="G8" s="90"/>
      <c r="H8" s="282"/>
      <c r="I8" s="102"/>
      <c r="J8" s="102"/>
      <c r="K8" s="102"/>
      <c r="L8" s="102"/>
      <c r="M8" s="102"/>
      <c r="N8" s="102"/>
      <c r="O8" s="102"/>
    </row>
    <row r="9" spans="1:15" s="114" customFormat="1" hidden="1" x14ac:dyDescent="0.25">
      <c r="A9" s="255"/>
      <c r="B9" s="251"/>
      <c r="C9" s="256"/>
      <c r="D9" s="260"/>
      <c r="E9" s="82">
        <f t="shared" si="1"/>
        <v>0</v>
      </c>
      <c r="F9" s="114" t="s">
        <v>340</v>
      </c>
      <c r="G9" s="90"/>
      <c r="H9" s="120"/>
      <c r="I9" s="102"/>
      <c r="J9" s="102"/>
      <c r="K9" s="102"/>
      <c r="L9" s="102"/>
      <c r="M9" s="102"/>
      <c r="N9" s="102"/>
      <c r="O9" s="102"/>
    </row>
    <row r="10" spans="1:15" s="114" customFormat="1" hidden="1" x14ac:dyDescent="0.25">
      <c r="A10" s="255"/>
      <c r="B10" s="251"/>
      <c r="C10" s="256"/>
      <c r="D10" s="260"/>
      <c r="E10" s="82">
        <f t="shared" si="1"/>
        <v>0</v>
      </c>
      <c r="F10" s="114" t="s">
        <v>340</v>
      </c>
      <c r="G10" s="90"/>
      <c r="H10" s="282"/>
      <c r="I10" s="102"/>
      <c r="J10" s="102"/>
      <c r="K10" s="102"/>
      <c r="L10" s="102"/>
      <c r="M10" s="102"/>
      <c r="N10" s="102"/>
      <c r="O10" s="102"/>
    </row>
    <row r="11" spans="1:15" s="114" customFormat="1" hidden="1" x14ac:dyDescent="0.25">
      <c r="A11" s="255"/>
      <c r="B11" s="251"/>
      <c r="C11" s="256"/>
      <c r="D11" s="260"/>
      <c r="E11" s="82">
        <f t="shared" si="1"/>
        <v>0</v>
      </c>
      <c r="F11" s="114" t="s">
        <v>340</v>
      </c>
      <c r="G11" s="90"/>
      <c r="H11" s="120"/>
      <c r="I11" s="102"/>
      <c r="J11" s="102"/>
      <c r="K11" s="102"/>
      <c r="L11" s="102"/>
      <c r="M11" s="102"/>
      <c r="N11" s="102"/>
      <c r="O11" s="102"/>
    </row>
    <row r="12" spans="1:15" s="114" customFormat="1" hidden="1" x14ac:dyDescent="0.25">
      <c r="A12" s="255"/>
      <c r="B12" s="251"/>
      <c r="C12" s="256"/>
      <c r="D12" s="260"/>
      <c r="E12" s="82">
        <f t="shared" si="1"/>
        <v>0</v>
      </c>
      <c r="F12" s="114" t="s">
        <v>340</v>
      </c>
      <c r="G12" s="90"/>
      <c r="H12" s="282"/>
      <c r="I12" s="102"/>
      <c r="J12" s="102"/>
      <c r="K12" s="102"/>
      <c r="L12" s="102"/>
      <c r="M12" s="102"/>
      <c r="N12" s="102"/>
      <c r="O12" s="102"/>
    </row>
    <row r="13" spans="1:15" s="114" customFormat="1" hidden="1" x14ac:dyDescent="0.25">
      <c r="A13" s="255"/>
      <c r="B13" s="251"/>
      <c r="C13" s="256"/>
      <c r="D13" s="260"/>
      <c r="E13" s="82">
        <f t="shared" si="1"/>
        <v>0</v>
      </c>
      <c r="F13" s="114" t="s">
        <v>340</v>
      </c>
      <c r="G13" s="90"/>
      <c r="H13" s="120"/>
      <c r="I13" s="102"/>
      <c r="J13" s="102"/>
      <c r="K13" s="102"/>
      <c r="L13" s="102"/>
      <c r="M13" s="102"/>
      <c r="N13" s="102"/>
      <c r="O13" s="102"/>
    </row>
    <row r="14" spans="1:15" s="114" customFormat="1" hidden="1" x14ac:dyDescent="0.25">
      <c r="A14" s="255"/>
      <c r="B14" s="251"/>
      <c r="C14" s="256"/>
      <c r="D14" s="260"/>
      <c r="E14" s="82">
        <f t="shared" si="1"/>
        <v>0</v>
      </c>
      <c r="F14" s="114" t="s">
        <v>340</v>
      </c>
      <c r="G14" s="90"/>
      <c r="H14" s="282"/>
      <c r="I14" s="102"/>
      <c r="J14" s="102"/>
      <c r="K14" s="102"/>
      <c r="L14" s="102"/>
      <c r="M14" s="102"/>
      <c r="N14" s="102"/>
      <c r="O14" s="102"/>
    </row>
    <row r="15" spans="1:15" s="114" customFormat="1" hidden="1" x14ac:dyDescent="0.25">
      <c r="A15" s="255"/>
      <c r="B15" s="251"/>
      <c r="C15" s="256"/>
      <c r="D15" s="260"/>
      <c r="E15" s="82">
        <f t="shared" si="1"/>
        <v>0</v>
      </c>
      <c r="F15" s="114" t="s">
        <v>340</v>
      </c>
      <c r="G15" s="90"/>
      <c r="H15" s="120"/>
      <c r="I15" s="102"/>
      <c r="J15" s="102"/>
      <c r="K15" s="102"/>
      <c r="L15" s="102"/>
      <c r="M15" s="102"/>
      <c r="N15" s="102"/>
      <c r="O15" s="102"/>
    </row>
    <row r="16" spans="1:15" s="114" customFormat="1" hidden="1" x14ac:dyDescent="0.25">
      <c r="A16" s="255"/>
      <c r="B16" s="251"/>
      <c r="C16" s="256"/>
      <c r="D16" s="260"/>
      <c r="E16" s="82">
        <f t="shared" si="1"/>
        <v>0</v>
      </c>
      <c r="F16" s="114" t="s">
        <v>340</v>
      </c>
      <c r="G16" s="90"/>
      <c r="H16" s="282"/>
      <c r="I16" s="102"/>
      <c r="J16" s="102"/>
      <c r="K16" s="102"/>
      <c r="L16" s="102"/>
      <c r="M16" s="102"/>
      <c r="N16" s="102"/>
      <c r="O16" s="102"/>
    </row>
    <row r="17" spans="1:15" s="114" customFormat="1" hidden="1" x14ac:dyDescent="0.25">
      <c r="A17" s="255"/>
      <c r="B17" s="251"/>
      <c r="C17" s="256"/>
      <c r="D17" s="260"/>
      <c r="E17" s="82">
        <f t="shared" si="1"/>
        <v>0</v>
      </c>
      <c r="F17" s="114" t="s">
        <v>340</v>
      </c>
      <c r="G17" s="90"/>
      <c r="H17" s="120"/>
      <c r="I17" s="102"/>
      <c r="J17" s="102"/>
      <c r="K17" s="102"/>
      <c r="L17" s="102"/>
      <c r="M17" s="102"/>
      <c r="N17" s="102"/>
      <c r="O17" s="102"/>
    </row>
    <row r="18" spans="1:15" s="114" customFormat="1" hidden="1" x14ac:dyDescent="0.25">
      <c r="A18" s="255"/>
      <c r="B18" s="251"/>
      <c r="C18" s="256"/>
      <c r="D18" s="260"/>
      <c r="E18" s="82">
        <f t="shared" si="1"/>
        <v>0</v>
      </c>
      <c r="F18" s="114" t="s">
        <v>340</v>
      </c>
      <c r="G18" s="90"/>
      <c r="H18" s="282"/>
      <c r="I18" s="102"/>
      <c r="J18" s="102"/>
      <c r="K18" s="102"/>
      <c r="L18" s="102"/>
      <c r="M18" s="102"/>
      <c r="N18" s="102"/>
      <c r="O18" s="102"/>
    </row>
    <row r="19" spans="1:15" s="114" customFormat="1" hidden="1" x14ac:dyDescent="0.25">
      <c r="A19" s="255"/>
      <c r="B19" s="251"/>
      <c r="C19" s="256"/>
      <c r="D19" s="260"/>
      <c r="E19" s="82">
        <f t="shared" si="1"/>
        <v>0</v>
      </c>
      <c r="F19" s="114" t="s">
        <v>340</v>
      </c>
      <c r="G19" s="90"/>
      <c r="H19" s="120"/>
      <c r="I19" s="102"/>
      <c r="J19" s="102"/>
      <c r="K19" s="102"/>
      <c r="L19" s="102"/>
      <c r="M19" s="102"/>
      <c r="N19" s="102"/>
      <c r="O19" s="102"/>
    </row>
    <row r="20" spans="1:15" s="114" customFormat="1" hidden="1" x14ac:dyDescent="0.25">
      <c r="A20" s="255"/>
      <c r="B20" s="251"/>
      <c r="C20" s="256"/>
      <c r="D20" s="260"/>
      <c r="E20" s="82">
        <f t="shared" si="1"/>
        <v>0</v>
      </c>
      <c r="F20" s="114" t="s">
        <v>340</v>
      </c>
      <c r="G20" s="90"/>
      <c r="H20" s="282"/>
      <c r="I20" s="102"/>
      <c r="J20" s="102"/>
      <c r="K20" s="102"/>
      <c r="L20" s="102"/>
      <c r="M20" s="102"/>
      <c r="N20" s="102"/>
      <c r="O20" s="102"/>
    </row>
    <row r="21" spans="1:15" s="114" customFormat="1" hidden="1" x14ac:dyDescent="0.25">
      <c r="A21" s="255"/>
      <c r="B21" s="251"/>
      <c r="C21" s="256"/>
      <c r="D21" s="260"/>
      <c r="E21" s="82">
        <f t="shared" si="1"/>
        <v>0</v>
      </c>
      <c r="F21" s="114" t="s">
        <v>340</v>
      </c>
      <c r="G21" s="90"/>
      <c r="H21" s="120"/>
      <c r="I21" s="102"/>
      <c r="J21" s="102"/>
      <c r="K21" s="102"/>
      <c r="L21" s="102"/>
      <c r="M21" s="102"/>
      <c r="N21" s="102"/>
      <c r="O21" s="102"/>
    </row>
    <row r="22" spans="1:15" s="114" customFormat="1" hidden="1" x14ac:dyDescent="0.25">
      <c r="A22" s="255"/>
      <c r="B22" s="251"/>
      <c r="C22" s="256"/>
      <c r="D22" s="260"/>
      <c r="E22" s="82">
        <f t="shared" si="1"/>
        <v>0</v>
      </c>
      <c r="F22" s="114" t="s">
        <v>340</v>
      </c>
      <c r="G22" s="90"/>
      <c r="H22" s="282"/>
      <c r="I22" s="102"/>
      <c r="J22" s="102"/>
      <c r="K22" s="102"/>
      <c r="L22" s="102"/>
      <c r="M22" s="102"/>
      <c r="N22" s="102"/>
      <c r="O22" s="102"/>
    </row>
    <row r="23" spans="1:15" s="114" customFormat="1" hidden="1" x14ac:dyDescent="0.25">
      <c r="A23" s="255"/>
      <c r="B23" s="251"/>
      <c r="C23" s="256"/>
      <c r="D23" s="260"/>
      <c r="E23" s="82">
        <f t="shared" si="1"/>
        <v>0</v>
      </c>
      <c r="F23" s="114" t="s">
        <v>340</v>
      </c>
      <c r="G23" s="90"/>
      <c r="H23" s="120"/>
      <c r="I23" s="102"/>
      <c r="J23" s="102"/>
      <c r="K23" s="102"/>
      <c r="L23" s="102"/>
      <c r="M23" s="102"/>
      <c r="N23" s="102"/>
      <c r="O23" s="102"/>
    </row>
    <row r="24" spans="1:15" s="114" customFormat="1" hidden="1" x14ac:dyDescent="0.25">
      <c r="A24" s="255"/>
      <c r="B24" s="251"/>
      <c r="C24" s="256"/>
      <c r="D24" s="260"/>
      <c r="E24" s="82">
        <f t="shared" si="1"/>
        <v>0</v>
      </c>
      <c r="F24" s="114" t="s">
        <v>340</v>
      </c>
      <c r="G24" s="90"/>
      <c r="H24" s="282"/>
      <c r="I24" s="102"/>
      <c r="J24" s="102"/>
      <c r="K24" s="102"/>
      <c r="L24" s="102"/>
      <c r="M24" s="102"/>
      <c r="N24" s="102"/>
      <c r="O24" s="102"/>
    </row>
    <row r="25" spans="1:15" s="114" customFormat="1" hidden="1" x14ac:dyDescent="0.25">
      <c r="A25" s="255"/>
      <c r="B25" s="251"/>
      <c r="C25" s="256"/>
      <c r="D25" s="260"/>
      <c r="E25" s="82">
        <f t="shared" si="1"/>
        <v>0</v>
      </c>
      <c r="F25" s="114" t="s">
        <v>340</v>
      </c>
      <c r="G25" s="90"/>
      <c r="H25" s="120"/>
      <c r="I25" s="102"/>
      <c r="J25" s="102"/>
      <c r="K25" s="102"/>
      <c r="L25" s="102"/>
      <c r="M25" s="102"/>
      <c r="N25" s="102"/>
      <c r="O25" s="102"/>
    </row>
    <row r="26" spans="1:15" s="114" customFormat="1" hidden="1" x14ac:dyDescent="0.25">
      <c r="A26" s="255"/>
      <c r="B26" s="251"/>
      <c r="C26" s="256"/>
      <c r="D26" s="260"/>
      <c r="E26" s="82">
        <f t="shared" si="1"/>
        <v>0</v>
      </c>
      <c r="F26" s="114" t="s">
        <v>340</v>
      </c>
      <c r="G26" s="90"/>
      <c r="H26" s="282"/>
      <c r="I26" s="102"/>
      <c r="J26" s="102"/>
      <c r="K26" s="102"/>
      <c r="L26" s="102"/>
      <c r="M26" s="102"/>
      <c r="N26" s="102"/>
      <c r="O26" s="102"/>
    </row>
    <row r="27" spans="1:15" s="114" customFormat="1" hidden="1" x14ac:dyDescent="0.25">
      <c r="A27" s="255"/>
      <c r="B27" s="251"/>
      <c r="C27" s="256"/>
      <c r="D27" s="260"/>
      <c r="E27" s="82">
        <f t="shared" si="1"/>
        <v>0</v>
      </c>
      <c r="F27" s="114" t="s">
        <v>340</v>
      </c>
      <c r="G27" s="90"/>
      <c r="H27" s="120"/>
      <c r="I27" s="102"/>
      <c r="J27" s="102"/>
      <c r="K27" s="102"/>
      <c r="L27" s="102"/>
      <c r="M27" s="102"/>
      <c r="N27" s="102"/>
      <c r="O27" s="102"/>
    </row>
    <row r="28" spans="1:15" s="114" customFormat="1" hidden="1" x14ac:dyDescent="0.25">
      <c r="A28" s="255"/>
      <c r="B28" s="251"/>
      <c r="C28" s="256"/>
      <c r="D28" s="260"/>
      <c r="E28" s="82">
        <f t="shared" si="1"/>
        <v>0</v>
      </c>
      <c r="F28" s="114" t="s">
        <v>340</v>
      </c>
      <c r="G28" s="90"/>
      <c r="H28" s="282"/>
      <c r="I28" s="102"/>
      <c r="J28" s="102"/>
      <c r="K28" s="102"/>
      <c r="L28" s="102"/>
      <c r="M28" s="102"/>
      <c r="N28" s="102"/>
      <c r="O28" s="102"/>
    </row>
    <row r="29" spans="1:15" s="114" customFormat="1" hidden="1" x14ac:dyDescent="0.25">
      <c r="A29" s="255"/>
      <c r="B29" s="251"/>
      <c r="C29" s="256"/>
      <c r="D29" s="260"/>
      <c r="E29" s="82">
        <f t="shared" si="1"/>
        <v>0</v>
      </c>
      <c r="F29" s="114" t="s">
        <v>340</v>
      </c>
      <c r="G29" s="90"/>
      <c r="H29" s="120"/>
      <c r="I29" s="102"/>
      <c r="J29" s="102"/>
      <c r="K29" s="102"/>
      <c r="L29" s="102"/>
      <c r="M29" s="102"/>
      <c r="N29" s="102"/>
      <c r="O29" s="102"/>
    </row>
    <row r="30" spans="1:15" s="114" customFormat="1" hidden="1" x14ac:dyDescent="0.25">
      <c r="A30" s="255"/>
      <c r="B30" s="251"/>
      <c r="C30" s="256"/>
      <c r="D30" s="260"/>
      <c r="E30" s="82">
        <f t="shared" si="1"/>
        <v>0</v>
      </c>
      <c r="F30" s="114" t="s">
        <v>340</v>
      </c>
      <c r="G30" s="90"/>
      <c r="H30" s="282"/>
      <c r="I30" s="102"/>
      <c r="J30" s="102"/>
      <c r="K30" s="102"/>
      <c r="L30" s="102"/>
      <c r="M30" s="102"/>
      <c r="N30" s="102"/>
      <c r="O30" s="102"/>
    </row>
    <row r="31" spans="1:15" s="114" customFormat="1" hidden="1" x14ac:dyDescent="0.25">
      <c r="A31" s="255"/>
      <c r="B31" s="251"/>
      <c r="C31" s="256"/>
      <c r="D31" s="260"/>
      <c r="E31" s="82">
        <f t="shared" si="1"/>
        <v>0</v>
      </c>
      <c r="F31" s="114" t="s">
        <v>340</v>
      </c>
      <c r="G31" s="90"/>
      <c r="H31" s="120"/>
      <c r="I31" s="102"/>
      <c r="J31" s="102"/>
      <c r="K31" s="102"/>
      <c r="L31" s="102"/>
      <c r="M31" s="102"/>
      <c r="N31" s="102"/>
      <c r="O31" s="102"/>
    </row>
    <row r="32" spans="1:15" s="114" customFormat="1" hidden="1" x14ac:dyDescent="0.25">
      <c r="A32" s="255"/>
      <c r="B32" s="251"/>
      <c r="C32" s="256"/>
      <c r="D32" s="260"/>
      <c r="E32" s="82">
        <f t="shared" si="1"/>
        <v>0</v>
      </c>
      <c r="F32" s="114" t="s">
        <v>340</v>
      </c>
      <c r="G32" s="90"/>
      <c r="H32" s="282"/>
      <c r="I32" s="102"/>
      <c r="J32" s="102"/>
      <c r="K32" s="102"/>
      <c r="L32" s="102"/>
      <c r="M32" s="102"/>
      <c r="N32" s="102"/>
      <c r="O32" s="102"/>
    </row>
    <row r="33" spans="1:15" s="114" customFormat="1" hidden="1" x14ac:dyDescent="0.25">
      <c r="A33" s="255"/>
      <c r="B33" s="251"/>
      <c r="C33" s="256"/>
      <c r="D33" s="260"/>
      <c r="E33" s="82">
        <f t="shared" si="1"/>
        <v>0</v>
      </c>
      <c r="F33" s="114" t="s">
        <v>340</v>
      </c>
      <c r="G33" s="90"/>
      <c r="H33" s="120"/>
      <c r="I33" s="102"/>
      <c r="J33" s="102"/>
      <c r="K33" s="102"/>
      <c r="L33" s="102"/>
      <c r="M33" s="102"/>
      <c r="N33" s="102"/>
      <c r="O33" s="102"/>
    </row>
    <row r="34" spans="1:15" s="114" customFormat="1" hidden="1" x14ac:dyDescent="0.25">
      <c r="A34" s="255"/>
      <c r="B34" s="251"/>
      <c r="C34" s="256"/>
      <c r="D34" s="260"/>
      <c r="E34" s="82">
        <f t="shared" si="1"/>
        <v>0</v>
      </c>
      <c r="F34" s="114" t="s">
        <v>340</v>
      </c>
      <c r="G34" s="90"/>
      <c r="H34" s="282"/>
      <c r="I34" s="102"/>
      <c r="J34" s="102"/>
      <c r="K34" s="102"/>
      <c r="L34" s="102"/>
      <c r="M34" s="102"/>
      <c r="N34" s="102"/>
      <c r="O34" s="102"/>
    </row>
    <row r="35" spans="1:15" s="114" customFormat="1" hidden="1" x14ac:dyDescent="0.25">
      <c r="A35" s="255"/>
      <c r="B35" s="251"/>
      <c r="C35" s="256"/>
      <c r="D35" s="260"/>
      <c r="E35" s="82">
        <f t="shared" si="1"/>
        <v>0</v>
      </c>
      <c r="F35" s="114" t="s">
        <v>340</v>
      </c>
      <c r="G35" s="90"/>
      <c r="H35" s="120"/>
      <c r="I35" s="102"/>
      <c r="J35" s="102"/>
      <c r="K35" s="102"/>
      <c r="L35" s="102"/>
      <c r="M35" s="102"/>
      <c r="N35" s="102"/>
      <c r="O35" s="102"/>
    </row>
    <row r="36" spans="1:15" s="114" customFormat="1" hidden="1" x14ac:dyDescent="0.25">
      <c r="A36" s="255"/>
      <c r="B36" s="251"/>
      <c r="C36" s="256"/>
      <c r="D36" s="260"/>
      <c r="E36" s="82">
        <f t="shared" si="1"/>
        <v>0</v>
      </c>
      <c r="F36" s="114" t="s">
        <v>340</v>
      </c>
      <c r="G36" s="90"/>
      <c r="H36" s="282"/>
      <c r="I36" s="102"/>
      <c r="J36" s="102"/>
      <c r="K36" s="102"/>
      <c r="L36" s="102"/>
      <c r="M36" s="102"/>
      <c r="N36" s="102"/>
      <c r="O36" s="102"/>
    </row>
    <row r="37" spans="1:15" s="114" customFormat="1" hidden="1" x14ac:dyDescent="0.25">
      <c r="A37" s="255"/>
      <c r="B37" s="251"/>
      <c r="C37" s="256"/>
      <c r="D37" s="260"/>
      <c r="E37" s="82">
        <f t="shared" ref="E37:E68" si="2">ROUND(C37*D37,2)</f>
        <v>0</v>
      </c>
      <c r="F37" s="114" t="s">
        <v>340</v>
      </c>
      <c r="G37" s="90"/>
      <c r="H37" s="120"/>
      <c r="I37" s="102"/>
      <c r="J37" s="102"/>
      <c r="K37" s="102"/>
      <c r="L37" s="102"/>
      <c r="M37" s="102"/>
      <c r="N37" s="102"/>
      <c r="O37" s="102"/>
    </row>
    <row r="38" spans="1:15" s="114" customFormat="1" hidden="1" x14ac:dyDescent="0.25">
      <c r="A38" s="255"/>
      <c r="B38" s="251"/>
      <c r="C38" s="256"/>
      <c r="D38" s="260"/>
      <c r="E38" s="82">
        <f t="shared" si="2"/>
        <v>0</v>
      </c>
      <c r="F38" s="114" t="s">
        <v>340</v>
      </c>
      <c r="G38" s="90"/>
      <c r="H38" s="282"/>
      <c r="I38" s="102"/>
      <c r="J38" s="102"/>
      <c r="K38" s="102"/>
      <c r="L38" s="102"/>
      <c r="M38" s="102"/>
      <c r="N38" s="102"/>
      <c r="O38" s="102"/>
    </row>
    <row r="39" spans="1:15" s="114" customFormat="1" hidden="1" x14ac:dyDescent="0.25">
      <c r="A39" s="255"/>
      <c r="B39" s="251"/>
      <c r="C39" s="256"/>
      <c r="D39" s="260"/>
      <c r="E39" s="82">
        <f t="shared" si="2"/>
        <v>0</v>
      </c>
      <c r="F39" s="114" t="s">
        <v>340</v>
      </c>
      <c r="G39" s="90"/>
      <c r="H39" s="120"/>
      <c r="I39" s="102"/>
      <c r="J39" s="102"/>
      <c r="K39" s="102"/>
      <c r="L39" s="102"/>
      <c r="M39" s="102"/>
      <c r="N39" s="102"/>
      <c r="O39" s="102"/>
    </row>
    <row r="40" spans="1:15" s="114" customFormat="1" hidden="1" x14ac:dyDescent="0.25">
      <c r="A40" s="255"/>
      <c r="B40" s="251"/>
      <c r="C40" s="256"/>
      <c r="D40" s="260"/>
      <c r="E40" s="82">
        <f t="shared" si="2"/>
        <v>0</v>
      </c>
      <c r="F40" s="114" t="s">
        <v>340</v>
      </c>
      <c r="G40" s="90"/>
      <c r="H40" s="282"/>
      <c r="I40" s="102"/>
      <c r="J40" s="102"/>
      <c r="K40" s="102"/>
      <c r="L40" s="102"/>
      <c r="M40" s="102"/>
      <c r="N40" s="102"/>
      <c r="O40" s="102"/>
    </row>
    <row r="41" spans="1:15" s="114" customFormat="1" hidden="1" x14ac:dyDescent="0.25">
      <c r="A41" s="255"/>
      <c r="B41" s="251"/>
      <c r="C41" s="256"/>
      <c r="D41" s="260"/>
      <c r="E41" s="82">
        <f t="shared" si="2"/>
        <v>0</v>
      </c>
      <c r="F41" s="114" t="s">
        <v>340</v>
      </c>
      <c r="G41" s="90"/>
      <c r="H41" s="120"/>
      <c r="I41" s="102"/>
      <c r="J41" s="102"/>
      <c r="K41" s="102"/>
      <c r="L41" s="102"/>
      <c r="M41" s="102"/>
      <c r="N41" s="102"/>
      <c r="O41" s="102"/>
    </row>
    <row r="42" spans="1:15" s="114" customFormat="1" hidden="1" x14ac:dyDescent="0.25">
      <c r="A42" s="255"/>
      <c r="B42" s="251"/>
      <c r="C42" s="256"/>
      <c r="D42" s="260"/>
      <c r="E42" s="82">
        <f t="shared" si="2"/>
        <v>0</v>
      </c>
      <c r="F42" s="114" t="s">
        <v>340</v>
      </c>
      <c r="G42" s="90"/>
      <c r="H42" s="282"/>
      <c r="I42" s="102"/>
      <c r="J42" s="102"/>
      <c r="K42" s="102"/>
      <c r="L42" s="102"/>
      <c r="M42" s="102"/>
      <c r="N42" s="102"/>
      <c r="O42" s="102"/>
    </row>
    <row r="43" spans="1:15" s="114" customFormat="1" hidden="1" x14ac:dyDescent="0.25">
      <c r="A43" s="255"/>
      <c r="B43" s="251"/>
      <c r="C43" s="256"/>
      <c r="D43" s="260"/>
      <c r="E43" s="82">
        <f t="shared" si="2"/>
        <v>0</v>
      </c>
      <c r="F43" s="114" t="s">
        <v>340</v>
      </c>
      <c r="G43" s="90"/>
      <c r="H43" s="120"/>
      <c r="I43" s="102"/>
      <c r="J43" s="102"/>
      <c r="K43" s="102"/>
      <c r="L43" s="102"/>
      <c r="M43" s="102"/>
      <c r="N43" s="102"/>
      <c r="O43" s="102"/>
    </row>
    <row r="44" spans="1:15" s="114" customFormat="1" hidden="1" x14ac:dyDescent="0.25">
      <c r="A44" s="255"/>
      <c r="B44" s="251"/>
      <c r="C44" s="256"/>
      <c r="D44" s="260"/>
      <c r="E44" s="82">
        <f t="shared" si="2"/>
        <v>0</v>
      </c>
      <c r="F44" s="114" t="s">
        <v>340</v>
      </c>
      <c r="G44" s="90"/>
      <c r="H44" s="282"/>
      <c r="I44" s="102"/>
      <c r="J44" s="102"/>
      <c r="K44" s="102"/>
      <c r="L44" s="102"/>
      <c r="M44" s="102"/>
      <c r="N44" s="102"/>
      <c r="O44" s="102"/>
    </row>
    <row r="45" spans="1:15" s="114" customFormat="1" hidden="1" x14ac:dyDescent="0.25">
      <c r="A45" s="255"/>
      <c r="B45" s="251"/>
      <c r="C45" s="256"/>
      <c r="D45" s="260"/>
      <c r="E45" s="82">
        <f t="shared" si="2"/>
        <v>0</v>
      </c>
      <c r="F45" s="114" t="s">
        <v>340</v>
      </c>
      <c r="G45" s="90"/>
      <c r="H45" s="120"/>
      <c r="I45" s="102"/>
      <c r="J45" s="102"/>
      <c r="K45" s="102"/>
      <c r="L45" s="102"/>
      <c r="M45" s="102"/>
      <c r="N45" s="102"/>
      <c r="O45" s="102"/>
    </row>
    <row r="46" spans="1:15" s="114" customFormat="1" hidden="1" x14ac:dyDescent="0.25">
      <c r="A46" s="255"/>
      <c r="B46" s="251"/>
      <c r="C46" s="256"/>
      <c r="D46" s="260"/>
      <c r="E46" s="82">
        <f t="shared" si="2"/>
        <v>0</v>
      </c>
      <c r="F46" s="114" t="s">
        <v>340</v>
      </c>
      <c r="G46" s="90"/>
      <c r="H46" s="282"/>
      <c r="I46" s="102"/>
      <c r="J46" s="102"/>
      <c r="K46" s="102"/>
      <c r="L46" s="102"/>
      <c r="M46" s="102"/>
      <c r="N46" s="102"/>
      <c r="O46" s="102"/>
    </row>
    <row r="47" spans="1:15" s="114" customFormat="1" hidden="1" x14ac:dyDescent="0.25">
      <c r="A47" s="255"/>
      <c r="B47" s="251"/>
      <c r="C47" s="256"/>
      <c r="D47" s="260"/>
      <c r="E47" s="82">
        <f t="shared" si="2"/>
        <v>0</v>
      </c>
      <c r="F47" s="114" t="s">
        <v>340</v>
      </c>
      <c r="G47" s="90"/>
      <c r="H47" s="120"/>
      <c r="I47" s="102"/>
      <c r="J47" s="102"/>
      <c r="K47" s="102"/>
      <c r="L47" s="102"/>
      <c r="M47" s="102"/>
      <c r="N47" s="102"/>
      <c r="O47" s="102"/>
    </row>
    <row r="48" spans="1:15" s="114" customFormat="1" hidden="1" x14ac:dyDescent="0.25">
      <c r="A48" s="255"/>
      <c r="B48" s="251"/>
      <c r="C48" s="256"/>
      <c r="D48" s="260"/>
      <c r="E48" s="82">
        <f t="shared" si="2"/>
        <v>0</v>
      </c>
      <c r="F48" s="114" t="s">
        <v>340</v>
      </c>
      <c r="G48" s="90"/>
      <c r="H48" s="282"/>
      <c r="I48" s="102"/>
      <c r="J48" s="102"/>
      <c r="K48" s="102"/>
      <c r="L48" s="102"/>
      <c r="M48" s="102"/>
      <c r="N48" s="102"/>
      <c r="O48" s="102"/>
    </row>
    <row r="49" spans="1:15" s="114" customFormat="1" hidden="1" x14ac:dyDescent="0.25">
      <c r="A49" s="255"/>
      <c r="B49" s="251"/>
      <c r="C49" s="256"/>
      <c r="D49" s="260"/>
      <c r="E49" s="82">
        <f t="shared" si="2"/>
        <v>0</v>
      </c>
      <c r="F49" s="114" t="s">
        <v>340</v>
      </c>
      <c r="G49" s="90"/>
      <c r="H49" s="120"/>
      <c r="I49" s="102"/>
      <c r="J49" s="102"/>
      <c r="K49" s="102"/>
      <c r="L49" s="102"/>
      <c r="M49" s="102"/>
      <c r="N49" s="102"/>
      <c r="O49" s="102"/>
    </row>
    <row r="50" spans="1:15" s="114" customFormat="1" hidden="1" x14ac:dyDescent="0.25">
      <c r="A50" s="255"/>
      <c r="B50" s="251"/>
      <c r="C50" s="256"/>
      <c r="D50" s="260"/>
      <c r="E50" s="82">
        <f t="shared" si="2"/>
        <v>0</v>
      </c>
      <c r="F50" s="114" t="s">
        <v>340</v>
      </c>
      <c r="G50" s="90"/>
      <c r="H50" s="282"/>
      <c r="I50" s="102"/>
      <c r="J50" s="102"/>
      <c r="K50" s="102"/>
      <c r="L50" s="102"/>
      <c r="M50" s="102"/>
      <c r="N50" s="102"/>
      <c r="O50" s="102"/>
    </row>
    <row r="51" spans="1:15" s="114" customFormat="1" hidden="1" x14ac:dyDescent="0.25">
      <c r="A51" s="255"/>
      <c r="B51" s="251"/>
      <c r="C51" s="256"/>
      <c r="D51" s="260"/>
      <c r="E51" s="82">
        <f t="shared" si="2"/>
        <v>0</v>
      </c>
      <c r="F51" s="114" t="s">
        <v>340</v>
      </c>
      <c r="G51" s="90"/>
      <c r="H51" s="120"/>
      <c r="I51" s="102"/>
      <c r="J51" s="102"/>
      <c r="K51" s="102"/>
      <c r="L51" s="102"/>
      <c r="M51" s="102"/>
      <c r="N51" s="102"/>
      <c r="O51" s="102"/>
    </row>
    <row r="52" spans="1:15" s="114" customFormat="1" hidden="1" x14ac:dyDescent="0.25">
      <c r="A52" s="255"/>
      <c r="B52" s="251"/>
      <c r="C52" s="256"/>
      <c r="D52" s="260"/>
      <c r="E52" s="82">
        <f t="shared" si="2"/>
        <v>0</v>
      </c>
      <c r="F52" s="114" t="s">
        <v>340</v>
      </c>
      <c r="G52" s="90"/>
      <c r="H52" s="282"/>
      <c r="I52" s="102"/>
      <c r="J52" s="102"/>
      <c r="K52" s="102"/>
      <c r="L52" s="102"/>
      <c r="M52" s="102"/>
      <c r="N52" s="102"/>
      <c r="O52" s="102"/>
    </row>
    <row r="53" spans="1:15" s="114" customFormat="1" hidden="1" x14ac:dyDescent="0.25">
      <c r="A53" s="255"/>
      <c r="B53" s="251"/>
      <c r="C53" s="256"/>
      <c r="D53" s="260"/>
      <c r="E53" s="82">
        <f t="shared" si="2"/>
        <v>0</v>
      </c>
      <c r="F53" s="114" t="s">
        <v>340</v>
      </c>
      <c r="G53" s="90"/>
      <c r="H53" s="120"/>
      <c r="I53" s="102"/>
      <c r="J53" s="102"/>
      <c r="K53" s="102"/>
      <c r="L53" s="102"/>
      <c r="M53" s="102"/>
      <c r="N53" s="102"/>
      <c r="O53" s="102"/>
    </row>
    <row r="54" spans="1:15" s="114" customFormat="1" hidden="1" x14ac:dyDescent="0.25">
      <c r="A54" s="255"/>
      <c r="B54" s="251"/>
      <c r="C54" s="256"/>
      <c r="D54" s="260"/>
      <c r="E54" s="82">
        <f t="shared" si="2"/>
        <v>0</v>
      </c>
      <c r="F54" s="114" t="s">
        <v>340</v>
      </c>
      <c r="G54" s="90"/>
      <c r="H54" s="282"/>
      <c r="I54" s="102"/>
      <c r="J54" s="102"/>
      <c r="K54" s="102"/>
      <c r="L54" s="102"/>
      <c r="M54" s="102"/>
      <c r="N54" s="102"/>
      <c r="O54" s="102"/>
    </row>
    <row r="55" spans="1:15" s="114" customFormat="1" hidden="1" x14ac:dyDescent="0.25">
      <c r="A55" s="255"/>
      <c r="B55" s="251"/>
      <c r="C55" s="256"/>
      <c r="D55" s="260"/>
      <c r="E55" s="82">
        <f t="shared" si="2"/>
        <v>0</v>
      </c>
      <c r="F55" s="114" t="s">
        <v>340</v>
      </c>
      <c r="G55" s="90"/>
      <c r="H55" s="120"/>
      <c r="I55" s="102"/>
      <c r="J55" s="102"/>
      <c r="K55" s="102"/>
      <c r="L55" s="102"/>
      <c r="M55" s="102"/>
      <c r="N55" s="102"/>
      <c r="O55" s="102"/>
    </row>
    <row r="56" spans="1:15" s="114" customFormat="1" hidden="1" x14ac:dyDescent="0.25">
      <c r="A56" s="255"/>
      <c r="B56" s="251"/>
      <c r="C56" s="256"/>
      <c r="D56" s="260"/>
      <c r="E56" s="82">
        <f t="shared" si="2"/>
        <v>0</v>
      </c>
      <c r="F56" s="114" t="s">
        <v>340</v>
      </c>
      <c r="G56" s="90"/>
      <c r="H56" s="282"/>
      <c r="I56" s="102"/>
      <c r="J56" s="102"/>
      <c r="K56" s="102"/>
      <c r="L56" s="102"/>
      <c r="M56" s="102"/>
      <c r="N56" s="102"/>
      <c r="O56" s="102"/>
    </row>
    <row r="57" spans="1:15" s="114" customFormat="1" hidden="1" x14ac:dyDescent="0.25">
      <c r="A57" s="255"/>
      <c r="B57" s="251"/>
      <c r="C57" s="256"/>
      <c r="D57" s="260"/>
      <c r="E57" s="82">
        <f t="shared" si="2"/>
        <v>0</v>
      </c>
      <c r="F57" s="114" t="s">
        <v>340</v>
      </c>
      <c r="G57" s="90"/>
      <c r="H57" s="120"/>
      <c r="I57" s="102"/>
      <c r="J57" s="102"/>
      <c r="K57" s="102"/>
      <c r="L57" s="102"/>
      <c r="M57" s="102"/>
      <c r="N57" s="102"/>
      <c r="O57" s="102"/>
    </row>
    <row r="58" spans="1:15" s="114" customFormat="1" hidden="1" x14ac:dyDescent="0.25">
      <c r="A58" s="255"/>
      <c r="B58" s="251"/>
      <c r="C58" s="256"/>
      <c r="D58" s="260"/>
      <c r="E58" s="82">
        <f t="shared" si="2"/>
        <v>0</v>
      </c>
      <c r="F58" s="114" t="s">
        <v>340</v>
      </c>
      <c r="G58" s="90"/>
      <c r="H58" s="282"/>
      <c r="I58" s="102"/>
      <c r="J58" s="102"/>
      <c r="K58" s="102"/>
      <c r="L58" s="102"/>
      <c r="M58" s="102"/>
      <c r="N58" s="102"/>
      <c r="O58" s="102"/>
    </row>
    <row r="59" spans="1:15" s="114" customFormat="1" hidden="1" x14ac:dyDescent="0.25">
      <c r="A59" s="255"/>
      <c r="B59" s="251"/>
      <c r="C59" s="256"/>
      <c r="D59" s="260"/>
      <c r="E59" s="82">
        <f t="shared" si="2"/>
        <v>0</v>
      </c>
      <c r="F59" s="114" t="s">
        <v>340</v>
      </c>
      <c r="G59" s="90"/>
      <c r="H59" s="120"/>
      <c r="I59" s="102"/>
      <c r="J59" s="102"/>
      <c r="K59" s="102"/>
      <c r="L59" s="102"/>
      <c r="M59" s="102"/>
      <c r="N59" s="102"/>
      <c r="O59" s="102"/>
    </row>
    <row r="60" spans="1:15" s="114" customFormat="1" hidden="1" x14ac:dyDescent="0.25">
      <c r="A60" s="255"/>
      <c r="B60" s="251"/>
      <c r="C60" s="256"/>
      <c r="D60" s="260"/>
      <c r="E60" s="82">
        <f t="shared" si="2"/>
        <v>0</v>
      </c>
      <c r="F60" s="114" t="s">
        <v>340</v>
      </c>
      <c r="G60" s="90"/>
      <c r="H60" s="282"/>
      <c r="I60" s="102"/>
      <c r="J60" s="102"/>
      <c r="K60" s="102"/>
      <c r="L60" s="102"/>
      <c r="M60" s="102"/>
      <c r="N60" s="102"/>
      <c r="O60" s="102"/>
    </row>
    <row r="61" spans="1:15" s="114" customFormat="1" hidden="1" x14ac:dyDescent="0.25">
      <c r="A61" s="255"/>
      <c r="B61" s="251"/>
      <c r="C61" s="256"/>
      <c r="D61" s="260"/>
      <c r="E61" s="82">
        <f t="shared" si="2"/>
        <v>0</v>
      </c>
      <c r="F61" s="114" t="s">
        <v>340</v>
      </c>
      <c r="G61" s="90"/>
      <c r="H61" s="120"/>
      <c r="I61" s="102"/>
      <c r="J61" s="102"/>
      <c r="K61" s="102"/>
      <c r="L61" s="102"/>
      <c r="M61" s="102"/>
      <c r="N61" s="102"/>
      <c r="O61" s="102"/>
    </row>
    <row r="62" spans="1:15" s="114" customFormat="1" hidden="1" x14ac:dyDescent="0.25">
      <c r="A62" s="255"/>
      <c r="B62" s="251"/>
      <c r="C62" s="256"/>
      <c r="D62" s="260"/>
      <c r="E62" s="82">
        <f t="shared" si="2"/>
        <v>0</v>
      </c>
      <c r="F62" s="114" t="s">
        <v>340</v>
      </c>
      <c r="G62" s="90"/>
      <c r="H62" s="282"/>
      <c r="I62" s="102"/>
      <c r="J62" s="102"/>
      <c r="K62" s="102"/>
      <c r="L62" s="102"/>
      <c r="M62" s="102"/>
      <c r="N62" s="102"/>
      <c r="O62" s="102"/>
    </row>
    <row r="63" spans="1:15" s="114" customFormat="1" hidden="1" x14ac:dyDescent="0.25">
      <c r="A63" s="255"/>
      <c r="B63" s="251"/>
      <c r="C63" s="256"/>
      <c r="D63" s="260"/>
      <c r="E63" s="82">
        <f t="shared" si="2"/>
        <v>0</v>
      </c>
      <c r="F63" s="114" t="s">
        <v>340</v>
      </c>
      <c r="G63" s="90"/>
      <c r="H63" s="120"/>
      <c r="I63" s="102"/>
      <c r="J63" s="102"/>
      <c r="K63" s="102"/>
      <c r="L63" s="102"/>
      <c r="M63" s="102"/>
      <c r="N63" s="102"/>
      <c r="O63" s="102"/>
    </row>
    <row r="64" spans="1:15" s="114" customFormat="1" hidden="1" x14ac:dyDescent="0.25">
      <c r="A64" s="255"/>
      <c r="B64" s="251"/>
      <c r="C64" s="256"/>
      <c r="D64" s="260"/>
      <c r="E64" s="82">
        <f t="shared" si="2"/>
        <v>0</v>
      </c>
      <c r="F64" s="114" t="s">
        <v>340</v>
      </c>
      <c r="G64" s="90"/>
      <c r="H64" s="282"/>
      <c r="I64" s="102"/>
      <c r="J64" s="102"/>
      <c r="K64" s="102"/>
      <c r="L64" s="102"/>
      <c r="M64" s="102"/>
      <c r="N64" s="102"/>
      <c r="O64" s="102"/>
    </row>
    <row r="65" spans="1:15" s="114" customFormat="1" hidden="1" x14ac:dyDescent="0.25">
      <c r="A65" s="255"/>
      <c r="B65" s="251"/>
      <c r="C65" s="256"/>
      <c r="D65" s="260"/>
      <c r="E65" s="82">
        <f t="shared" si="2"/>
        <v>0</v>
      </c>
      <c r="F65" s="114" t="s">
        <v>340</v>
      </c>
      <c r="G65" s="90"/>
      <c r="H65" s="120"/>
      <c r="I65" s="102"/>
      <c r="J65" s="102"/>
      <c r="K65" s="102"/>
      <c r="L65" s="102"/>
      <c r="M65" s="102"/>
      <c r="N65" s="102"/>
      <c r="O65" s="102"/>
    </row>
    <row r="66" spans="1:15" s="114" customFormat="1" hidden="1" x14ac:dyDescent="0.25">
      <c r="A66" s="255"/>
      <c r="B66" s="251"/>
      <c r="C66" s="256"/>
      <c r="D66" s="260"/>
      <c r="E66" s="82">
        <f t="shared" si="2"/>
        <v>0</v>
      </c>
      <c r="F66" s="114" t="s">
        <v>340</v>
      </c>
      <c r="G66" s="90"/>
      <c r="H66" s="282"/>
      <c r="I66" s="102"/>
      <c r="J66" s="102"/>
      <c r="K66" s="102"/>
      <c r="L66" s="102"/>
      <c r="M66" s="102"/>
      <c r="N66" s="102"/>
      <c r="O66" s="102"/>
    </row>
    <row r="67" spans="1:15" s="114" customFormat="1" hidden="1" x14ac:dyDescent="0.25">
      <c r="A67" s="255"/>
      <c r="B67" s="251"/>
      <c r="C67" s="256"/>
      <c r="D67" s="260"/>
      <c r="E67" s="82">
        <f t="shared" si="2"/>
        <v>0</v>
      </c>
      <c r="F67" s="114" t="s">
        <v>340</v>
      </c>
      <c r="G67" s="90"/>
      <c r="H67" s="120"/>
      <c r="I67" s="102"/>
      <c r="J67" s="102"/>
      <c r="K67" s="102"/>
      <c r="L67" s="102"/>
      <c r="M67" s="102"/>
      <c r="N67" s="102"/>
      <c r="O67" s="102"/>
    </row>
    <row r="68" spans="1:15" s="114" customFormat="1" hidden="1" x14ac:dyDescent="0.25">
      <c r="A68" s="255"/>
      <c r="B68" s="251"/>
      <c r="C68" s="256"/>
      <c r="D68" s="260"/>
      <c r="E68" s="82">
        <f t="shared" si="2"/>
        <v>0</v>
      </c>
      <c r="F68" s="114" t="s">
        <v>340</v>
      </c>
      <c r="G68" s="90"/>
      <c r="H68" s="282"/>
      <c r="I68" s="102"/>
      <c r="J68" s="102"/>
      <c r="K68" s="102"/>
      <c r="L68" s="102"/>
      <c r="M68" s="102"/>
      <c r="N68" s="102"/>
      <c r="O68" s="102"/>
    </row>
    <row r="69" spans="1:15" s="114" customFormat="1" hidden="1" x14ac:dyDescent="0.25">
      <c r="A69" s="255"/>
      <c r="B69" s="251"/>
      <c r="C69" s="256"/>
      <c r="D69" s="260"/>
      <c r="E69" s="82">
        <f t="shared" ref="E69:E100" si="3">ROUND(C69*D69,2)</f>
        <v>0</v>
      </c>
      <c r="F69" s="114" t="s">
        <v>340</v>
      </c>
      <c r="G69" s="90"/>
      <c r="H69" s="120"/>
      <c r="I69" s="102"/>
      <c r="J69" s="102"/>
      <c r="K69" s="102"/>
      <c r="L69" s="102"/>
      <c r="M69" s="102"/>
      <c r="N69" s="102"/>
      <c r="O69" s="102"/>
    </row>
    <row r="70" spans="1:15" s="114" customFormat="1" hidden="1" x14ac:dyDescent="0.25">
      <c r="A70" s="255"/>
      <c r="B70" s="251"/>
      <c r="C70" s="256"/>
      <c r="D70" s="260"/>
      <c r="E70" s="82">
        <f t="shared" si="3"/>
        <v>0</v>
      </c>
      <c r="F70" s="114" t="s">
        <v>340</v>
      </c>
      <c r="G70" s="90"/>
      <c r="H70" s="282"/>
      <c r="I70" s="102"/>
      <c r="J70" s="102"/>
      <c r="K70" s="102"/>
      <c r="L70" s="102"/>
      <c r="M70" s="102"/>
      <c r="N70" s="102"/>
      <c r="O70" s="102"/>
    </row>
    <row r="71" spans="1:15" s="114" customFormat="1" hidden="1" x14ac:dyDescent="0.25">
      <c r="A71" s="255"/>
      <c r="B71" s="251"/>
      <c r="C71" s="256"/>
      <c r="D71" s="260"/>
      <c r="E71" s="82">
        <f t="shared" si="3"/>
        <v>0</v>
      </c>
      <c r="F71" s="114" t="s">
        <v>340</v>
      </c>
      <c r="G71" s="90"/>
      <c r="H71" s="120"/>
      <c r="I71" s="102"/>
      <c r="J71" s="102"/>
      <c r="K71" s="102"/>
      <c r="L71" s="102"/>
      <c r="M71" s="102"/>
      <c r="N71" s="102"/>
      <c r="O71" s="102"/>
    </row>
    <row r="72" spans="1:15" s="114" customFormat="1" hidden="1" x14ac:dyDescent="0.25">
      <c r="A72" s="255"/>
      <c r="B72" s="251"/>
      <c r="C72" s="256"/>
      <c r="D72" s="260"/>
      <c r="E72" s="82">
        <f t="shared" si="3"/>
        <v>0</v>
      </c>
      <c r="F72" s="114" t="s">
        <v>340</v>
      </c>
      <c r="G72" s="90"/>
      <c r="H72" s="282"/>
      <c r="I72" s="102"/>
      <c r="J72" s="102"/>
      <c r="K72" s="102"/>
      <c r="L72" s="102"/>
      <c r="M72" s="102"/>
      <c r="N72" s="102"/>
      <c r="O72" s="102"/>
    </row>
    <row r="73" spans="1:15" s="114" customFormat="1" hidden="1" x14ac:dyDescent="0.25">
      <c r="A73" s="255"/>
      <c r="B73" s="251"/>
      <c r="C73" s="256"/>
      <c r="D73" s="260"/>
      <c r="E73" s="82">
        <f t="shared" si="3"/>
        <v>0</v>
      </c>
      <c r="F73" s="114" t="s">
        <v>340</v>
      </c>
      <c r="G73" s="90"/>
      <c r="H73" s="120"/>
      <c r="I73" s="102"/>
      <c r="J73" s="102"/>
      <c r="K73" s="102"/>
      <c r="L73" s="102"/>
      <c r="M73" s="102"/>
      <c r="N73" s="102"/>
      <c r="O73" s="102"/>
    </row>
    <row r="74" spans="1:15" s="114" customFormat="1" hidden="1" x14ac:dyDescent="0.25">
      <c r="A74" s="255"/>
      <c r="B74" s="251"/>
      <c r="C74" s="256"/>
      <c r="D74" s="260"/>
      <c r="E74" s="82">
        <f t="shared" si="3"/>
        <v>0</v>
      </c>
      <c r="F74" s="114" t="s">
        <v>340</v>
      </c>
      <c r="G74" s="90"/>
      <c r="H74" s="282"/>
      <c r="I74" s="102"/>
      <c r="J74" s="102"/>
      <c r="K74" s="102"/>
      <c r="L74" s="102"/>
      <c r="M74" s="102"/>
      <c r="N74" s="102"/>
      <c r="O74" s="102"/>
    </row>
    <row r="75" spans="1:15" s="114" customFormat="1" hidden="1" x14ac:dyDescent="0.25">
      <c r="A75" s="255"/>
      <c r="B75" s="251"/>
      <c r="C75" s="256"/>
      <c r="D75" s="260"/>
      <c r="E75" s="82">
        <f t="shared" si="3"/>
        <v>0</v>
      </c>
      <c r="F75" s="114" t="s">
        <v>340</v>
      </c>
      <c r="G75" s="90"/>
      <c r="H75" s="120"/>
      <c r="I75" s="102"/>
      <c r="J75" s="102"/>
      <c r="K75" s="102"/>
      <c r="L75" s="102"/>
      <c r="M75" s="102"/>
      <c r="N75" s="102"/>
      <c r="O75" s="102"/>
    </row>
    <row r="76" spans="1:15" s="114" customFormat="1" hidden="1" x14ac:dyDescent="0.25">
      <c r="A76" s="255"/>
      <c r="B76" s="251"/>
      <c r="C76" s="256"/>
      <c r="D76" s="260"/>
      <c r="E76" s="82">
        <f t="shared" si="3"/>
        <v>0</v>
      </c>
      <c r="F76" s="114" t="s">
        <v>340</v>
      </c>
      <c r="G76" s="90"/>
      <c r="H76" s="282"/>
      <c r="I76" s="102"/>
      <c r="J76" s="102"/>
      <c r="K76" s="102"/>
      <c r="L76" s="102"/>
      <c r="M76" s="102"/>
      <c r="N76" s="102"/>
      <c r="O76" s="102"/>
    </row>
    <row r="77" spans="1:15" s="114" customFormat="1" hidden="1" x14ac:dyDescent="0.25">
      <c r="A77" s="255"/>
      <c r="B77" s="251"/>
      <c r="C77" s="256"/>
      <c r="D77" s="260"/>
      <c r="E77" s="82">
        <f t="shared" si="3"/>
        <v>0</v>
      </c>
      <c r="F77" s="114" t="s">
        <v>340</v>
      </c>
      <c r="G77" s="90"/>
      <c r="H77" s="120"/>
      <c r="I77" s="102"/>
      <c r="J77" s="102"/>
      <c r="K77" s="102"/>
      <c r="L77" s="102"/>
      <c r="M77" s="102"/>
      <c r="N77" s="102"/>
      <c r="O77" s="102"/>
    </row>
    <row r="78" spans="1:15" s="114" customFormat="1" hidden="1" x14ac:dyDescent="0.25">
      <c r="A78" s="255"/>
      <c r="B78" s="251"/>
      <c r="C78" s="256"/>
      <c r="D78" s="260"/>
      <c r="E78" s="82">
        <f t="shared" si="3"/>
        <v>0</v>
      </c>
      <c r="F78" s="114" t="s">
        <v>340</v>
      </c>
      <c r="G78" s="90"/>
      <c r="H78" s="282"/>
      <c r="I78" s="102"/>
      <c r="J78" s="102"/>
      <c r="K78" s="102"/>
      <c r="L78" s="102"/>
      <c r="M78" s="102"/>
      <c r="N78" s="102"/>
      <c r="O78" s="102"/>
    </row>
    <row r="79" spans="1:15" s="114" customFormat="1" hidden="1" x14ac:dyDescent="0.25">
      <c r="A79" s="255"/>
      <c r="B79" s="251"/>
      <c r="C79" s="256"/>
      <c r="D79" s="260"/>
      <c r="E79" s="82">
        <f t="shared" si="3"/>
        <v>0</v>
      </c>
      <c r="F79" s="114" t="s">
        <v>340</v>
      </c>
      <c r="G79" s="90"/>
      <c r="H79" s="120"/>
      <c r="I79" s="102"/>
      <c r="J79" s="102"/>
      <c r="K79" s="102"/>
      <c r="L79" s="102"/>
      <c r="M79" s="102"/>
      <c r="N79" s="102"/>
      <c r="O79" s="102"/>
    </row>
    <row r="80" spans="1:15" s="114" customFormat="1" hidden="1" x14ac:dyDescent="0.25">
      <c r="A80" s="255"/>
      <c r="B80" s="251"/>
      <c r="C80" s="256"/>
      <c r="D80" s="260"/>
      <c r="E80" s="82">
        <f t="shared" si="3"/>
        <v>0</v>
      </c>
      <c r="F80" s="114" t="s">
        <v>340</v>
      </c>
      <c r="G80" s="90"/>
      <c r="H80" s="282"/>
      <c r="I80" s="102"/>
      <c r="J80" s="102"/>
      <c r="K80" s="102"/>
      <c r="L80" s="102"/>
      <c r="M80" s="102"/>
      <c r="N80" s="102"/>
      <c r="O80" s="102"/>
    </row>
    <row r="81" spans="1:15" s="114" customFormat="1" hidden="1" x14ac:dyDescent="0.25">
      <c r="A81" s="255"/>
      <c r="B81" s="251"/>
      <c r="C81" s="256"/>
      <c r="D81" s="260"/>
      <c r="E81" s="82">
        <f t="shared" si="3"/>
        <v>0</v>
      </c>
      <c r="F81" s="114" t="s">
        <v>340</v>
      </c>
      <c r="G81" s="90"/>
      <c r="H81" s="120"/>
      <c r="I81" s="102"/>
      <c r="J81" s="102"/>
      <c r="K81" s="102"/>
      <c r="L81" s="102"/>
      <c r="M81" s="102"/>
      <c r="N81" s="102"/>
      <c r="O81" s="102"/>
    </row>
    <row r="82" spans="1:15" s="114" customFormat="1" hidden="1" x14ac:dyDescent="0.25">
      <c r="A82" s="255"/>
      <c r="B82" s="251"/>
      <c r="C82" s="256"/>
      <c r="D82" s="260"/>
      <c r="E82" s="82">
        <f t="shared" si="3"/>
        <v>0</v>
      </c>
      <c r="F82" s="114" t="s">
        <v>340</v>
      </c>
      <c r="G82" s="90"/>
      <c r="H82" s="282"/>
      <c r="I82" s="102"/>
      <c r="J82" s="102"/>
      <c r="K82" s="102"/>
      <c r="L82" s="102"/>
      <c r="M82" s="102"/>
      <c r="N82" s="102"/>
      <c r="O82" s="102"/>
    </row>
    <row r="83" spans="1:15" s="114" customFormat="1" hidden="1" x14ac:dyDescent="0.25">
      <c r="A83" s="255"/>
      <c r="B83" s="251"/>
      <c r="C83" s="256"/>
      <c r="D83" s="260"/>
      <c r="E83" s="82">
        <f t="shared" si="3"/>
        <v>0</v>
      </c>
      <c r="F83" s="114" t="s">
        <v>340</v>
      </c>
      <c r="G83" s="90"/>
      <c r="H83" s="120"/>
      <c r="I83" s="102"/>
      <c r="J83" s="102"/>
      <c r="K83" s="102"/>
      <c r="L83" s="102"/>
      <c r="M83" s="102"/>
      <c r="N83" s="102"/>
      <c r="O83" s="102"/>
    </row>
    <row r="84" spans="1:15" s="114" customFormat="1" hidden="1" x14ac:dyDescent="0.25">
      <c r="A84" s="255"/>
      <c r="B84" s="251"/>
      <c r="C84" s="256"/>
      <c r="D84" s="260"/>
      <c r="E84" s="82">
        <f t="shared" si="3"/>
        <v>0</v>
      </c>
      <c r="F84" s="114" t="s">
        <v>340</v>
      </c>
      <c r="G84" s="90"/>
      <c r="H84" s="282"/>
      <c r="I84" s="102"/>
      <c r="J84" s="102"/>
      <c r="K84" s="102"/>
      <c r="L84" s="102"/>
      <c r="M84" s="102"/>
      <c r="N84" s="102"/>
      <c r="O84" s="102"/>
    </row>
    <row r="85" spans="1:15" s="114" customFormat="1" hidden="1" x14ac:dyDescent="0.25">
      <c r="A85" s="255"/>
      <c r="B85" s="251"/>
      <c r="C85" s="256"/>
      <c r="D85" s="260"/>
      <c r="E85" s="82">
        <f t="shared" si="3"/>
        <v>0</v>
      </c>
      <c r="F85" s="114" t="s">
        <v>340</v>
      </c>
      <c r="G85" s="90"/>
      <c r="H85" s="120"/>
      <c r="I85" s="102"/>
      <c r="J85" s="102"/>
      <c r="K85" s="102"/>
      <c r="L85" s="102"/>
      <c r="M85" s="102"/>
      <c r="N85" s="102"/>
      <c r="O85" s="102"/>
    </row>
    <row r="86" spans="1:15" s="114" customFormat="1" hidden="1" x14ac:dyDescent="0.25">
      <c r="A86" s="255"/>
      <c r="B86" s="251"/>
      <c r="C86" s="256"/>
      <c r="D86" s="260"/>
      <c r="E86" s="82">
        <f t="shared" si="3"/>
        <v>0</v>
      </c>
      <c r="F86" s="114" t="s">
        <v>340</v>
      </c>
      <c r="G86" s="90"/>
      <c r="H86" s="282"/>
      <c r="I86" s="102"/>
      <c r="J86" s="102"/>
      <c r="K86" s="102"/>
      <c r="L86" s="102"/>
      <c r="M86" s="102"/>
      <c r="N86" s="102"/>
      <c r="O86" s="102"/>
    </row>
    <row r="87" spans="1:15" s="114" customFormat="1" hidden="1" x14ac:dyDescent="0.25">
      <c r="A87" s="255"/>
      <c r="B87" s="251"/>
      <c r="C87" s="256"/>
      <c r="D87" s="260"/>
      <c r="E87" s="82">
        <f t="shared" si="3"/>
        <v>0</v>
      </c>
      <c r="F87" s="114" t="s">
        <v>340</v>
      </c>
      <c r="G87" s="90"/>
      <c r="H87" s="120"/>
      <c r="I87" s="102"/>
      <c r="J87" s="102"/>
      <c r="K87" s="102"/>
      <c r="L87" s="102"/>
      <c r="M87" s="102"/>
      <c r="N87" s="102"/>
      <c r="O87" s="102"/>
    </row>
    <row r="88" spans="1:15" s="114" customFormat="1" hidden="1" x14ac:dyDescent="0.25">
      <c r="A88" s="255"/>
      <c r="B88" s="251"/>
      <c r="C88" s="256"/>
      <c r="D88" s="260"/>
      <c r="E88" s="82">
        <f t="shared" si="3"/>
        <v>0</v>
      </c>
      <c r="F88" s="114" t="s">
        <v>340</v>
      </c>
      <c r="G88" s="90"/>
      <c r="H88" s="282"/>
      <c r="I88" s="102"/>
      <c r="J88" s="102"/>
      <c r="K88" s="102"/>
      <c r="L88" s="102"/>
      <c r="M88" s="102"/>
      <c r="N88" s="102"/>
      <c r="O88" s="102"/>
    </row>
    <row r="89" spans="1:15" s="114" customFormat="1" hidden="1" x14ac:dyDescent="0.25">
      <c r="A89" s="255"/>
      <c r="B89" s="251"/>
      <c r="C89" s="256"/>
      <c r="D89" s="260"/>
      <c r="E89" s="82">
        <f t="shared" si="3"/>
        <v>0</v>
      </c>
      <c r="F89" s="114" t="s">
        <v>340</v>
      </c>
      <c r="G89" s="90"/>
      <c r="H89" s="120"/>
      <c r="I89" s="102"/>
      <c r="J89" s="102"/>
      <c r="K89" s="102"/>
      <c r="L89" s="102"/>
      <c r="M89" s="102"/>
      <c r="N89" s="102"/>
      <c r="O89" s="102"/>
    </row>
    <row r="90" spans="1:15" s="114" customFormat="1" hidden="1" x14ac:dyDescent="0.25">
      <c r="A90" s="255"/>
      <c r="B90" s="251"/>
      <c r="C90" s="256"/>
      <c r="D90" s="260"/>
      <c r="E90" s="82">
        <f t="shared" si="3"/>
        <v>0</v>
      </c>
      <c r="F90" s="114" t="s">
        <v>340</v>
      </c>
      <c r="G90" s="90"/>
      <c r="H90" s="282"/>
      <c r="I90" s="102"/>
      <c r="J90" s="102"/>
      <c r="K90" s="102"/>
      <c r="L90" s="102"/>
      <c r="M90" s="102"/>
      <c r="N90" s="102"/>
      <c r="O90" s="102"/>
    </row>
    <row r="91" spans="1:15" s="114" customFormat="1" hidden="1" x14ac:dyDescent="0.25">
      <c r="A91" s="255"/>
      <c r="B91" s="251"/>
      <c r="C91" s="256"/>
      <c r="D91" s="260"/>
      <c r="E91" s="82">
        <f t="shared" si="3"/>
        <v>0</v>
      </c>
      <c r="F91" s="114" t="s">
        <v>340</v>
      </c>
      <c r="G91" s="90"/>
      <c r="H91" s="120"/>
      <c r="I91" s="102"/>
      <c r="J91" s="102"/>
      <c r="K91" s="102"/>
      <c r="L91" s="102"/>
      <c r="M91" s="102"/>
      <c r="N91" s="102"/>
      <c r="O91" s="102"/>
    </row>
    <row r="92" spans="1:15" s="114" customFormat="1" hidden="1" x14ac:dyDescent="0.25">
      <c r="A92" s="255"/>
      <c r="B92" s="251"/>
      <c r="C92" s="256"/>
      <c r="D92" s="260"/>
      <c r="E92" s="82">
        <f t="shared" si="3"/>
        <v>0</v>
      </c>
      <c r="F92" s="114" t="s">
        <v>340</v>
      </c>
      <c r="G92" s="90"/>
      <c r="H92" s="282"/>
      <c r="I92" s="102"/>
      <c r="J92" s="102"/>
      <c r="K92" s="102"/>
      <c r="L92" s="102"/>
      <c r="M92" s="102"/>
      <c r="N92" s="102"/>
      <c r="O92" s="102"/>
    </row>
    <row r="93" spans="1:15" s="114" customFormat="1" hidden="1" x14ac:dyDescent="0.25">
      <c r="A93" s="255"/>
      <c r="B93" s="251"/>
      <c r="C93" s="256"/>
      <c r="D93" s="260"/>
      <c r="E93" s="82">
        <f t="shared" si="3"/>
        <v>0</v>
      </c>
      <c r="F93" s="114" t="s">
        <v>340</v>
      </c>
      <c r="G93" s="90"/>
      <c r="H93" s="120"/>
      <c r="I93" s="102"/>
      <c r="J93" s="102"/>
      <c r="K93" s="102"/>
      <c r="L93" s="102"/>
      <c r="M93" s="102"/>
      <c r="N93" s="102"/>
      <c r="O93" s="102"/>
    </row>
    <row r="94" spans="1:15" s="114" customFormat="1" hidden="1" x14ac:dyDescent="0.25">
      <c r="A94" s="255"/>
      <c r="B94" s="251"/>
      <c r="C94" s="256"/>
      <c r="D94" s="260"/>
      <c r="E94" s="82">
        <f t="shared" si="3"/>
        <v>0</v>
      </c>
      <c r="F94" s="114" t="s">
        <v>340</v>
      </c>
      <c r="G94" s="90"/>
      <c r="H94" s="282"/>
      <c r="I94" s="102"/>
      <c r="J94" s="102"/>
      <c r="K94" s="102"/>
      <c r="L94" s="102"/>
      <c r="M94" s="102"/>
      <c r="N94" s="102"/>
      <c r="O94" s="102"/>
    </row>
    <row r="95" spans="1:15" s="114" customFormat="1" hidden="1" x14ac:dyDescent="0.25">
      <c r="A95" s="255"/>
      <c r="B95" s="251"/>
      <c r="C95" s="256"/>
      <c r="D95" s="260"/>
      <c r="E95" s="82">
        <f t="shared" si="3"/>
        <v>0</v>
      </c>
      <c r="F95" s="114" t="s">
        <v>340</v>
      </c>
      <c r="G95" s="90"/>
      <c r="H95" s="120"/>
      <c r="I95" s="102"/>
      <c r="J95" s="102"/>
      <c r="K95" s="102"/>
      <c r="L95" s="102"/>
      <c r="M95" s="102"/>
      <c r="N95" s="102"/>
      <c r="O95" s="102"/>
    </row>
    <row r="96" spans="1:15" s="114" customFormat="1" hidden="1" x14ac:dyDescent="0.25">
      <c r="A96" s="255"/>
      <c r="B96" s="251"/>
      <c r="C96" s="256"/>
      <c r="D96" s="260"/>
      <c r="E96" s="82">
        <f t="shared" si="3"/>
        <v>0</v>
      </c>
      <c r="F96" s="114" t="s">
        <v>340</v>
      </c>
      <c r="G96" s="90"/>
      <c r="H96" s="282"/>
      <c r="I96" s="102"/>
      <c r="J96" s="102"/>
      <c r="K96" s="102"/>
      <c r="L96" s="102"/>
      <c r="M96" s="102"/>
      <c r="N96" s="102"/>
      <c r="O96" s="102"/>
    </row>
    <row r="97" spans="1:15" s="114" customFormat="1" hidden="1" x14ac:dyDescent="0.25">
      <c r="A97" s="255"/>
      <c r="B97" s="251"/>
      <c r="C97" s="256"/>
      <c r="D97" s="260"/>
      <c r="E97" s="82">
        <f t="shared" si="3"/>
        <v>0</v>
      </c>
      <c r="F97" s="114" t="s">
        <v>340</v>
      </c>
      <c r="G97" s="90"/>
      <c r="H97" s="120"/>
      <c r="I97" s="102"/>
      <c r="J97" s="102"/>
      <c r="K97" s="102"/>
      <c r="L97" s="102"/>
      <c r="M97" s="102"/>
      <c r="N97" s="102"/>
      <c r="O97" s="102"/>
    </row>
    <row r="98" spans="1:15" s="114" customFormat="1" hidden="1" x14ac:dyDescent="0.25">
      <c r="A98" s="255"/>
      <c r="B98" s="251"/>
      <c r="C98" s="256"/>
      <c r="D98" s="260"/>
      <c r="E98" s="82">
        <f t="shared" si="3"/>
        <v>0</v>
      </c>
      <c r="F98" s="114" t="s">
        <v>340</v>
      </c>
      <c r="G98" s="90"/>
      <c r="H98" s="282"/>
      <c r="I98" s="102"/>
      <c r="J98" s="102"/>
      <c r="K98" s="102"/>
      <c r="L98" s="102"/>
      <c r="M98" s="102"/>
      <c r="N98" s="102"/>
      <c r="O98" s="102"/>
    </row>
    <row r="99" spans="1:15" s="114" customFormat="1" hidden="1" x14ac:dyDescent="0.25">
      <c r="A99" s="255"/>
      <c r="B99" s="251"/>
      <c r="C99" s="256"/>
      <c r="D99" s="260"/>
      <c r="E99" s="82">
        <f t="shared" si="3"/>
        <v>0</v>
      </c>
      <c r="F99" s="114" t="s">
        <v>340</v>
      </c>
      <c r="G99" s="90"/>
      <c r="H99" s="120"/>
      <c r="I99" s="102"/>
      <c r="J99" s="102"/>
      <c r="K99" s="102"/>
      <c r="L99" s="102"/>
      <c r="M99" s="102"/>
      <c r="N99" s="102"/>
      <c r="O99" s="102"/>
    </row>
    <row r="100" spans="1:15" s="114" customFormat="1" hidden="1" x14ac:dyDescent="0.25">
      <c r="A100" s="255"/>
      <c r="B100" s="251"/>
      <c r="C100" s="256"/>
      <c r="D100" s="260"/>
      <c r="E100" s="82">
        <f t="shared" si="3"/>
        <v>0</v>
      </c>
      <c r="F100" s="114" t="s">
        <v>340</v>
      </c>
      <c r="G100" s="90"/>
      <c r="H100" s="282"/>
      <c r="I100" s="102"/>
      <c r="J100" s="102"/>
      <c r="K100" s="102"/>
      <c r="L100" s="102"/>
      <c r="M100" s="102"/>
      <c r="N100" s="102"/>
      <c r="O100" s="102"/>
    </row>
    <row r="101" spans="1:15" s="114" customFormat="1" hidden="1" x14ac:dyDescent="0.25">
      <c r="A101" s="255"/>
      <c r="B101" s="251"/>
      <c r="C101" s="256"/>
      <c r="D101" s="260"/>
      <c r="E101" s="82">
        <f t="shared" ref="E101:E132" si="4">ROUND(C101*D101,2)</f>
        <v>0</v>
      </c>
      <c r="F101" s="114" t="s">
        <v>340</v>
      </c>
      <c r="G101" s="90"/>
      <c r="H101" s="120"/>
      <c r="I101" s="102"/>
      <c r="J101" s="102"/>
      <c r="K101" s="102"/>
      <c r="L101" s="102"/>
      <c r="M101" s="102"/>
      <c r="N101" s="102"/>
      <c r="O101" s="102"/>
    </row>
    <row r="102" spans="1:15" s="114" customFormat="1" hidden="1" x14ac:dyDescent="0.25">
      <c r="A102" s="255"/>
      <c r="B102" s="251"/>
      <c r="C102" s="256"/>
      <c r="D102" s="260"/>
      <c r="E102" s="82">
        <f t="shared" si="4"/>
        <v>0</v>
      </c>
      <c r="F102" s="114" t="s">
        <v>340</v>
      </c>
      <c r="G102" s="90"/>
      <c r="H102" s="282"/>
      <c r="I102" s="102"/>
      <c r="J102" s="102"/>
      <c r="K102" s="102"/>
      <c r="L102" s="102"/>
      <c r="M102" s="102"/>
      <c r="N102" s="102"/>
      <c r="O102" s="102"/>
    </row>
    <row r="103" spans="1:15" s="114" customFormat="1" hidden="1" x14ac:dyDescent="0.25">
      <c r="A103" s="255"/>
      <c r="B103" s="251"/>
      <c r="C103" s="256"/>
      <c r="D103" s="260"/>
      <c r="E103" s="82">
        <f t="shared" si="4"/>
        <v>0</v>
      </c>
      <c r="F103" s="114" t="s">
        <v>340</v>
      </c>
      <c r="G103" s="90"/>
      <c r="H103" s="120"/>
      <c r="I103" s="102"/>
      <c r="J103" s="102"/>
      <c r="K103" s="102"/>
      <c r="L103" s="102"/>
      <c r="M103" s="102"/>
      <c r="N103" s="102"/>
      <c r="O103" s="102"/>
    </row>
    <row r="104" spans="1:15" s="114" customFormat="1" hidden="1" x14ac:dyDescent="0.25">
      <c r="A104" s="255"/>
      <c r="B104" s="251"/>
      <c r="C104" s="256"/>
      <c r="D104" s="260"/>
      <c r="E104" s="82">
        <f t="shared" si="4"/>
        <v>0</v>
      </c>
      <c r="F104" s="114" t="s">
        <v>340</v>
      </c>
      <c r="G104" s="90"/>
      <c r="H104" s="282"/>
      <c r="I104" s="102"/>
      <c r="J104" s="102"/>
      <c r="K104" s="102"/>
      <c r="L104" s="102"/>
      <c r="M104" s="102"/>
      <c r="N104" s="102"/>
      <c r="O104" s="102"/>
    </row>
    <row r="105" spans="1:15" s="114" customFormat="1" hidden="1" x14ac:dyDescent="0.25">
      <c r="A105" s="255"/>
      <c r="B105" s="251"/>
      <c r="C105" s="256"/>
      <c r="D105" s="260"/>
      <c r="E105" s="82">
        <f t="shared" si="4"/>
        <v>0</v>
      </c>
      <c r="F105" s="114" t="s">
        <v>340</v>
      </c>
      <c r="G105" s="90"/>
      <c r="H105" s="120"/>
      <c r="I105" s="102"/>
      <c r="J105" s="102"/>
      <c r="K105" s="102"/>
      <c r="L105" s="102"/>
      <c r="M105" s="102"/>
      <c r="N105" s="102"/>
      <c r="O105" s="102"/>
    </row>
    <row r="106" spans="1:15" s="114" customFormat="1" hidden="1" x14ac:dyDescent="0.25">
      <c r="A106" s="255"/>
      <c r="B106" s="251"/>
      <c r="C106" s="256"/>
      <c r="D106" s="260"/>
      <c r="E106" s="82">
        <f t="shared" si="4"/>
        <v>0</v>
      </c>
      <c r="F106" s="114" t="s">
        <v>340</v>
      </c>
      <c r="G106" s="90"/>
      <c r="H106" s="282"/>
      <c r="I106" s="102"/>
      <c r="J106" s="102"/>
      <c r="K106" s="102"/>
      <c r="L106" s="102"/>
      <c r="M106" s="102"/>
      <c r="N106" s="102"/>
      <c r="O106" s="102"/>
    </row>
    <row r="107" spans="1:15" s="114" customFormat="1" hidden="1" x14ac:dyDescent="0.25">
      <c r="A107" s="255"/>
      <c r="B107" s="251"/>
      <c r="C107" s="256"/>
      <c r="D107" s="260"/>
      <c r="E107" s="82">
        <f t="shared" si="4"/>
        <v>0</v>
      </c>
      <c r="F107" s="114" t="s">
        <v>340</v>
      </c>
      <c r="G107" s="90"/>
      <c r="H107" s="120"/>
      <c r="I107" s="102"/>
      <c r="J107" s="102"/>
      <c r="K107" s="102"/>
      <c r="L107" s="102"/>
      <c r="M107" s="102"/>
      <c r="N107" s="102"/>
      <c r="O107" s="102"/>
    </row>
    <row r="108" spans="1:15" s="114" customFormat="1" hidden="1" x14ac:dyDescent="0.25">
      <c r="A108" s="255"/>
      <c r="B108" s="251"/>
      <c r="C108" s="256"/>
      <c r="D108" s="260"/>
      <c r="E108" s="82">
        <f t="shared" si="4"/>
        <v>0</v>
      </c>
      <c r="F108" s="114" t="s">
        <v>340</v>
      </c>
      <c r="G108" s="90"/>
      <c r="H108" s="282"/>
      <c r="I108" s="102"/>
      <c r="J108" s="102"/>
      <c r="K108" s="102"/>
      <c r="L108" s="102"/>
      <c r="M108" s="102"/>
      <c r="N108" s="102"/>
      <c r="O108" s="102"/>
    </row>
    <row r="109" spans="1:15" s="114" customFormat="1" hidden="1" x14ac:dyDescent="0.25">
      <c r="A109" s="255"/>
      <c r="B109" s="251"/>
      <c r="C109" s="256"/>
      <c r="D109" s="260"/>
      <c r="E109" s="82">
        <f t="shared" si="4"/>
        <v>0</v>
      </c>
      <c r="F109" s="114" t="s">
        <v>340</v>
      </c>
      <c r="G109" s="90"/>
      <c r="H109" s="120"/>
      <c r="I109" s="102"/>
      <c r="J109" s="102"/>
      <c r="K109" s="102"/>
      <c r="L109" s="102"/>
      <c r="M109" s="102"/>
      <c r="N109" s="102"/>
      <c r="O109" s="102"/>
    </row>
    <row r="110" spans="1:15" s="114" customFormat="1" hidden="1" x14ac:dyDescent="0.25">
      <c r="A110" s="255"/>
      <c r="B110" s="251"/>
      <c r="C110" s="256"/>
      <c r="D110" s="260"/>
      <c r="E110" s="82">
        <f t="shared" si="4"/>
        <v>0</v>
      </c>
      <c r="F110" s="114" t="s">
        <v>340</v>
      </c>
      <c r="G110" s="90"/>
      <c r="H110" s="282"/>
      <c r="I110" s="102"/>
      <c r="J110" s="102"/>
      <c r="K110" s="102"/>
      <c r="L110" s="102"/>
      <c r="M110" s="102"/>
      <c r="N110" s="102"/>
      <c r="O110" s="102"/>
    </row>
    <row r="111" spans="1:15" s="114" customFormat="1" hidden="1" x14ac:dyDescent="0.25">
      <c r="A111" s="255"/>
      <c r="B111" s="251"/>
      <c r="C111" s="256"/>
      <c r="D111" s="260"/>
      <c r="E111" s="82">
        <f t="shared" si="4"/>
        <v>0</v>
      </c>
      <c r="F111" s="114" t="s">
        <v>340</v>
      </c>
      <c r="G111" s="90"/>
      <c r="H111" s="120"/>
      <c r="I111" s="102"/>
      <c r="J111" s="102"/>
      <c r="K111" s="102"/>
      <c r="L111" s="102"/>
      <c r="M111" s="102"/>
      <c r="N111" s="102"/>
      <c r="O111" s="102"/>
    </row>
    <row r="112" spans="1:15" s="114" customFormat="1" hidden="1" x14ac:dyDescent="0.25">
      <c r="A112" s="255"/>
      <c r="B112" s="251"/>
      <c r="C112" s="256"/>
      <c r="D112" s="260"/>
      <c r="E112" s="82">
        <f t="shared" si="4"/>
        <v>0</v>
      </c>
      <c r="F112" s="114" t="s">
        <v>340</v>
      </c>
      <c r="G112" s="90"/>
      <c r="H112" s="282"/>
      <c r="I112" s="102"/>
      <c r="J112" s="102"/>
      <c r="K112" s="102"/>
      <c r="L112" s="102"/>
      <c r="M112" s="102"/>
      <c r="N112" s="102"/>
      <c r="O112" s="102"/>
    </row>
    <row r="113" spans="1:15" s="114" customFormat="1" hidden="1" x14ac:dyDescent="0.25">
      <c r="A113" s="255"/>
      <c r="B113" s="251"/>
      <c r="C113" s="256"/>
      <c r="D113" s="260"/>
      <c r="E113" s="82">
        <f t="shared" si="4"/>
        <v>0</v>
      </c>
      <c r="F113" s="114" t="s">
        <v>340</v>
      </c>
      <c r="G113" s="90"/>
      <c r="H113" s="120"/>
      <c r="I113" s="102"/>
      <c r="J113" s="102"/>
      <c r="K113" s="102"/>
      <c r="L113" s="102"/>
      <c r="M113" s="102"/>
      <c r="N113" s="102"/>
      <c r="O113" s="102"/>
    </row>
    <row r="114" spans="1:15" s="114" customFormat="1" hidden="1" x14ac:dyDescent="0.25">
      <c r="A114" s="255"/>
      <c r="B114" s="251"/>
      <c r="C114" s="256"/>
      <c r="D114" s="260"/>
      <c r="E114" s="82">
        <f t="shared" si="4"/>
        <v>0</v>
      </c>
      <c r="F114" s="114" t="s">
        <v>340</v>
      </c>
      <c r="G114" s="90"/>
      <c r="H114" s="282"/>
      <c r="I114" s="102"/>
      <c r="J114" s="102"/>
      <c r="K114" s="102"/>
      <c r="L114" s="102"/>
      <c r="M114" s="102"/>
      <c r="N114" s="102"/>
      <c r="O114" s="102"/>
    </row>
    <row r="115" spans="1:15" s="114" customFormat="1" hidden="1" x14ac:dyDescent="0.25">
      <c r="A115" s="255"/>
      <c r="B115" s="251"/>
      <c r="C115" s="256"/>
      <c r="D115" s="260"/>
      <c r="E115" s="82">
        <f t="shared" si="4"/>
        <v>0</v>
      </c>
      <c r="F115" s="114" t="s">
        <v>340</v>
      </c>
      <c r="G115" s="90"/>
      <c r="H115" s="120"/>
      <c r="I115" s="102"/>
      <c r="J115" s="102"/>
      <c r="K115" s="102"/>
      <c r="L115" s="102"/>
      <c r="M115" s="102"/>
      <c r="N115" s="102"/>
      <c r="O115" s="102"/>
    </row>
    <row r="116" spans="1:15" s="114" customFormat="1" hidden="1" x14ac:dyDescent="0.25">
      <c r="A116" s="255"/>
      <c r="B116" s="251"/>
      <c r="C116" s="256"/>
      <c r="D116" s="260"/>
      <c r="E116" s="82">
        <f t="shared" si="4"/>
        <v>0</v>
      </c>
      <c r="F116" s="114" t="s">
        <v>340</v>
      </c>
      <c r="G116" s="90"/>
      <c r="H116" s="282"/>
      <c r="I116" s="102"/>
      <c r="J116" s="102"/>
      <c r="K116" s="102"/>
      <c r="L116" s="102"/>
      <c r="M116" s="102"/>
      <c r="N116" s="102"/>
      <c r="O116" s="102"/>
    </row>
    <row r="117" spans="1:15" s="114" customFormat="1" hidden="1" x14ac:dyDescent="0.25">
      <c r="A117" s="255"/>
      <c r="B117" s="251"/>
      <c r="C117" s="256"/>
      <c r="D117" s="260"/>
      <c r="E117" s="82">
        <f t="shared" si="4"/>
        <v>0</v>
      </c>
      <c r="F117" s="114" t="s">
        <v>340</v>
      </c>
      <c r="G117" s="90"/>
      <c r="H117" s="120"/>
      <c r="I117" s="102"/>
      <c r="J117" s="102"/>
      <c r="K117" s="102"/>
      <c r="L117" s="102"/>
      <c r="M117" s="102"/>
      <c r="N117" s="102"/>
      <c r="O117" s="102"/>
    </row>
    <row r="118" spans="1:15" s="114" customFormat="1" hidden="1" x14ac:dyDescent="0.25">
      <c r="A118" s="255"/>
      <c r="B118" s="251"/>
      <c r="C118" s="256"/>
      <c r="D118" s="260"/>
      <c r="E118" s="82">
        <f t="shared" si="4"/>
        <v>0</v>
      </c>
      <c r="F118" s="114" t="s">
        <v>340</v>
      </c>
      <c r="G118" s="90"/>
      <c r="H118" s="282"/>
      <c r="I118" s="102"/>
      <c r="J118" s="102"/>
      <c r="K118" s="102"/>
      <c r="L118" s="102"/>
      <c r="M118" s="102"/>
      <c r="N118" s="102"/>
      <c r="O118" s="102"/>
    </row>
    <row r="119" spans="1:15" s="114" customFormat="1" hidden="1" x14ac:dyDescent="0.25">
      <c r="A119" s="255"/>
      <c r="B119" s="251"/>
      <c r="C119" s="256"/>
      <c r="D119" s="260"/>
      <c r="E119" s="82">
        <f t="shared" si="4"/>
        <v>0</v>
      </c>
      <c r="F119" s="114" t="s">
        <v>340</v>
      </c>
      <c r="G119" s="90"/>
      <c r="H119" s="120"/>
      <c r="I119" s="102"/>
      <c r="J119" s="102"/>
      <c r="K119" s="102"/>
      <c r="L119" s="102"/>
      <c r="M119" s="102"/>
      <c r="N119" s="102"/>
      <c r="O119" s="102"/>
    </row>
    <row r="120" spans="1:15" s="114" customFormat="1" hidden="1" x14ac:dyDescent="0.25">
      <c r="A120" s="255"/>
      <c r="B120" s="251"/>
      <c r="C120" s="256"/>
      <c r="D120" s="260"/>
      <c r="E120" s="82">
        <f t="shared" si="4"/>
        <v>0</v>
      </c>
      <c r="F120" s="114" t="s">
        <v>340</v>
      </c>
      <c r="G120" s="90"/>
      <c r="H120" s="282"/>
      <c r="I120" s="102"/>
      <c r="J120" s="102"/>
      <c r="K120" s="102"/>
      <c r="L120" s="102"/>
      <c r="M120" s="102"/>
      <c r="N120" s="102"/>
      <c r="O120" s="102"/>
    </row>
    <row r="121" spans="1:15" s="114" customFormat="1" hidden="1" x14ac:dyDescent="0.25">
      <c r="A121" s="255"/>
      <c r="B121" s="251"/>
      <c r="C121" s="256"/>
      <c r="D121" s="260"/>
      <c r="E121" s="82">
        <f t="shared" si="4"/>
        <v>0</v>
      </c>
      <c r="F121" s="114" t="s">
        <v>340</v>
      </c>
      <c r="G121" s="90"/>
      <c r="H121" s="120"/>
      <c r="I121" s="102"/>
      <c r="J121" s="102"/>
      <c r="K121" s="102"/>
      <c r="L121" s="102"/>
      <c r="M121" s="102"/>
      <c r="N121" s="102"/>
      <c r="O121" s="102"/>
    </row>
    <row r="122" spans="1:15" s="114" customFormat="1" hidden="1" x14ac:dyDescent="0.25">
      <c r="A122" s="255"/>
      <c r="B122" s="251"/>
      <c r="C122" s="256"/>
      <c r="D122" s="260"/>
      <c r="E122" s="82">
        <f t="shared" si="4"/>
        <v>0</v>
      </c>
      <c r="F122" s="114" t="s">
        <v>340</v>
      </c>
      <c r="G122" s="90"/>
      <c r="H122" s="282"/>
      <c r="I122" s="102"/>
      <c r="J122" s="102"/>
      <c r="K122" s="102"/>
      <c r="L122" s="102"/>
      <c r="M122" s="102"/>
      <c r="N122" s="102"/>
      <c r="O122" s="102"/>
    </row>
    <row r="123" spans="1:15" s="114" customFormat="1" hidden="1" x14ac:dyDescent="0.25">
      <c r="A123" s="255"/>
      <c r="B123" s="251"/>
      <c r="C123" s="256"/>
      <c r="D123" s="260"/>
      <c r="E123" s="82">
        <f t="shared" si="4"/>
        <v>0</v>
      </c>
      <c r="F123" s="114" t="s">
        <v>340</v>
      </c>
      <c r="G123" s="90"/>
      <c r="H123" s="120"/>
      <c r="I123" s="102"/>
      <c r="J123" s="102"/>
      <c r="K123" s="102"/>
      <c r="L123" s="102"/>
      <c r="M123" s="102"/>
      <c r="N123" s="102"/>
      <c r="O123" s="102"/>
    </row>
    <row r="124" spans="1:15" s="114" customFormat="1" hidden="1" x14ac:dyDescent="0.25">
      <c r="A124" s="255"/>
      <c r="B124" s="251"/>
      <c r="C124" s="256"/>
      <c r="D124" s="260"/>
      <c r="E124" s="82">
        <f t="shared" si="4"/>
        <v>0</v>
      </c>
      <c r="F124" s="114" t="s">
        <v>340</v>
      </c>
      <c r="G124" s="90"/>
      <c r="H124" s="282"/>
      <c r="I124" s="102"/>
      <c r="J124" s="102"/>
      <c r="K124" s="102"/>
      <c r="L124" s="102"/>
      <c r="M124" s="102"/>
      <c r="N124" s="102"/>
      <c r="O124" s="102"/>
    </row>
    <row r="125" spans="1:15" s="114" customFormat="1" hidden="1" x14ac:dyDescent="0.25">
      <c r="A125" s="255"/>
      <c r="B125" s="251"/>
      <c r="C125" s="256"/>
      <c r="D125" s="260"/>
      <c r="E125" s="82">
        <f t="shared" si="4"/>
        <v>0</v>
      </c>
      <c r="F125" s="114" t="s">
        <v>340</v>
      </c>
      <c r="G125" s="90"/>
      <c r="H125" s="120"/>
      <c r="I125" s="102"/>
      <c r="J125" s="102"/>
      <c r="K125" s="102"/>
      <c r="L125" s="102"/>
      <c r="M125" s="102"/>
      <c r="N125" s="102"/>
      <c r="O125" s="102"/>
    </row>
    <row r="126" spans="1:15" s="114" customFormat="1" hidden="1" x14ac:dyDescent="0.25">
      <c r="A126" s="255"/>
      <c r="B126" s="251"/>
      <c r="C126" s="256"/>
      <c r="D126" s="260"/>
      <c r="E126" s="82">
        <f t="shared" si="4"/>
        <v>0</v>
      </c>
      <c r="F126" s="114" t="s">
        <v>340</v>
      </c>
      <c r="G126" s="90"/>
      <c r="H126" s="282"/>
      <c r="I126" s="102"/>
      <c r="J126" s="102"/>
      <c r="K126" s="102"/>
      <c r="L126" s="102"/>
      <c r="M126" s="102"/>
      <c r="N126" s="102"/>
      <c r="O126" s="102"/>
    </row>
    <row r="127" spans="1:15" s="114" customFormat="1" hidden="1" x14ac:dyDescent="0.25">
      <c r="A127" s="255"/>
      <c r="B127" s="251"/>
      <c r="C127" s="256"/>
      <c r="D127" s="260"/>
      <c r="E127" s="82">
        <f t="shared" si="4"/>
        <v>0</v>
      </c>
      <c r="F127" s="114" t="s">
        <v>340</v>
      </c>
      <c r="G127" s="90"/>
      <c r="H127" s="120"/>
      <c r="I127" s="102"/>
      <c r="J127" s="102"/>
      <c r="K127" s="102"/>
      <c r="L127" s="102"/>
      <c r="M127" s="102"/>
      <c r="N127" s="102"/>
      <c r="O127" s="102"/>
    </row>
    <row r="128" spans="1:15" s="114" customFormat="1" hidden="1" x14ac:dyDescent="0.25">
      <c r="A128" s="255"/>
      <c r="B128" s="251"/>
      <c r="C128" s="256"/>
      <c r="D128" s="260"/>
      <c r="E128" s="82">
        <f t="shared" si="4"/>
        <v>0</v>
      </c>
      <c r="F128" s="114" t="s">
        <v>340</v>
      </c>
      <c r="G128" s="90"/>
      <c r="H128" s="282"/>
      <c r="I128" s="102"/>
      <c r="J128" s="102"/>
      <c r="K128" s="102"/>
      <c r="L128" s="102"/>
      <c r="M128" s="102"/>
      <c r="N128" s="102"/>
      <c r="O128" s="102"/>
    </row>
    <row r="129" spans="1:15" s="114" customFormat="1" hidden="1" x14ac:dyDescent="0.25">
      <c r="A129" s="255"/>
      <c r="B129" s="251"/>
      <c r="C129" s="256"/>
      <c r="D129" s="260"/>
      <c r="E129" s="82">
        <f t="shared" si="4"/>
        <v>0</v>
      </c>
      <c r="F129" s="114" t="s">
        <v>340</v>
      </c>
      <c r="G129" s="90"/>
      <c r="H129" s="120"/>
      <c r="I129" s="102"/>
      <c r="J129" s="102"/>
      <c r="K129" s="102"/>
      <c r="L129" s="102"/>
      <c r="M129" s="102"/>
      <c r="N129" s="102"/>
      <c r="O129" s="102"/>
    </row>
    <row r="130" spans="1:15" s="114" customFormat="1" hidden="1" x14ac:dyDescent="0.25">
      <c r="A130" s="255"/>
      <c r="B130" s="251"/>
      <c r="C130" s="256"/>
      <c r="D130" s="260"/>
      <c r="E130" s="82">
        <f t="shared" si="4"/>
        <v>0</v>
      </c>
      <c r="F130" s="114" t="s">
        <v>340</v>
      </c>
      <c r="G130" s="90"/>
      <c r="H130" s="282"/>
      <c r="I130" s="102"/>
      <c r="J130" s="102"/>
      <c r="K130" s="102"/>
      <c r="L130" s="102"/>
      <c r="M130" s="102"/>
      <c r="N130" s="102"/>
      <c r="O130" s="102"/>
    </row>
    <row r="131" spans="1:15" s="114" customFormat="1" hidden="1" x14ac:dyDescent="0.25">
      <c r="A131" s="255"/>
      <c r="B131" s="251"/>
      <c r="C131" s="256"/>
      <c r="D131" s="260"/>
      <c r="E131" s="82">
        <f t="shared" si="4"/>
        <v>0</v>
      </c>
      <c r="F131" s="114" t="s">
        <v>340</v>
      </c>
      <c r="G131" s="90"/>
      <c r="H131" s="120"/>
      <c r="I131" s="102"/>
      <c r="J131" s="102"/>
      <c r="K131" s="102"/>
      <c r="L131" s="102"/>
      <c r="M131" s="102"/>
      <c r="N131" s="102"/>
      <c r="O131" s="102"/>
    </row>
    <row r="132" spans="1:15" s="114" customFormat="1" hidden="1" x14ac:dyDescent="0.25">
      <c r="A132" s="255"/>
      <c r="B132" s="251"/>
      <c r="C132" s="256"/>
      <c r="D132" s="260"/>
      <c r="E132" s="82">
        <f t="shared" si="4"/>
        <v>0</v>
      </c>
      <c r="F132" s="114" t="s">
        <v>340</v>
      </c>
      <c r="G132" s="90"/>
      <c r="H132" s="89"/>
      <c r="I132" s="102"/>
      <c r="J132" s="102"/>
      <c r="K132" s="102"/>
      <c r="L132" s="102"/>
      <c r="M132" s="102"/>
      <c r="N132" s="102"/>
      <c r="O132" s="102"/>
    </row>
    <row r="133" spans="1:15" s="114" customFormat="1" hidden="1" x14ac:dyDescent="0.25">
      <c r="A133" s="255"/>
      <c r="B133" s="251"/>
      <c r="C133" s="256"/>
      <c r="D133" s="260"/>
      <c r="E133" s="82">
        <f t="shared" ref="E133:E134" si="5">ROUND(C133*D133,2)</f>
        <v>0</v>
      </c>
      <c r="F133" s="114" t="s">
        <v>340</v>
      </c>
      <c r="G133" s="90"/>
      <c r="H133" s="120"/>
      <c r="I133" s="102"/>
      <c r="J133" s="102"/>
      <c r="K133" s="102"/>
      <c r="L133" s="102"/>
      <c r="M133" s="102"/>
      <c r="N133" s="102"/>
      <c r="O133" s="102"/>
    </row>
    <row r="134" spans="1:15" s="114" customFormat="1" x14ac:dyDescent="0.25">
      <c r="A134" s="251" t="s">
        <v>330</v>
      </c>
      <c r="B134" s="251" t="s">
        <v>359</v>
      </c>
      <c r="C134" s="256">
        <f t="shared" ref="C134" ca="1" si="6">RAND()*1000000</f>
        <v>479122.9986239922</v>
      </c>
      <c r="D134" s="260">
        <v>0.09</v>
      </c>
      <c r="E134" s="294">
        <f t="shared" ca="1" si="5"/>
        <v>43121.07</v>
      </c>
      <c r="F134" s="114" t="s">
        <v>340</v>
      </c>
      <c r="G134" s="90"/>
      <c r="H134" s="90"/>
      <c r="I134" s="102"/>
      <c r="J134" s="102"/>
      <c r="K134" s="102"/>
      <c r="L134" s="102"/>
      <c r="M134" s="102"/>
      <c r="N134" s="102"/>
      <c r="O134" s="102"/>
    </row>
    <row r="135" spans="1:15" s="114" customFormat="1" x14ac:dyDescent="0.25">
      <c r="A135" s="251"/>
      <c r="B135" s="251"/>
      <c r="C135" s="99"/>
      <c r="D135" s="209" t="s">
        <v>234</v>
      </c>
      <c r="E135" s="308">
        <f ca="1">ROUND(SUBTOTAL(109,E5:E134),2)</f>
        <v>176198.39</v>
      </c>
      <c r="F135" s="114" t="s">
        <v>340</v>
      </c>
      <c r="G135" s="122"/>
      <c r="H135" s="117" t="s">
        <v>344</v>
      </c>
      <c r="I135" s="89"/>
      <c r="J135" s="102"/>
      <c r="K135" s="102"/>
      <c r="L135" s="102"/>
      <c r="M135" s="102"/>
      <c r="N135" s="102"/>
      <c r="O135" s="102"/>
    </row>
    <row r="136" spans="1:15" s="114" customFormat="1" x14ac:dyDescent="0.25">
      <c r="A136" s="251"/>
      <c r="B136" s="251"/>
      <c r="C136" s="102"/>
      <c r="D136" s="102"/>
      <c r="E136" s="303"/>
      <c r="F136" s="114" t="s">
        <v>341</v>
      </c>
      <c r="G136" s="102"/>
      <c r="H136" s="120"/>
      <c r="I136" s="102"/>
      <c r="J136" s="102"/>
      <c r="K136" s="102"/>
      <c r="L136" s="102"/>
      <c r="M136" s="102"/>
      <c r="N136" s="102"/>
      <c r="O136" s="102"/>
    </row>
    <row r="137" spans="1:15" s="114" customFormat="1" x14ac:dyDescent="0.25">
      <c r="A137" s="251" t="s">
        <v>330</v>
      </c>
      <c r="B137" s="251" t="s">
        <v>359</v>
      </c>
      <c r="C137" s="256">
        <f t="shared" ref="C137:C139" ca="1" si="7">RAND()*1000000</f>
        <v>33113.639610835358</v>
      </c>
      <c r="D137" s="260">
        <v>0.09</v>
      </c>
      <c r="E137" s="82">
        <f t="shared" ref="E137:E168" ca="1" si="8">ROUND(C137*D137,2)</f>
        <v>2980.23</v>
      </c>
      <c r="F137" s="114" t="s">
        <v>341</v>
      </c>
      <c r="G137" s="102"/>
      <c r="H137" s="120"/>
      <c r="I137" s="102"/>
      <c r="J137" s="102"/>
      <c r="K137" s="102"/>
      <c r="L137" s="102"/>
      <c r="M137" s="102"/>
      <c r="N137" s="102"/>
      <c r="O137" s="102"/>
    </row>
    <row r="138" spans="1:15" s="114" customFormat="1" x14ac:dyDescent="0.25">
      <c r="A138" s="255" t="s">
        <v>366</v>
      </c>
      <c r="B138" s="251" t="s">
        <v>359</v>
      </c>
      <c r="C138" s="256">
        <f t="shared" ca="1" si="7"/>
        <v>513353.11293797503</v>
      </c>
      <c r="D138" s="260">
        <v>0.09</v>
      </c>
      <c r="E138" s="82">
        <f t="shared" ca="1" si="8"/>
        <v>46201.78</v>
      </c>
      <c r="F138" s="114" t="s">
        <v>341</v>
      </c>
      <c r="G138" s="90"/>
      <c r="H138" s="282"/>
      <c r="I138" s="102"/>
      <c r="J138" s="102"/>
      <c r="K138" s="102"/>
      <c r="L138" s="102"/>
      <c r="M138" s="102"/>
      <c r="N138" s="102"/>
      <c r="O138" s="102"/>
    </row>
    <row r="139" spans="1:15" s="114" customFormat="1" x14ac:dyDescent="0.25">
      <c r="A139" s="255" t="s">
        <v>367</v>
      </c>
      <c r="B139" s="251" t="s">
        <v>359</v>
      </c>
      <c r="C139" s="256">
        <f t="shared" ca="1" si="7"/>
        <v>878116.58501866192</v>
      </c>
      <c r="D139" s="260">
        <v>0.09</v>
      </c>
      <c r="E139" s="82">
        <f t="shared" ca="1" si="8"/>
        <v>79030.490000000005</v>
      </c>
      <c r="F139" s="114" t="s">
        <v>341</v>
      </c>
      <c r="G139" s="90"/>
      <c r="H139" s="120"/>
      <c r="I139" s="102"/>
      <c r="J139" s="102"/>
      <c r="K139" s="102"/>
      <c r="L139" s="102"/>
      <c r="M139" s="102"/>
      <c r="N139" s="102"/>
      <c r="O139" s="102"/>
    </row>
    <row r="140" spans="1:15" s="114" customFormat="1" hidden="1" x14ac:dyDescent="0.25">
      <c r="A140" s="255"/>
      <c r="B140" s="251"/>
      <c r="C140" s="256"/>
      <c r="D140" s="260"/>
      <c r="E140" s="82">
        <f t="shared" si="8"/>
        <v>0</v>
      </c>
      <c r="F140" s="114" t="s">
        <v>341</v>
      </c>
      <c r="G140" s="90"/>
      <c r="H140" s="282"/>
      <c r="I140" s="102"/>
      <c r="J140" s="102"/>
      <c r="K140" s="102"/>
      <c r="L140" s="102"/>
      <c r="M140" s="102"/>
      <c r="N140" s="102"/>
      <c r="O140" s="102"/>
    </row>
    <row r="141" spans="1:15" s="114" customFormat="1" hidden="1" x14ac:dyDescent="0.25">
      <c r="A141" s="255"/>
      <c r="B141" s="251"/>
      <c r="C141" s="256"/>
      <c r="D141" s="260"/>
      <c r="E141" s="82">
        <f t="shared" si="8"/>
        <v>0</v>
      </c>
      <c r="F141" s="114" t="s">
        <v>341</v>
      </c>
      <c r="G141" s="90"/>
      <c r="H141" s="120"/>
      <c r="I141" s="102"/>
      <c r="J141" s="102"/>
      <c r="K141" s="102"/>
      <c r="L141" s="102"/>
      <c r="M141" s="102"/>
      <c r="N141" s="102"/>
      <c r="O141" s="102"/>
    </row>
    <row r="142" spans="1:15" s="114" customFormat="1" hidden="1" x14ac:dyDescent="0.25">
      <c r="A142" s="255"/>
      <c r="B142" s="251"/>
      <c r="C142" s="256"/>
      <c r="D142" s="260"/>
      <c r="E142" s="82">
        <f t="shared" si="8"/>
        <v>0</v>
      </c>
      <c r="F142" s="114" t="s">
        <v>341</v>
      </c>
      <c r="G142" s="90"/>
      <c r="H142" s="282"/>
      <c r="I142" s="102"/>
      <c r="J142" s="102"/>
      <c r="K142" s="102"/>
      <c r="L142" s="102"/>
      <c r="M142" s="102"/>
      <c r="N142" s="102"/>
      <c r="O142" s="102"/>
    </row>
    <row r="143" spans="1:15" s="114" customFormat="1" hidden="1" x14ac:dyDescent="0.25">
      <c r="A143" s="255"/>
      <c r="B143" s="251"/>
      <c r="C143" s="256"/>
      <c r="D143" s="260"/>
      <c r="E143" s="82">
        <f t="shared" si="8"/>
        <v>0</v>
      </c>
      <c r="F143" s="114" t="s">
        <v>341</v>
      </c>
      <c r="G143" s="90"/>
      <c r="H143" s="120"/>
      <c r="I143" s="102"/>
      <c r="J143" s="102"/>
      <c r="K143" s="102"/>
      <c r="L143" s="102"/>
      <c r="M143" s="102"/>
      <c r="N143" s="102"/>
      <c r="O143" s="102"/>
    </row>
    <row r="144" spans="1:15" s="114" customFormat="1" hidden="1" x14ac:dyDescent="0.25">
      <c r="A144" s="255"/>
      <c r="B144" s="251"/>
      <c r="C144" s="256"/>
      <c r="D144" s="260"/>
      <c r="E144" s="82">
        <f t="shared" si="8"/>
        <v>0</v>
      </c>
      <c r="F144" s="114" t="s">
        <v>341</v>
      </c>
      <c r="G144" s="90"/>
      <c r="H144" s="282"/>
      <c r="I144" s="102"/>
      <c r="J144" s="102"/>
      <c r="K144" s="102"/>
      <c r="L144" s="102"/>
      <c r="M144" s="102"/>
      <c r="N144" s="102"/>
      <c r="O144" s="102"/>
    </row>
    <row r="145" spans="1:15" s="114" customFormat="1" hidden="1" x14ac:dyDescent="0.25">
      <c r="A145" s="255"/>
      <c r="B145" s="251"/>
      <c r="C145" s="256"/>
      <c r="D145" s="260"/>
      <c r="E145" s="82">
        <f t="shared" si="8"/>
        <v>0</v>
      </c>
      <c r="F145" s="114" t="s">
        <v>341</v>
      </c>
      <c r="G145" s="90"/>
      <c r="H145" s="120"/>
      <c r="I145" s="102"/>
      <c r="J145" s="102"/>
      <c r="K145" s="102"/>
      <c r="L145" s="102"/>
      <c r="M145" s="102"/>
      <c r="N145" s="102"/>
      <c r="O145" s="102"/>
    </row>
    <row r="146" spans="1:15" s="114" customFormat="1" hidden="1" x14ac:dyDescent="0.25">
      <c r="A146" s="255"/>
      <c r="B146" s="251"/>
      <c r="C146" s="256"/>
      <c r="D146" s="260"/>
      <c r="E146" s="82">
        <f t="shared" si="8"/>
        <v>0</v>
      </c>
      <c r="F146" s="114" t="s">
        <v>341</v>
      </c>
      <c r="G146" s="90"/>
      <c r="H146" s="282"/>
      <c r="I146" s="102"/>
      <c r="J146" s="102"/>
      <c r="K146" s="102"/>
      <c r="L146" s="102"/>
      <c r="M146" s="102"/>
      <c r="N146" s="102"/>
      <c r="O146" s="102"/>
    </row>
    <row r="147" spans="1:15" s="114" customFormat="1" hidden="1" x14ac:dyDescent="0.25">
      <c r="A147" s="255"/>
      <c r="B147" s="251"/>
      <c r="C147" s="256"/>
      <c r="D147" s="260"/>
      <c r="E147" s="82">
        <f t="shared" si="8"/>
        <v>0</v>
      </c>
      <c r="F147" s="114" t="s">
        <v>341</v>
      </c>
      <c r="G147" s="90"/>
      <c r="H147" s="120"/>
      <c r="I147" s="102"/>
      <c r="J147" s="102"/>
      <c r="K147" s="102"/>
      <c r="L147" s="102"/>
      <c r="M147" s="102"/>
      <c r="N147" s="102"/>
      <c r="O147" s="102"/>
    </row>
    <row r="148" spans="1:15" s="114" customFormat="1" hidden="1" x14ac:dyDescent="0.25">
      <c r="A148" s="255"/>
      <c r="B148" s="251"/>
      <c r="C148" s="256"/>
      <c r="D148" s="260"/>
      <c r="E148" s="82">
        <f t="shared" si="8"/>
        <v>0</v>
      </c>
      <c r="F148" s="114" t="s">
        <v>341</v>
      </c>
      <c r="G148" s="90"/>
      <c r="H148" s="282"/>
      <c r="I148" s="102"/>
      <c r="J148" s="102"/>
      <c r="K148" s="102"/>
      <c r="L148" s="102"/>
      <c r="M148" s="102"/>
      <c r="N148" s="102"/>
      <c r="O148" s="102"/>
    </row>
    <row r="149" spans="1:15" s="114" customFormat="1" hidden="1" x14ac:dyDescent="0.25">
      <c r="A149" s="255"/>
      <c r="B149" s="251"/>
      <c r="C149" s="256"/>
      <c r="D149" s="260"/>
      <c r="E149" s="82">
        <f t="shared" si="8"/>
        <v>0</v>
      </c>
      <c r="F149" s="114" t="s">
        <v>341</v>
      </c>
      <c r="G149" s="90"/>
      <c r="H149" s="120"/>
      <c r="I149" s="102"/>
      <c r="J149" s="102"/>
      <c r="K149" s="102"/>
      <c r="L149" s="102"/>
      <c r="M149" s="102"/>
      <c r="N149" s="102"/>
      <c r="O149" s="102"/>
    </row>
    <row r="150" spans="1:15" s="114" customFormat="1" hidden="1" x14ac:dyDescent="0.25">
      <c r="A150" s="255"/>
      <c r="B150" s="251"/>
      <c r="C150" s="256"/>
      <c r="D150" s="260"/>
      <c r="E150" s="82">
        <f t="shared" si="8"/>
        <v>0</v>
      </c>
      <c r="F150" s="114" t="s">
        <v>341</v>
      </c>
      <c r="G150" s="90"/>
      <c r="H150" s="282"/>
      <c r="I150" s="102"/>
      <c r="J150" s="102"/>
      <c r="K150" s="102"/>
      <c r="L150" s="102"/>
      <c r="M150" s="102"/>
      <c r="N150" s="102"/>
      <c r="O150" s="102"/>
    </row>
    <row r="151" spans="1:15" s="114" customFormat="1" hidden="1" x14ac:dyDescent="0.25">
      <c r="A151" s="255"/>
      <c r="B151" s="251"/>
      <c r="C151" s="256"/>
      <c r="D151" s="260"/>
      <c r="E151" s="82">
        <f t="shared" si="8"/>
        <v>0</v>
      </c>
      <c r="F151" s="114" t="s">
        <v>341</v>
      </c>
      <c r="G151" s="90"/>
      <c r="H151" s="120"/>
      <c r="I151" s="102"/>
      <c r="J151" s="102"/>
      <c r="K151" s="102"/>
      <c r="L151" s="102"/>
      <c r="M151" s="102"/>
      <c r="N151" s="102"/>
      <c r="O151" s="102"/>
    </row>
    <row r="152" spans="1:15" s="114" customFormat="1" hidden="1" x14ac:dyDescent="0.25">
      <c r="A152" s="255"/>
      <c r="B152" s="251"/>
      <c r="C152" s="256"/>
      <c r="D152" s="260"/>
      <c r="E152" s="82">
        <f t="shared" si="8"/>
        <v>0</v>
      </c>
      <c r="F152" s="114" t="s">
        <v>341</v>
      </c>
      <c r="G152" s="90"/>
      <c r="H152" s="282"/>
      <c r="I152" s="102"/>
      <c r="J152" s="102"/>
      <c r="K152" s="102"/>
      <c r="L152" s="102"/>
      <c r="M152" s="102"/>
      <c r="N152" s="102"/>
      <c r="O152" s="102"/>
    </row>
    <row r="153" spans="1:15" s="114" customFormat="1" hidden="1" x14ac:dyDescent="0.25">
      <c r="A153" s="255"/>
      <c r="B153" s="251"/>
      <c r="C153" s="256"/>
      <c r="D153" s="260"/>
      <c r="E153" s="82">
        <f t="shared" si="8"/>
        <v>0</v>
      </c>
      <c r="F153" s="114" t="s">
        <v>341</v>
      </c>
      <c r="G153" s="90"/>
      <c r="H153" s="120"/>
      <c r="I153" s="102"/>
      <c r="J153" s="102"/>
      <c r="K153" s="102"/>
      <c r="L153" s="102"/>
      <c r="M153" s="102"/>
      <c r="N153" s="102"/>
      <c r="O153" s="102"/>
    </row>
    <row r="154" spans="1:15" s="114" customFormat="1" hidden="1" x14ac:dyDescent="0.25">
      <c r="A154" s="255"/>
      <c r="B154" s="251"/>
      <c r="C154" s="256"/>
      <c r="D154" s="260"/>
      <c r="E154" s="82">
        <f t="shared" si="8"/>
        <v>0</v>
      </c>
      <c r="F154" s="114" t="s">
        <v>341</v>
      </c>
      <c r="G154" s="90"/>
      <c r="H154" s="282"/>
      <c r="I154" s="102"/>
      <c r="J154" s="102"/>
      <c r="K154" s="102"/>
      <c r="L154" s="102"/>
      <c r="M154" s="102"/>
      <c r="N154" s="102"/>
      <c r="O154" s="102"/>
    </row>
    <row r="155" spans="1:15" s="114" customFormat="1" hidden="1" x14ac:dyDescent="0.25">
      <c r="A155" s="255"/>
      <c r="B155" s="251"/>
      <c r="C155" s="256"/>
      <c r="D155" s="260"/>
      <c r="E155" s="82">
        <f t="shared" si="8"/>
        <v>0</v>
      </c>
      <c r="F155" s="114" t="s">
        <v>341</v>
      </c>
      <c r="G155" s="90"/>
      <c r="H155" s="120"/>
      <c r="I155" s="102"/>
      <c r="J155" s="102"/>
      <c r="K155" s="102"/>
      <c r="L155" s="102"/>
      <c r="M155" s="102"/>
      <c r="N155" s="102"/>
      <c r="O155" s="102"/>
    </row>
    <row r="156" spans="1:15" s="114" customFormat="1" hidden="1" x14ac:dyDescent="0.25">
      <c r="A156" s="255"/>
      <c r="B156" s="251"/>
      <c r="C156" s="256"/>
      <c r="D156" s="260"/>
      <c r="E156" s="82">
        <f t="shared" si="8"/>
        <v>0</v>
      </c>
      <c r="F156" s="114" t="s">
        <v>341</v>
      </c>
      <c r="G156" s="90"/>
      <c r="H156" s="282"/>
      <c r="I156" s="102"/>
      <c r="J156" s="102"/>
      <c r="K156" s="102"/>
      <c r="L156" s="102"/>
      <c r="M156" s="102"/>
      <c r="N156" s="102"/>
      <c r="O156" s="102"/>
    </row>
    <row r="157" spans="1:15" s="114" customFormat="1" hidden="1" x14ac:dyDescent="0.25">
      <c r="A157" s="255"/>
      <c r="B157" s="251"/>
      <c r="C157" s="256"/>
      <c r="D157" s="260"/>
      <c r="E157" s="82">
        <f t="shared" si="8"/>
        <v>0</v>
      </c>
      <c r="F157" s="114" t="s">
        <v>341</v>
      </c>
      <c r="G157" s="90"/>
      <c r="H157" s="120"/>
      <c r="I157" s="102"/>
      <c r="J157" s="102"/>
      <c r="K157" s="102"/>
      <c r="L157" s="102"/>
      <c r="M157" s="102"/>
      <c r="N157" s="102"/>
      <c r="O157" s="102"/>
    </row>
    <row r="158" spans="1:15" s="114" customFormat="1" hidden="1" x14ac:dyDescent="0.25">
      <c r="A158" s="255"/>
      <c r="B158" s="251"/>
      <c r="C158" s="256"/>
      <c r="D158" s="260"/>
      <c r="E158" s="82">
        <f t="shared" si="8"/>
        <v>0</v>
      </c>
      <c r="F158" s="114" t="s">
        <v>341</v>
      </c>
      <c r="G158" s="90"/>
      <c r="H158" s="282"/>
      <c r="I158" s="102"/>
      <c r="J158" s="102"/>
      <c r="K158" s="102"/>
      <c r="L158" s="102"/>
      <c r="M158" s="102"/>
      <c r="N158" s="102"/>
      <c r="O158" s="102"/>
    </row>
    <row r="159" spans="1:15" s="114" customFormat="1" hidden="1" x14ac:dyDescent="0.25">
      <c r="A159" s="255"/>
      <c r="B159" s="251"/>
      <c r="C159" s="256"/>
      <c r="D159" s="260"/>
      <c r="E159" s="82">
        <f t="shared" si="8"/>
        <v>0</v>
      </c>
      <c r="F159" s="114" t="s">
        <v>341</v>
      </c>
      <c r="G159" s="90"/>
      <c r="H159" s="120"/>
      <c r="I159" s="102"/>
      <c r="J159" s="102"/>
      <c r="K159" s="102"/>
      <c r="L159" s="102"/>
      <c r="M159" s="102"/>
      <c r="N159" s="102"/>
      <c r="O159" s="102"/>
    </row>
    <row r="160" spans="1:15" s="114" customFormat="1" hidden="1" x14ac:dyDescent="0.25">
      <c r="A160" s="255"/>
      <c r="B160" s="251"/>
      <c r="C160" s="256"/>
      <c r="D160" s="260"/>
      <c r="E160" s="82">
        <f t="shared" si="8"/>
        <v>0</v>
      </c>
      <c r="F160" s="114" t="s">
        <v>341</v>
      </c>
      <c r="G160" s="90"/>
      <c r="H160" s="282"/>
      <c r="I160" s="102"/>
      <c r="J160" s="102"/>
      <c r="K160" s="102"/>
      <c r="L160" s="102"/>
      <c r="M160" s="102"/>
      <c r="N160" s="102"/>
      <c r="O160" s="102"/>
    </row>
    <row r="161" spans="1:15" s="114" customFormat="1" hidden="1" x14ac:dyDescent="0.25">
      <c r="A161" s="255"/>
      <c r="B161" s="251"/>
      <c r="C161" s="256"/>
      <c r="D161" s="260"/>
      <c r="E161" s="82">
        <f t="shared" si="8"/>
        <v>0</v>
      </c>
      <c r="F161" s="114" t="s">
        <v>341</v>
      </c>
      <c r="G161" s="90"/>
      <c r="H161" s="120"/>
      <c r="I161" s="102"/>
      <c r="J161" s="102"/>
      <c r="K161" s="102"/>
      <c r="L161" s="102"/>
      <c r="M161" s="102"/>
      <c r="N161" s="102"/>
      <c r="O161" s="102"/>
    </row>
    <row r="162" spans="1:15" s="114" customFormat="1" hidden="1" x14ac:dyDescent="0.25">
      <c r="A162" s="255"/>
      <c r="B162" s="251"/>
      <c r="C162" s="256"/>
      <c r="D162" s="260"/>
      <c r="E162" s="82">
        <f t="shared" si="8"/>
        <v>0</v>
      </c>
      <c r="F162" s="114" t="s">
        <v>341</v>
      </c>
      <c r="G162" s="90"/>
      <c r="H162" s="282"/>
      <c r="I162" s="102"/>
      <c r="J162" s="102"/>
      <c r="K162" s="102"/>
      <c r="L162" s="102"/>
      <c r="M162" s="102"/>
      <c r="N162" s="102"/>
      <c r="O162" s="102"/>
    </row>
    <row r="163" spans="1:15" s="114" customFormat="1" hidden="1" x14ac:dyDescent="0.25">
      <c r="A163" s="255"/>
      <c r="B163" s="251"/>
      <c r="C163" s="256"/>
      <c r="D163" s="260"/>
      <c r="E163" s="82">
        <f t="shared" si="8"/>
        <v>0</v>
      </c>
      <c r="F163" s="114" t="s">
        <v>341</v>
      </c>
      <c r="G163" s="90"/>
      <c r="H163" s="120"/>
      <c r="I163" s="102"/>
      <c r="J163" s="102"/>
      <c r="K163" s="102"/>
      <c r="L163" s="102"/>
      <c r="M163" s="102"/>
      <c r="N163" s="102"/>
      <c r="O163" s="102"/>
    </row>
    <row r="164" spans="1:15" s="114" customFormat="1" hidden="1" x14ac:dyDescent="0.25">
      <c r="A164" s="255"/>
      <c r="B164" s="251"/>
      <c r="C164" s="256"/>
      <c r="D164" s="260"/>
      <c r="E164" s="82">
        <f t="shared" si="8"/>
        <v>0</v>
      </c>
      <c r="F164" s="114" t="s">
        <v>341</v>
      </c>
      <c r="G164" s="90"/>
      <c r="H164" s="282"/>
      <c r="I164" s="102"/>
      <c r="J164" s="102"/>
      <c r="K164" s="102"/>
      <c r="L164" s="102"/>
      <c r="M164" s="102"/>
      <c r="N164" s="102"/>
      <c r="O164" s="102"/>
    </row>
    <row r="165" spans="1:15" s="114" customFormat="1" hidden="1" x14ac:dyDescent="0.25">
      <c r="A165" s="255"/>
      <c r="B165" s="251"/>
      <c r="C165" s="256"/>
      <c r="D165" s="260"/>
      <c r="E165" s="82">
        <f t="shared" si="8"/>
        <v>0</v>
      </c>
      <c r="F165" s="114" t="s">
        <v>341</v>
      </c>
      <c r="G165" s="90"/>
      <c r="H165" s="120"/>
      <c r="I165" s="102"/>
      <c r="J165" s="102"/>
      <c r="K165" s="102"/>
      <c r="L165" s="102"/>
      <c r="M165" s="102"/>
      <c r="N165" s="102"/>
      <c r="O165" s="102"/>
    </row>
    <row r="166" spans="1:15" s="114" customFormat="1" hidden="1" x14ac:dyDescent="0.25">
      <c r="A166" s="255"/>
      <c r="B166" s="251"/>
      <c r="C166" s="256"/>
      <c r="D166" s="260"/>
      <c r="E166" s="82">
        <f t="shared" si="8"/>
        <v>0</v>
      </c>
      <c r="F166" s="114" t="s">
        <v>341</v>
      </c>
      <c r="G166" s="90"/>
      <c r="H166" s="282"/>
      <c r="I166" s="102"/>
      <c r="J166" s="102"/>
      <c r="K166" s="102"/>
      <c r="L166" s="102"/>
      <c r="M166" s="102"/>
      <c r="N166" s="102"/>
      <c r="O166" s="102"/>
    </row>
    <row r="167" spans="1:15" s="114" customFormat="1" hidden="1" x14ac:dyDescent="0.25">
      <c r="A167" s="255"/>
      <c r="B167" s="251"/>
      <c r="C167" s="256"/>
      <c r="D167" s="260"/>
      <c r="E167" s="82">
        <f t="shared" si="8"/>
        <v>0</v>
      </c>
      <c r="F167" s="114" t="s">
        <v>341</v>
      </c>
      <c r="G167" s="90"/>
      <c r="H167" s="120"/>
      <c r="I167" s="102"/>
      <c r="J167" s="102"/>
      <c r="K167" s="102"/>
      <c r="L167" s="102"/>
      <c r="M167" s="102"/>
      <c r="N167" s="102"/>
      <c r="O167" s="102"/>
    </row>
    <row r="168" spans="1:15" s="114" customFormat="1" hidden="1" x14ac:dyDescent="0.25">
      <c r="A168" s="255"/>
      <c r="B168" s="251"/>
      <c r="C168" s="256"/>
      <c r="D168" s="260"/>
      <c r="E168" s="82">
        <f t="shared" si="8"/>
        <v>0</v>
      </c>
      <c r="F168" s="114" t="s">
        <v>341</v>
      </c>
      <c r="G168" s="90"/>
      <c r="H168" s="282"/>
      <c r="I168" s="102"/>
      <c r="J168" s="102"/>
      <c r="K168" s="102"/>
      <c r="L168" s="102"/>
      <c r="M168" s="102"/>
      <c r="N168" s="102"/>
      <c r="O168" s="102"/>
    </row>
    <row r="169" spans="1:15" s="114" customFormat="1" hidden="1" x14ac:dyDescent="0.25">
      <c r="A169" s="255"/>
      <c r="B169" s="251"/>
      <c r="C169" s="256"/>
      <c r="D169" s="260"/>
      <c r="E169" s="82">
        <f t="shared" ref="E169:E200" si="9">ROUND(C169*D169,2)</f>
        <v>0</v>
      </c>
      <c r="F169" s="114" t="s">
        <v>341</v>
      </c>
      <c r="G169" s="90"/>
      <c r="H169" s="120"/>
      <c r="I169" s="102"/>
      <c r="J169" s="102"/>
      <c r="K169" s="102"/>
      <c r="L169" s="102"/>
      <c r="M169" s="102"/>
      <c r="N169" s="102"/>
      <c r="O169" s="102"/>
    </row>
    <row r="170" spans="1:15" s="114" customFormat="1" hidden="1" x14ac:dyDescent="0.25">
      <c r="A170" s="255"/>
      <c r="B170" s="251"/>
      <c r="C170" s="256"/>
      <c r="D170" s="260"/>
      <c r="E170" s="82">
        <f t="shared" si="9"/>
        <v>0</v>
      </c>
      <c r="F170" s="114" t="s">
        <v>341</v>
      </c>
      <c r="G170" s="90"/>
      <c r="H170" s="282"/>
      <c r="I170" s="102"/>
      <c r="J170" s="102"/>
      <c r="K170" s="102"/>
      <c r="L170" s="102"/>
      <c r="M170" s="102"/>
      <c r="N170" s="102"/>
      <c r="O170" s="102"/>
    </row>
    <row r="171" spans="1:15" s="114" customFormat="1" hidden="1" x14ac:dyDescent="0.25">
      <c r="A171" s="255"/>
      <c r="B171" s="251"/>
      <c r="C171" s="256"/>
      <c r="D171" s="260"/>
      <c r="E171" s="82">
        <f t="shared" si="9"/>
        <v>0</v>
      </c>
      <c r="F171" s="114" t="s">
        <v>341</v>
      </c>
      <c r="G171" s="90"/>
      <c r="H171" s="120"/>
      <c r="I171" s="102"/>
      <c r="J171" s="102"/>
      <c r="K171" s="102"/>
      <c r="L171" s="102"/>
      <c r="M171" s="102"/>
      <c r="N171" s="102"/>
      <c r="O171" s="102"/>
    </row>
    <row r="172" spans="1:15" s="114" customFormat="1" hidden="1" x14ac:dyDescent="0.25">
      <c r="A172" s="255"/>
      <c r="B172" s="251"/>
      <c r="C172" s="256"/>
      <c r="D172" s="260"/>
      <c r="E172" s="82">
        <f t="shared" si="9"/>
        <v>0</v>
      </c>
      <c r="F172" s="114" t="s">
        <v>341</v>
      </c>
      <c r="G172" s="90"/>
      <c r="H172" s="282"/>
      <c r="I172" s="102"/>
      <c r="J172" s="102"/>
      <c r="K172" s="102"/>
      <c r="L172" s="102"/>
      <c r="M172" s="102"/>
      <c r="N172" s="102"/>
      <c r="O172" s="102"/>
    </row>
    <row r="173" spans="1:15" s="114" customFormat="1" hidden="1" x14ac:dyDescent="0.25">
      <c r="A173" s="255"/>
      <c r="B173" s="251"/>
      <c r="C173" s="256"/>
      <c r="D173" s="260"/>
      <c r="E173" s="82">
        <f t="shared" si="9"/>
        <v>0</v>
      </c>
      <c r="F173" s="114" t="s">
        <v>341</v>
      </c>
      <c r="G173" s="90"/>
      <c r="H173" s="120"/>
      <c r="I173" s="102"/>
      <c r="J173" s="102"/>
      <c r="K173" s="102"/>
      <c r="L173" s="102"/>
      <c r="M173" s="102"/>
      <c r="N173" s="102"/>
      <c r="O173" s="102"/>
    </row>
    <row r="174" spans="1:15" s="114" customFormat="1" hidden="1" x14ac:dyDescent="0.25">
      <c r="A174" s="255"/>
      <c r="B174" s="251"/>
      <c r="C174" s="256"/>
      <c r="D174" s="260"/>
      <c r="E174" s="82">
        <f t="shared" si="9"/>
        <v>0</v>
      </c>
      <c r="F174" s="114" t="s">
        <v>341</v>
      </c>
      <c r="G174" s="90"/>
      <c r="H174" s="282"/>
      <c r="I174" s="102"/>
      <c r="J174" s="102"/>
      <c r="K174" s="102"/>
      <c r="L174" s="102"/>
      <c r="M174" s="102"/>
      <c r="N174" s="102"/>
      <c r="O174" s="102"/>
    </row>
    <row r="175" spans="1:15" s="114" customFormat="1" hidden="1" x14ac:dyDescent="0.25">
      <c r="A175" s="255"/>
      <c r="B175" s="251"/>
      <c r="C175" s="256"/>
      <c r="D175" s="260"/>
      <c r="E175" s="82">
        <f t="shared" si="9"/>
        <v>0</v>
      </c>
      <c r="F175" s="114" t="s">
        <v>341</v>
      </c>
      <c r="G175" s="90"/>
      <c r="H175" s="120"/>
      <c r="I175" s="102"/>
      <c r="J175" s="102"/>
      <c r="K175" s="102"/>
      <c r="L175" s="102"/>
      <c r="M175" s="102"/>
      <c r="N175" s="102"/>
      <c r="O175" s="102"/>
    </row>
    <row r="176" spans="1:15" s="114" customFormat="1" hidden="1" x14ac:dyDescent="0.25">
      <c r="A176" s="255"/>
      <c r="B176" s="251"/>
      <c r="C176" s="256"/>
      <c r="D176" s="260"/>
      <c r="E176" s="82">
        <f t="shared" si="9"/>
        <v>0</v>
      </c>
      <c r="F176" s="114" t="s">
        <v>341</v>
      </c>
      <c r="G176" s="90"/>
      <c r="H176" s="282"/>
      <c r="I176" s="102"/>
      <c r="J176" s="102"/>
      <c r="K176" s="102"/>
      <c r="L176" s="102"/>
      <c r="M176" s="102"/>
      <c r="N176" s="102"/>
      <c r="O176" s="102"/>
    </row>
    <row r="177" spans="1:15" s="114" customFormat="1" hidden="1" x14ac:dyDescent="0.25">
      <c r="A177" s="255"/>
      <c r="B177" s="251"/>
      <c r="C177" s="256"/>
      <c r="D177" s="260"/>
      <c r="E177" s="82">
        <f t="shared" si="9"/>
        <v>0</v>
      </c>
      <c r="F177" s="114" t="s">
        <v>341</v>
      </c>
      <c r="G177" s="90"/>
      <c r="H177" s="120"/>
      <c r="I177" s="102"/>
      <c r="J177" s="102"/>
      <c r="K177" s="102"/>
      <c r="L177" s="102"/>
      <c r="M177" s="102"/>
      <c r="N177" s="102"/>
      <c r="O177" s="102"/>
    </row>
    <row r="178" spans="1:15" s="114" customFormat="1" hidden="1" x14ac:dyDescent="0.25">
      <c r="A178" s="255"/>
      <c r="B178" s="251"/>
      <c r="C178" s="256"/>
      <c r="D178" s="260"/>
      <c r="E178" s="82">
        <f t="shared" si="9"/>
        <v>0</v>
      </c>
      <c r="F178" s="114" t="s">
        <v>341</v>
      </c>
      <c r="G178" s="90"/>
      <c r="H178" s="282"/>
      <c r="I178" s="102"/>
      <c r="J178" s="102"/>
      <c r="K178" s="102"/>
      <c r="L178" s="102"/>
      <c r="M178" s="102"/>
      <c r="N178" s="102"/>
      <c r="O178" s="102"/>
    </row>
    <row r="179" spans="1:15" s="114" customFormat="1" hidden="1" x14ac:dyDescent="0.25">
      <c r="A179" s="255"/>
      <c r="B179" s="251"/>
      <c r="C179" s="256"/>
      <c r="D179" s="260"/>
      <c r="E179" s="82">
        <f t="shared" si="9"/>
        <v>0</v>
      </c>
      <c r="F179" s="114" t="s">
        <v>341</v>
      </c>
      <c r="G179" s="90"/>
      <c r="H179" s="120"/>
      <c r="I179" s="102"/>
      <c r="J179" s="102"/>
      <c r="K179" s="102"/>
      <c r="L179" s="102"/>
      <c r="M179" s="102"/>
      <c r="N179" s="102"/>
      <c r="O179" s="102"/>
    </row>
    <row r="180" spans="1:15" s="114" customFormat="1" hidden="1" x14ac:dyDescent="0.25">
      <c r="A180" s="255"/>
      <c r="B180" s="251"/>
      <c r="C180" s="256"/>
      <c r="D180" s="260"/>
      <c r="E180" s="82">
        <f t="shared" si="9"/>
        <v>0</v>
      </c>
      <c r="F180" s="114" t="s">
        <v>341</v>
      </c>
      <c r="G180" s="90"/>
      <c r="H180" s="282"/>
      <c r="I180" s="102"/>
      <c r="J180" s="102"/>
      <c r="K180" s="102"/>
      <c r="L180" s="102"/>
      <c r="M180" s="102"/>
      <c r="N180" s="102"/>
      <c r="O180" s="102"/>
    </row>
    <row r="181" spans="1:15" s="114" customFormat="1" hidden="1" x14ac:dyDescent="0.25">
      <c r="A181" s="255"/>
      <c r="B181" s="251"/>
      <c r="C181" s="256"/>
      <c r="D181" s="260"/>
      <c r="E181" s="82">
        <f t="shared" si="9"/>
        <v>0</v>
      </c>
      <c r="F181" s="114" t="s">
        <v>341</v>
      </c>
      <c r="G181" s="90"/>
      <c r="H181" s="120"/>
      <c r="I181" s="102"/>
      <c r="J181" s="102"/>
      <c r="K181" s="102"/>
      <c r="L181" s="102"/>
      <c r="M181" s="102"/>
      <c r="N181" s="102"/>
      <c r="O181" s="102"/>
    </row>
    <row r="182" spans="1:15" s="114" customFormat="1" hidden="1" x14ac:dyDescent="0.25">
      <c r="A182" s="255"/>
      <c r="B182" s="251"/>
      <c r="C182" s="256"/>
      <c r="D182" s="260"/>
      <c r="E182" s="82">
        <f t="shared" si="9"/>
        <v>0</v>
      </c>
      <c r="F182" s="114" t="s">
        <v>341</v>
      </c>
      <c r="G182" s="90"/>
      <c r="H182" s="282"/>
      <c r="I182" s="102"/>
      <c r="J182" s="102"/>
      <c r="K182" s="102"/>
      <c r="L182" s="102"/>
      <c r="M182" s="102"/>
      <c r="N182" s="102"/>
      <c r="O182" s="102"/>
    </row>
    <row r="183" spans="1:15" s="114" customFormat="1" hidden="1" x14ac:dyDescent="0.25">
      <c r="A183" s="255"/>
      <c r="B183" s="251"/>
      <c r="C183" s="256"/>
      <c r="D183" s="260"/>
      <c r="E183" s="82">
        <f t="shared" si="9"/>
        <v>0</v>
      </c>
      <c r="F183" s="114" t="s">
        <v>341</v>
      </c>
      <c r="G183" s="90"/>
      <c r="H183" s="120"/>
      <c r="I183" s="102"/>
      <c r="J183" s="102"/>
      <c r="K183" s="102"/>
      <c r="L183" s="102"/>
      <c r="M183" s="102"/>
      <c r="N183" s="102"/>
      <c r="O183" s="102"/>
    </row>
    <row r="184" spans="1:15" s="114" customFormat="1" hidden="1" x14ac:dyDescent="0.25">
      <c r="A184" s="255"/>
      <c r="B184" s="251"/>
      <c r="C184" s="256"/>
      <c r="D184" s="260"/>
      <c r="E184" s="82">
        <f t="shared" si="9"/>
        <v>0</v>
      </c>
      <c r="F184" s="114" t="s">
        <v>341</v>
      </c>
      <c r="G184" s="90"/>
      <c r="H184" s="282"/>
      <c r="I184" s="102"/>
      <c r="J184" s="102"/>
      <c r="K184" s="102"/>
      <c r="L184" s="102"/>
      <c r="M184" s="102"/>
      <c r="N184" s="102"/>
      <c r="O184" s="102"/>
    </row>
    <row r="185" spans="1:15" s="114" customFormat="1" hidden="1" x14ac:dyDescent="0.25">
      <c r="A185" s="255"/>
      <c r="B185" s="251"/>
      <c r="C185" s="256"/>
      <c r="D185" s="260"/>
      <c r="E185" s="82">
        <f t="shared" si="9"/>
        <v>0</v>
      </c>
      <c r="F185" s="114" t="s">
        <v>341</v>
      </c>
      <c r="G185" s="90"/>
      <c r="H185" s="120"/>
      <c r="I185" s="102"/>
      <c r="J185" s="102"/>
      <c r="K185" s="102"/>
      <c r="L185" s="102"/>
      <c r="M185" s="102"/>
      <c r="N185" s="102"/>
      <c r="O185" s="102"/>
    </row>
    <row r="186" spans="1:15" s="114" customFormat="1" hidden="1" x14ac:dyDescent="0.25">
      <c r="A186" s="255"/>
      <c r="B186" s="251"/>
      <c r="C186" s="256"/>
      <c r="D186" s="260"/>
      <c r="E186" s="82">
        <f t="shared" si="9"/>
        <v>0</v>
      </c>
      <c r="F186" s="114" t="s">
        <v>341</v>
      </c>
      <c r="G186" s="90"/>
      <c r="H186" s="282"/>
      <c r="I186" s="102"/>
      <c r="J186" s="102"/>
      <c r="K186" s="102"/>
      <c r="L186" s="102"/>
      <c r="M186" s="102"/>
      <c r="N186" s="102"/>
      <c r="O186" s="102"/>
    </row>
    <row r="187" spans="1:15" s="114" customFormat="1" hidden="1" x14ac:dyDescent="0.25">
      <c r="A187" s="255"/>
      <c r="B187" s="251"/>
      <c r="C187" s="256"/>
      <c r="D187" s="260"/>
      <c r="E187" s="82">
        <f t="shared" si="9"/>
        <v>0</v>
      </c>
      <c r="F187" s="114" t="s">
        <v>341</v>
      </c>
      <c r="G187" s="90"/>
      <c r="H187" s="120"/>
      <c r="I187" s="102"/>
      <c r="J187" s="102"/>
      <c r="K187" s="102"/>
      <c r="L187" s="102"/>
      <c r="M187" s="102"/>
      <c r="N187" s="102"/>
      <c r="O187" s="102"/>
    </row>
    <row r="188" spans="1:15" s="114" customFormat="1" hidden="1" x14ac:dyDescent="0.25">
      <c r="A188" s="255"/>
      <c r="B188" s="251"/>
      <c r="C188" s="256"/>
      <c r="D188" s="260"/>
      <c r="E188" s="82">
        <f t="shared" si="9"/>
        <v>0</v>
      </c>
      <c r="F188" s="114" t="s">
        <v>341</v>
      </c>
      <c r="G188" s="90"/>
      <c r="H188" s="282"/>
      <c r="I188" s="102"/>
      <c r="J188" s="102"/>
      <c r="K188" s="102"/>
      <c r="L188" s="102"/>
      <c r="M188" s="102"/>
      <c r="N188" s="102"/>
      <c r="O188" s="102"/>
    </row>
    <row r="189" spans="1:15" s="114" customFormat="1" hidden="1" x14ac:dyDescent="0.25">
      <c r="A189" s="255"/>
      <c r="B189" s="251"/>
      <c r="C189" s="256"/>
      <c r="D189" s="260"/>
      <c r="E189" s="82">
        <f t="shared" si="9"/>
        <v>0</v>
      </c>
      <c r="F189" s="114" t="s">
        <v>341</v>
      </c>
      <c r="G189" s="90"/>
      <c r="H189" s="120"/>
      <c r="I189" s="102"/>
      <c r="J189" s="102"/>
      <c r="K189" s="102"/>
      <c r="L189" s="102"/>
      <c r="M189" s="102"/>
      <c r="N189" s="102"/>
      <c r="O189" s="102"/>
    </row>
    <row r="190" spans="1:15" s="114" customFormat="1" hidden="1" x14ac:dyDescent="0.25">
      <c r="A190" s="255"/>
      <c r="B190" s="251"/>
      <c r="C190" s="256"/>
      <c r="D190" s="260"/>
      <c r="E190" s="82">
        <f t="shared" si="9"/>
        <v>0</v>
      </c>
      <c r="F190" s="114" t="s">
        <v>341</v>
      </c>
      <c r="G190" s="90"/>
      <c r="H190" s="282"/>
      <c r="I190" s="102"/>
      <c r="J190" s="102"/>
      <c r="K190" s="102"/>
      <c r="L190" s="102"/>
      <c r="M190" s="102"/>
      <c r="N190" s="102"/>
      <c r="O190" s="102"/>
    </row>
    <row r="191" spans="1:15" s="114" customFormat="1" hidden="1" x14ac:dyDescent="0.25">
      <c r="A191" s="255"/>
      <c r="B191" s="251"/>
      <c r="C191" s="256"/>
      <c r="D191" s="260"/>
      <c r="E191" s="82">
        <f t="shared" si="9"/>
        <v>0</v>
      </c>
      <c r="F191" s="114" t="s">
        <v>341</v>
      </c>
      <c r="G191" s="90"/>
      <c r="H191" s="120"/>
      <c r="I191" s="102"/>
      <c r="J191" s="102"/>
      <c r="K191" s="102"/>
      <c r="L191" s="102"/>
      <c r="M191" s="102"/>
      <c r="N191" s="102"/>
      <c r="O191" s="102"/>
    </row>
    <row r="192" spans="1:15" s="114" customFormat="1" hidden="1" x14ac:dyDescent="0.25">
      <c r="A192" s="255"/>
      <c r="B192" s="251"/>
      <c r="C192" s="256"/>
      <c r="D192" s="260"/>
      <c r="E192" s="82">
        <f t="shared" si="9"/>
        <v>0</v>
      </c>
      <c r="F192" s="114" t="s">
        <v>341</v>
      </c>
      <c r="G192" s="90"/>
      <c r="H192" s="282"/>
      <c r="I192" s="102"/>
      <c r="J192" s="102"/>
      <c r="K192" s="102"/>
      <c r="L192" s="102"/>
      <c r="M192" s="102"/>
      <c r="N192" s="102"/>
      <c r="O192" s="102"/>
    </row>
    <row r="193" spans="1:15" s="114" customFormat="1" hidden="1" x14ac:dyDescent="0.25">
      <c r="A193" s="255"/>
      <c r="B193" s="251"/>
      <c r="C193" s="256"/>
      <c r="D193" s="260"/>
      <c r="E193" s="82">
        <f t="shared" si="9"/>
        <v>0</v>
      </c>
      <c r="F193" s="114" t="s">
        <v>341</v>
      </c>
      <c r="G193" s="90"/>
      <c r="H193" s="120"/>
      <c r="I193" s="102"/>
      <c r="J193" s="102"/>
      <c r="K193" s="102"/>
      <c r="L193" s="102"/>
      <c r="M193" s="102"/>
      <c r="N193" s="102"/>
      <c r="O193" s="102"/>
    </row>
    <row r="194" spans="1:15" s="114" customFormat="1" hidden="1" x14ac:dyDescent="0.25">
      <c r="A194" s="255"/>
      <c r="B194" s="251"/>
      <c r="C194" s="256"/>
      <c r="D194" s="260"/>
      <c r="E194" s="82">
        <f t="shared" si="9"/>
        <v>0</v>
      </c>
      <c r="F194" s="114" t="s">
        <v>341</v>
      </c>
      <c r="G194" s="90"/>
      <c r="H194" s="282"/>
      <c r="I194" s="102"/>
      <c r="J194" s="102"/>
      <c r="K194" s="102"/>
      <c r="L194" s="102"/>
      <c r="M194" s="102"/>
      <c r="N194" s="102"/>
      <c r="O194" s="102"/>
    </row>
    <row r="195" spans="1:15" s="114" customFormat="1" hidden="1" x14ac:dyDescent="0.25">
      <c r="A195" s="255"/>
      <c r="B195" s="251"/>
      <c r="C195" s="256"/>
      <c r="D195" s="260"/>
      <c r="E195" s="82">
        <f t="shared" si="9"/>
        <v>0</v>
      </c>
      <c r="F195" s="114" t="s">
        <v>341</v>
      </c>
      <c r="G195" s="90"/>
      <c r="H195" s="120"/>
      <c r="I195" s="102"/>
      <c r="J195" s="102"/>
      <c r="K195" s="102"/>
      <c r="L195" s="102"/>
      <c r="M195" s="102"/>
      <c r="N195" s="102"/>
      <c r="O195" s="102"/>
    </row>
    <row r="196" spans="1:15" s="114" customFormat="1" hidden="1" x14ac:dyDescent="0.25">
      <c r="A196" s="255"/>
      <c r="B196" s="251"/>
      <c r="C196" s="256"/>
      <c r="D196" s="260"/>
      <c r="E196" s="82">
        <f t="shared" si="9"/>
        <v>0</v>
      </c>
      <c r="F196" s="114" t="s">
        <v>341</v>
      </c>
      <c r="G196" s="90"/>
      <c r="H196" s="282"/>
      <c r="I196" s="102"/>
      <c r="J196" s="102"/>
      <c r="K196" s="102"/>
      <c r="L196" s="102"/>
      <c r="M196" s="102"/>
      <c r="N196" s="102"/>
      <c r="O196" s="102"/>
    </row>
    <row r="197" spans="1:15" s="114" customFormat="1" hidden="1" x14ac:dyDescent="0.25">
      <c r="A197" s="255"/>
      <c r="B197" s="251"/>
      <c r="C197" s="256"/>
      <c r="D197" s="260"/>
      <c r="E197" s="82">
        <f t="shared" si="9"/>
        <v>0</v>
      </c>
      <c r="F197" s="114" t="s">
        <v>341</v>
      </c>
      <c r="G197" s="90"/>
      <c r="H197" s="120"/>
      <c r="I197" s="102"/>
      <c r="J197" s="102"/>
      <c r="K197" s="102"/>
      <c r="L197" s="102"/>
      <c r="M197" s="102"/>
      <c r="N197" s="102"/>
      <c r="O197" s="102"/>
    </row>
    <row r="198" spans="1:15" s="114" customFormat="1" hidden="1" x14ac:dyDescent="0.25">
      <c r="A198" s="255"/>
      <c r="B198" s="251"/>
      <c r="C198" s="256"/>
      <c r="D198" s="260"/>
      <c r="E198" s="82">
        <f t="shared" si="9"/>
        <v>0</v>
      </c>
      <c r="F198" s="114" t="s">
        <v>341</v>
      </c>
      <c r="G198" s="90"/>
      <c r="H198" s="282"/>
      <c r="I198" s="102"/>
      <c r="J198" s="102"/>
      <c r="K198" s="102"/>
      <c r="L198" s="102"/>
      <c r="M198" s="102"/>
      <c r="N198" s="102"/>
      <c r="O198" s="102"/>
    </row>
    <row r="199" spans="1:15" s="114" customFormat="1" hidden="1" x14ac:dyDescent="0.25">
      <c r="A199" s="255"/>
      <c r="B199" s="251"/>
      <c r="C199" s="256"/>
      <c r="D199" s="260"/>
      <c r="E199" s="82">
        <f t="shared" si="9"/>
        <v>0</v>
      </c>
      <c r="F199" s="114" t="s">
        <v>341</v>
      </c>
      <c r="G199" s="90"/>
      <c r="H199" s="120"/>
      <c r="I199" s="102"/>
      <c r="J199" s="102"/>
      <c r="K199" s="102"/>
      <c r="L199" s="102"/>
      <c r="M199" s="102"/>
      <c r="N199" s="102"/>
      <c r="O199" s="102"/>
    </row>
    <row r="200" spans="1:15" s="114" customFormat="1" hidden="1" x14ac:dyDescent="0.25">
      <c r="A200" s="255"/>
      <c r="B200" s="251"/>
      <c r="C200" s="256"/>
      <c r="D200" s="260"/>
      <c r="E200" s="82">
        <f t="shared" si="9"/>
        <v>0</v>
      </c>
      <c r="F200" s="114" t="s">
        <v>341</v>
      </c>
      <c r="G200" s="90"/>
      <c r="H200" s="282"/>
      <c r="I200" s="102"/>
      <c r="J200" s="102"/>
      <c r="K200" s="102"/>
      <c r="L200" s="102"/>
      <c r="M200" s="102"/>
      <c r="N200" s="102"/>
      <c r="O200" s="102"/>
    </row>
    <row r="201" spans="1:15" s="114" customFormat="1" hidden="1" x14ac:dyDescent="0.25">
      <c r="A201" s="255"/>
      <c r="B201" s="251"/>
      <c r="C201" s="256"/>
      <c r="D201" s="260"/>
      <c r="E201" s="82">
        <f t="shared" ref="E201:E232" si="10">ROUND(C201*D201,2)</f>
        <v>0</v>
      </c>
      <c r="F201" s="114" t="s">
        <v>341</v>
      </c>
      <c r="G201" s="90"/>
      <c r="H201" s="120"/>
      <c r="I201" s="102"/>
      <c r="J201" s="102"/>
      <c r="K201" s="102"/>
      <c r="L201" s="102"/>
      <c r="M201" s="102"/>
      <c r="N201" s="102"/>
      <c r="O201" s="102"/>
    </row>
    <row r="202" spans="1:15" s="114" customFormat="1" hidden="1" x14ac:dyDescent="0.25">
      <c r="A202" s="255"/>
      <c r="B202" s="251"/>
      <c r="C202" s="256"/>
      <c r="D202" s="260"/>
      <c r="E202" s="82">
        <f t="shared" si="10"/>
        <v>0</v>
      </c>
      <c r="F202" s="114" t="s">
        <v>341</v>
      </c>
      <c r="G202" s="90"/>
      <c r="H202" s="282"/>
      <c r="I202" s="102"/>
      <c r="J202" s="102"/>
      <c r="K202" s="102"/>
      <c r="L202" s="102"/>
      <c r="M202" s="102"/>
      <c r="N202" s="102"/>
      <c r="O202" s="102"/>
    </row>
    <row r="203" spans="1:15" s="114" customFormat="1" hidden="1" x14ac:dyDescent="0.25">
      <c r="A203" s="255"/>
      <c r="B203" s="251"/>
      <c r="C203" s="256"/>
      <c r="D203" s="260"/>
      <c r="E203" s="82">
        <f t="shared" si="10"/>
        <v>0</v>
      </c>
      <c r="F203" s="114" t="s">
        <v>341</v>
      </c>
      <c r="G203" s="90"/>
      <c r="H203" s="120"/>
      <c r="I203" s="102"/>
      <c r="J203" s="102"/>
      <c r="K203" s="102"/>
      <c r="L203" s="102"/>
      <c r="M203" s="102"/>
      <c r="N203" s="102"/>
      <c r="O203" s="102"/>
    </row>
    <row r="204" spans="1:15" s="114" customFormat="1" hidden="1" x14ac:dyDescent="0.25">
      <c r="A204" s="255"/>
      <c r="B204" s="251"/>
      <c r="C204" s="256"/>
      <c r="D204" s="260"/>
      <c r="E204" s="82">
        <f t="shared" si="10"/>
        <v>0</v>
      </c>
      <c r="F204" s="114" t="s">
        <v>341</v>
      </c>
      <c r="G204" s="90"/>
      <c r="H204" s="282"/>
      <c r="I204" s="102"/>
      <c r="J204" s="102"/>
      <c r="K204" s="102"/>
      <c r="L204" s="102"/>
      <c r="M204" s="102"/>
      <c r="N204" s="102"/>
      <c r="O204" s="102"/>
    </row>
    <row r="205" spans="1:15" s="114" customFormat="1" hidden="1" x14ac:dyDescent="0.25">
      <c r="A205" s="255"/>
      <c r="B205" s="251"/>
      <c r="C205" s="256"/>
      <c r="D205" s="260"/>
      <c r="E205" s="82">
        <f t="shared" si="10"/>
        <v>0</v>
      </c>
      <c r="F205" s="114" t="s">
        <v>341</v>
      </c>
      <c r="G205" s="90"/>
      <c r="H205" s="120"/>
      <c r="I205" s="102"/>
      <c r="J205" s="102"/>
      <c r="K205" s="102"/>
      <c r="L205" s="102"/>
      <c r="M205" s="102"/>
      <c r="N205" s="102"/>
      <c r="O205" s="102"/>
    </row>
    <row r="206" spans="1:15" s="114" customFormat="1" hidden="1" x14ac:dyDescent="0.25">
      <c r="A206" s="255"/>
      <c r="B206" s="251"/>
      <c r="C206" s="256"/>
      <c r="D206" s="260"/>
      <c r="E206" s="82">
        <f t="shared" si="10"/>
        <v>0</v>
      </c>
      <c r="F206" s="114" t="s">
        <v>341</v>
      </c>
      <c r="G206" s="90"/>
      <c r="H206" s="282"/>
      <c r="I206" s="102"/>
      <c r="J206" s="102"/>
      <c r="K206" s="102"/>
      <c r="L206" s="102"/>
      <c r="M206" s="102"/>
      <c r="N206" s="102"/>
      <c r="O206" s="102"/>
    </row>
    <row r="207" spans="1:15" s="114" customFormat="1" hidden="1" x14ac:dyDescent="0.25">
      <c r="A207" s="255"/>
      <c r="B207" s="251"/>
      <c r="C207" s="256"/>
      <c r="D207" s="260"/>
      <c r="E207" s="82">
        <f t="shared" si="10"/>
        <v>0</v>
      </c>
      <c r="F207" s="114" t="s">
        <v>341</v>
      </c>
      <c r="G207" s="90"/>
      <c r="H207" s="120"/>
      <c r="I207" s="102"/>
      <c r="J207" s="102"/>
      <c r="K207" s="102"/>
      <c r="L207" s="102"/>
      <c r="M207" s="102"/>
      <c r="N207" s="102"/>
      <c r="O207" s="102"/>
    </row>
    <row r="208" spans="1:15" s="114" customFormat="1" hidden="1" x14ac:dyDescent="0.25">
      <c r="A208" s="255"/>
      <c r="B208" s="251"/>
      <c r="C208" s="256"/>
      <c r="D208" s="260"/>
      <c r="E208" s="82">
        <f t="shared" si="10"/>
        <v>0</v>
      </c>
      <c r="F208" s="114" t="s">
        <v>341</v>
      </c>
      <c r="G208" s="90"/>
      <c r="H208" s="282"/>
      <c r="I208" s="102"/>
      <c r="J208" s="102"/>
      <c r="K208" s="102"/>
      <c r="L208" s="102"/>
      <c r="M208" s="102"/>
      <c r="N208" s="102"/>
      <c r="O208" s="102"/>
    </row>
    <row r="209" spans="1:15" s="114" customFormat="1" hidden="1" x14ac:dyDescent="0.25">
      <c r="A209" s="255"/>
      <c r="B209" s="251"/>
      <c r="C209" s="256"/>
      <c r="D209" s="260"/>
      <c r="E209" s="82">
        <f t="shared" si="10"/>
        <v>0</v>
      </c>
      <c r="F209" s="114" t="s">
        <v>341</v>
      </c>
      <c r="G209" s="90"/>
      <c r="H209" s="120"/>
      <c r="I209" s="102"/>
      <c r="J209" s="102"/>
      <c r="K209" s="102"/>
      <c r="L209" s="102"/>
      <c r="M209" s="102"/>
      <c r="N209" s="102"/>
      <c r="O209" s="102"/>
    </row>
    <row r="210" spans="1:15" s="114" customFormat="1" hidden="1" x14ac:dyDescent="0.25">
      <c r="A210" s="255"/>
      <c r="B210" s="251"/>
      <c r="C210" s="256"/>
      <c r="D210" s="260"/>
      <c r="E210" s="82">
        <f t="shared" si="10"/>
        <v>0</v>
      </c>
      <c r="F210" s="114" t="s">
        <v>341</v>
      </c>
      <c r="G210" s="90"/>
      <c r="H210" s="282"/>
      <c r="I210" s="102"/>
      <c r="J210" s="102"/>
      <c r="K210" s="102"/>
      <c r="L210" s="102"/>
      <c r="M210" s="102"/>
      <c r="N210" s="102"/>
      <c r="O210" s="102"/>
    </row>
    <row r="211" spans="1:15" s="114" customFormat="1" hidden="1" x14ac:dyDescent="0.25">
      <c r="A211" s="255"/>
      <c r="B211" s="251"/>
      <c r="C211" s="256"/>
      <c r="D211" s="260"/>
      <c r="E211" s="82">
        <f t="shared" si="10"/>
        <v>0</v>
      </c>
      <c r="F211" s="114" t="s">
        <v>341</v>
      </c>
      <c r="G211" s="90"/>
      <c r="H211" s="120"/>
      <c r="I211" s="102"/>
      <c r="J211" s="102"/>
      <c r="K211" s="102"/>
      <c r="L211" s="102"/>
      <c r="M211" s="102"/>
      <c r="N211" s="102"/>
      <c r="O211" s="102"/>
    </row>
    <row r="212" spans="1:15" s="114" customFormat="1" hidden="1" x14ac:dyDescent="0.25">
      <c r="A212" s="255"/>
      <c r="B212" s="251"/>
      <c r="C212" s="256"/>
      <c r="D212" s="260"/>
      <c r="E212" s="82">
        <f t="shared" si="10"/>
        <v>0</v>
      </c>
      <c r="F212" s="114" t="s">
        <v>341</v>
      </c>
      <c r="G212" s="90"/>
      <c r="H212" s="282"/>
      <c r="I212" s="102"/>
      <c r="J212" s="102"/>
      <c r="K212" s="102"/>
      <c r="L212" s="102"/>
      <c r="M212" s="102"/>
      <c r="N212" s="102"/>
      <c r="O212" s="102"/>
    </row>
    <row r="213" spans="1:15" s="114" customFormat="1" hidden="1" x14ac:dyDescent="0.25">
      <c r="A213" s="255"/>
      <c r="B213" s="251"/>
      <c r="C213" s="256"/>
      <c r="D213" s="260"/>
      <c r="E213" s="82">
        <f t="shared" si="10"/>
        <v>0</v>
      </c>
      <c r="F213" s="114" t="s">
        <v>341</v>
      </c>
      <c r="G213" s="90"/>
      <c r="H213" s="120"/>
      <c r="I213" s="102"/>
      <c r="J213" s="102"/>
      <c r="K213" s="102"/>
      <c r="L213" s="102"/>
      <c r="M213" s="102"/>
      <c r="N213" s="102"/>
      <c r="O213" s="102"/>
    </row>
    <row r="214" spans="1:15" s="114" customFormat="1" hidden="1" x14ac:dyDescent="0.25">
      <c r="A214" s="255"/>
      <c r="B214" s="251"/>
      <c r="C214" s="256"/>
      <c r="D214" s="260"/>
      <c r="E214" s="82">
        <f t="shared" si="10"/>
        <v>0</v>
      </c>
      <c r="F214" s="114" t="s">
        <v>341</v>
      </c>
      <c r="G214" s="90"/>
      <c r="H214" s="282"/>
      <c r="I214" s="102"/>
      <c r="J214" s="102"/>
      <c r="K214" s="102"/>
      <c r="L214" s="102"/>
      <c r="M214" s="102"/>
      <c r="N214" s="102"/>
      <c r="O214" s="102"/>
    </row>
    <row r="215" spans="1:15" s="114" customFormat="1" hidden="1" x14ac:dyDescent="0.25">
      <c r="A215" s="255"/>
      <c r="B215" s="251"/>
      <c r="C215" s="256"/>
      <c r="D215" s="260"/>
      <c r="E215" s="82">
        <f t="shared" si="10"/>
        <v>0</v>
      </c>
      <c r="F215" s="114" t="s">
        <v>341</v>
      </c>
      <c r="G215" s="90"/>
      <c r="H215" s="120"/>
      <c r="I215" s="102"/>
      <c r="J215" s="102"/>
      <c r="K215" s="102"/>
      <c r="L215" s="102"/>
      <c r="M215" s="102"/>
      <c r="N215" s="102"/>
      <c r="O215" s="102"/>
    </row>
    <row r="216" spans="1:15" s="114" customFormat="1" hidden="1" x14ac:dyDescent="0.25">
      <c r="A216" s="255"/>
      <c r="B216" s="251"/>
      <c r="C216" s="256"/>
      <c r="D216" s="260"/>
      <c r="E216" s="82">
        <f t="shared" si="10"/>
        <v>0</v>
      </c>
      <c r="F216" s="114" t="s">
        <v>341</v>
      </c>
      <c r="G216" s="90"/>
      <c r="H216" s="282"/>
      <c r="I216" s="102"/>
      <c r="J216" s="102"/>
      <c r="K216" s="102"/>
      <c r="L216" s="102"/>
      <c r="M216" s="102"/>
      <c r="N216" s="102"/>
      <c r="O216" s="102"/>
    </row>
    <row r="217" spans="1:15" s="114" customFormat="1" hidden="1" x14ac:dyDescent="0.25">
      <c r="A217" s="255"/>
      <c r="B217" s="251"/>
      <c r="C217" s="256"/>
      <c r="D217" s="260"/>
      <c r="E217" s="82">
        <f t="shared" si="10"/>
        <v>0</v>
      </c>
      <c r="F217" s="114" t="s">
        <v>341</v>
      </c>
      <c r="G217" s="90"/>
      <c r="H217" s="120"/>
      <c r="I217" s="102"/>
      <c r="J217" s="102"/>
      <c r="K217" s="102"/>
      <c r="L217" s="102"/>
      <c r="M217" s="102"/>
      <c r="N217" s="102"/>
      <c r="O217" s="102"/>
    </row>
    <row r="218" spans="1:15" s="114" customFormat="1" hidden="1" x14ac:dyDescent="0.25">
      <c r="A218" s="255"/>
      <c r="B218" s="251"/>
      <c r="C218" s="256"/>
      <c r="D218" s="260"/>
      <c r="E218" s="82">
        <f t="shared" si="10"/>
        <v>0</v>
      </c>
      <c r="F218" s="114" t="s">
        <v>341</v>
      </c>
      <c r="G218" s="90"/>
      <c r="H218" s="282"/>
      <c r="I218" s="102"/>
      <c r="J218" s="102"/>
      <c r="K218" s="102"/>
      <c r="L218" s="102"/>
      <c r="M218" s="102"/>
      <c r="N218" s="102"/>
      <c r="O218" s="102"/>
    </row>
    <row r="219" spans="1:15" s="114" customFormat="1" hidden="1" x14ac:dyDescent="0.25">
      <c r="A219" s="255"/>
      <c r="B219" s="251"/>
      <c r="C219" s="256"/>
      <c r="D219" s="260"/>
      <c r="E219" s="82">
        <f t="shared" si="10"/>
        <v>0</v>
      </c>
      <c r="F219" s="114" t="s">
        <v>341</v>
      </c>
      <c r="G219" s="90"/>
      <c r="H219" s="120"/>
      <c r="I219" s="102"/>
      <c r="J219" s="102"/>
      <c r="K219" s="102"/>
      <c r="L219" s="102"/>
      <c r="M219" s="102"/>
      <c r="N219" s="102"/>
      <c r="O219" s="102"/>
    </row>
    <row r="220" spans="1:15" s="114" customFormat="1" hidden="1" x14ac:dyDescent="0.25">
      <c r="A220" s="255"/>
      <c r="B220" s="251"/>
      <c r="C220" s="256"/>
      <c r="D220" s="260"/>
      <c r="E220" s="82">
        <f t="shared" si="10"/>
        <v>0</v>
      </c>
      <c r="F220" s="114" t="s">
        <v>341</v>
      </c>
      <c r="G220" s="90"/>
      <c r="H220" s="282"/>
      <c r="I220" s="102"/>
      <c r="J220" s="102"/>
      <c r="K220" s="102"/>
      <c r="L220" s="102"/>
      <c r="M220" s="102"/>
      <c r="N220" s="102"/>
      <c r="O220" s="102"/>
    </row>
    <row r="221" spans="1:15" s="114" customFormat="1" hidden="1" x14ac:dyDescent="0.25">
      <c r="A221" s="255"/>
      <c r="B221" s="251"/>
      <c r="C221" s="256"/>
      <c r="D221" s="260"/>
      <c r="E221" s="82">
        <f t="shared" si="10"/>
        <v>0</v>
      </c>
      <c r="F221" s="114" t="s">
        <v>341</v>
      </c>
      <c r="G221" s="90"/>
      <c r="H221" s="120"/>
      <c r="I221" s="102"/>
      <c r="J221" s="102"/>
      <c r="K221" s="102"/>
      <c r="L221" s="102"/>
      <c r="M221" s="102"/>
      <c r="N221" s="102"/>
      <c r="O221" s="102"/>
    </row>
    <row r="222" spans="1:15" s="114" customFormat="1" hidden="1" x14ac:dyDescent="0.25">
      <c r="A222" s="255"/>
      <c r="B222" s="251"/>
      <c r="C222" s="256"/>
      <c r="D222" s="260"/>
      <c r="E222" s="82">
        <f t="shared" si="10"/>
        <v>0</v>
      </c>
      <c r="F222" s="114" t="s">
        <v>341</v>
      </c>
      <c r="G222" s="90"/>
      <c r="H222" s="282"/>
      <c r="I222" s="102"/>
      <c r="J222" s="102"/>
      <c r="K222" s="102"/>
      <c r="L222" s="102"/>
      <c r="M222" s="102"/>
      <c r="N222" s="102"/>
      <c r="O222" s="102"/>
    </row>
    <row r="223" spans="1:15" s="114" customFormat="1" hidden="1" x14ac:dyDescent="0.25">
      <c r="A223" s="255"/>
      <c r="B223" s="251"/>
      <c r="C223" s="256"/>
      <c r="D223" s="260"/>
      <c r="E223" s="82">
        <f t="shared" si="10"/>
        <v>0</v>
      </c>
      <c r="F223" s="114" t="s">
        <v>341</v>
      </c>
      <c r="G223" s="90"/>
      <c r="H223" s="120"/>
      <c r="I223" s="102"/>
      <c r="J223" s="102"/>
      <c r="K223" s="102"/>
      <c r="L223" s="102"/>
      <c r="M223" s="102"/>
      <c r="N223" s="102"/>
      <c r="O223" s="102"/>
    </row>
    <row r="224" spans="1:15" s="114" customFormat="1" hidden="1" x14ac:dyDescent="0.25">
      <c r="A224" s="255"/>
      <c r="B224" s="251"/>
      <c r="C224" s="256"/>
      <c r="D224" s="260"/>
      <c r="E224" s="82">
        <f t="shared" si="10"/>
        <v>0</v>
      </c>
      <c r="F224" s="114" t="s">
        <v>341</v>
      </c>
      <c r="G224" s="90"/>
      <c r="H224" s="282"/>
      <c r="I224" s="102"/>
      <c r="J224" s="102"/>
      <c r="K224" s="102"/>
      <c r="L224" s="102"/>
      <c r="M224" s="102"/>
      <c r="N224" s="102"/>
      <c r="O224" s="102"/>
    </row>
    <row r="225" spans="1:15" s="114" customFormat="1" hidden="1" x14ac:dyDescent="0.25">
      <c r="A225" s="255"/>
      <c r="B225" s="251"/>
      <c r="C225" s="256"/>
      <c r="D225" s="260"/>
      <c r="E225" s="82">
        <f t="shared" si="10"/>
        <v>0</v>
      </c>
      <c r="F225" s="114" t="s">
        <v>341</v>
      </c>
      <c r="G225" s="90"/>
      <c r="H225" s="120"/>
      <c r="I225" s="102"/>
      <c r="J225" s="102"/>
      <c r="K225" s="102"/>
      <c r="L225" s="102"/>
      <c r="M225" s="102"/>
      <c r="N225" s="102"/>
      <c r="O225" s="102"/>
    </row>
    <row r="226" spans="1:15" s="114" customFormat="1" hidden="1" x14ac:dyDescent="0.25">
      <c r="A226" s="255"/>
      <c r="B226" s="251"/>
      <c r="C226" s="256"/>
      <c r="D226" s="260"/>
      <c r="E226" s="82">
        <f t="shared" si="10"/>
        <v>0</v>
      </c>
      <c r="F226" s="114" t="s">
        <v>341</v>
      </c>
      <c r="G226" s="90"/>
      <c r="H226" s="282"/>
      <c r="I226" s="102"/>
      <c r="J226" s="102"/>
      <c r="K226" s="102"/>
      <c r="L226" s="102"/>
      <c r="M226" s="102"/>
      <c r="N226" s="102"/>
      <c r="O226" s="102"/>
    </row>
    <row r="227" spans="1:15" s="114" customFormat="1" hidden="1" x14ac:dyDescent="0.25">
      <c r="A227" s="255"/>
      <c r="B227" s="251"/>
      <c r="C227" s="256"/>
      <c r="D227" s="260"/>
      <c r="E227" s="82">
        <f t="shared" si="10"/>
        <v>0</v>
      </c>
      <c r="F227" s="114" t="s">
        <v>341</v>
      </c>
      <c r="G227" s="90"/>
      <c r="H227" s="120"/>
      <c r="I227" s="102"/>
      <c r="J227" s="102"/>
      <c r="K227" s="102"/>
      <c r="L227" s="102"/>
      <c r="M227" s="102"/>
      <c r="N227" s="102"/>
      <c r="O227" s="102"/>
    </row>
    <row r="228" spans="1:15" s="114" customFormat="1" hidden="1" x14ac:dyDescent="0.25">
      <c r="A228" s="255"/>
      <c r="B228" s="251"/>
      <c r="C228" s="256"/>
      <c r="D228" s="260"/>
      <c r="E228" s="82">
        <f t="shared" si="10"/>
        <v>0</v>
      </c>
      <c r="F228" s="114" t="s">
        <v>341</v>
      </c>
      <c r="G228" s="90"/>
      <c r="H228" s="282"/>
      <c r="I228" s="102"/>
      <c r="J228" s="102"/>
      <c r="K228" s="102"/>
      <c r="L228" s="102"/>
      <c r="M228" s="102"/>
      <c r="N228" s="102"/>
      <c r="O228" s="102"/>
    </row>
    <row r="229" spans="1:15" s="114" customFormat="1" hidden="1" x14ac:dyDescent="0.25">
      <c r="A229" s="255"/>
      <c r="B229" s="251"/>
      <c r="C229" s="256"/>
      <c r="D229" s="260"/>
      <c r="E229" s="82">
        <f t="shared" si="10"/>
        <v>0</v>
      </c>
      <c r="F229" s="114" t="s">
        <v>341</v>
      </c>
      <c r="G229" s="90"/>
      <c r="H229" s="120"/>
      <c r="I229" s="102"/>
      <c r="J229" s="102"/>
      <c r="K229" s="102"/>
      <c r="L229" s="102"/>
      <c r="M229" s="102"/>
      <c r="N229" s="102"/>
      <c r="O229" s="102"/>
    </row>
    <row r="230" spans="1:15" s="114" customFormat="1" hidden="1" x14ac:dyDescent="0.25">
      <c r="A230" s="255"/>
      <c r="B230" s="251"/>
      <c r="C230" s="256"/>
      <c r="D230" s="260"/>
      <c r="E230" s="82">
        <f t="shared" si="10"/>
        <v>0</v>
      </c>
      <c r="F230" s="114" t="s">
        <v>341</v>
      </c>
      <c r="G230" s="90"/>
      <c r="H230" s="282"/>
      <c r="I230" s="102"/>
      <c r="J230" s="102"/>
      <c r="K230" s="102"/>
      <c r="L230" s="102"/>
      <c r="M230" s="102"/>
      <c r="N230" s="102"/>
      <c r="O230" s="102"/>
    </row>
    <row r="231" spans="1:15" s="114" customFormat="1" hidden="1" x14ac:dyDescent="0.25">
      <c r="A231" s="255"/>
      <c r="B231" s="251"/>
      <c r="C231" s="256"/>
      <c r="D231" s="260"/>
      <c r="E231" s="82">
        <f t="shared" si="10"/>
        <v>0</v>
      </c>
      <c r="F231" s="114" t="s">
        <v>341</v>
      </c>
      <c r="G231" s="90"/>
      <c r="H231" s="120"/>
      <c r="I231" s="102"/>
      <c r="J231" s="102"/>
      <c r="K231" s="102"/>
      <c r="L231" s="102"/>
      <c r="M231" s="102"/>
      <c r="N231" s="102"/>
      <c r="O231" s="102"/>
    </row>
    <row r="232" spans="1:15" s="114" customFormat="1" hidden="1" x14ac:dyDescent="0.25">
      <c r="A232" s="255"/>
      <c r="B232" s="251"/>
      <c r="C232" s="256"/>
      <c r="D232" s="260"/>
      <c r="E232" s="82">
        <f t="shared" si="10"/>
        <v>0</v>
      </c>
      <c r="F232" s="114" t="s">
        <v>341</v>
      </c>
      <c r="G232" s="90"/>
      <c r="H232" s="282"/>
      <c r="I232" s="102"/>
      <c r="J232" s="102"/>
      <c r="K232" s="102"/>
      <c r="L232" s="102"/>
      <c r="M232" s="102"/>
      <c r="N232" s="102"/>
      <c r="O232" s="102"/>
    </row>
    <row r="233" spans="1:15" s="114" customFormat="1" hidden="1" x14ac:dyDescent="0.25">
      <c r="A233" s="255"/>
      <c r="B233" s="251"/>
      <c r="C233" s="256"/>
      <c r="D233" s="260"/>
      <c r="E233" s="82">
        <f t="shared" ref="E233:E264" si="11">ROUND(C233*D233,2)</f>
        <v>0</v>
      </c>
      <c r="F233" s="114" t="s">
        <v>341</v>
      </c>
      <c r="G233" s="90"/>
      <c r="H233" s="120"/>
      <c r="I233" s="102"/>
      <c r="J233" s="102"/>
      <c r="K233" s="102"/>
      <c r="L233" s="102"/>
      <c r="M233" s="102"/>
      <c r="N233" s="102"/>
      <c r="O233" s="102"/>
    </row>
    <row r="234" spans="1:15" s="114" customFormat="1" hidden="1" x14ac:dyDescent="0.25">
      <c r="A234" s="255"/>
      <c r="B234" s="251"/>
      <c r="C234" s="256"/>
      <c r="D234" s="260"/>
      <c r="E234" s="82">
        <f t="shared" si="11"/>
        <v>0</v>
      </c>
      <c r="F234" s="114" t="s">
        <v>341</v>
      </c>
      <c r="G234" s="90"/>
      <c r="H234" s="282"/>
      <c r="I234" s="102"/>
      <c r="J234" s="102"/>
      <c r="K234" s="102"/>
      <c r="L234" s="102"/>
      <c r="M234" s="102"/>
      <c r="N234" s="102"/>
      <c r="O234" s="102"/>
    </row>
    <row r="235" spans="1:15" s="114" customFormat="1" hidden="1" x14ac:dyDescent="0.25">
      <c r="A235" s="255"/>
      <c r="B235" s="251"/>
      <c r="C235" s="256"/>
      <c r="D235" s="260"/>
      <c r="E235" s="82">
        <f t="shared" si="11"/>
        <v>0</v>
      </c>
      <c r="F235" s="114" t="s">
        <v>341</v>
      </c>
      <c r="G235" s="90"/>
      <c r="H235" s="120"/>
      <c r="I235" s="102"/>
      <c r="J235" s="102"/>
      <c r="K235" s="102"/>
      <c r="L235" s="102"/>
      <c r="M235" s="102"/>
      <c r="N235" s="102"/>
      <c r="O235" s="102"/>
    </row>
    <row r="236" spans="1:15" s="114" customFormat="1" hidden="1" x14ac:dyDescent="0.25">
      <c r="A236" s="255"/>
      <c r="B236" s="251"/>
      <c r="C236" s="256"/>
      <c r="D236" s="260"/>
      <c r="E236" s="82">
        <f t="shared" si="11"/>
        <v>0</v>
      </c>
      <c r="F236" s="114" t="s">
        <v>341</v>
      </c>
      <c r="G236" s="90"/>
      <c r="H236" s="282"/>
      <c r="I236" s="102"/>
      <c r="J236" s="102"/>
      <c r="K236" s="102"/>
      <c r="L236" s="102"/>
      <c r="M236" s="102"/>
      <c r="N236" s="102"/>
      <c r="O236" s="102"/>
    </row>
    <row r="237" spans="1:15" s="114" customFormat="1" hidden="1" x14ac:dyDescent="0.25">
      <c r="A237" s="255"/>
      <c r="B237" s="251"/>
      <c r="C237" s="256"/>
      <c r="D237" s="260"/>
      <c r="E237" s="82">
        <f t="shared" si="11"/>
        <v>0</v>
      </c>
      <c r="F237" s="114" t="s">
        <v>341</v>
      </c>
      <c r="G237" s="90"/>
      <c r="H237" s="120"/>
      <c r="I237" s="102"/>
      <c r="J237" s="102"/>
      <c r="K237" s="102"/>
      <c r="L237" s="102"/>
      <c r="M237" s="102"/>
      <c r="N237" s="102"/>
      <c r="O237" s="102"/>
    </row>
    <row r="238" spans="1:15" s="114" customFormat="1" hidden="1" x14ac:dyDescent="0.25">
      <c r="A238" s="255"/>
      <c r="B238" s="251"/>
      <c r="C238" s="256"/>
      <c r="D238" s="260"/>
      <c r="E238" s="82">
        <f t="shared" si="11"/>
        <v>0</v>
      </c>
      <c r="F238" s="114" t="s">
        <v>341</v>
      </c>
      <c r="G238" s="90"/>
      <c r="H238" s="282"/>
      <c r="I238" s="102"/>
      <c r="J238" s="102"/>
      <c r="K238" s="102"/>
      <c r="L238" s="102"/>
      <c r="M238" s="102"/>
      <c r="N238" s="102"/>
      <c r="O238" s="102"/>
    </row>
    <row r="239" spans="1:15" s="114" customFormat="1" hidden="1" x14ac:dyDescent="0.25">
      <c r="A239" s="255"/>
      <c r="B239" s="251"/>
      <c r="C239" s="256"/>
      <c r="D239" s="260"/>
      <c r="E239" s="82">
        <f t="shared" si="11"/>
        <v>0</v>
      </c>
      <c r="F239" s="114" t="s">
        <v>341</v>
      </c>
      <c r="G239" s="90"/>
      <c r="H239" s="120"/>
      <c r="I239" s="102"/>
      <c r="J239" s="102"/>
      <c r="K239" s="102"/>
      <c r="L239" s="102"/>
      <c r="M239" s="102"/>
      <c r="N239" s="102"/>
      <c r="O239" s="102"/>
    </row>
    <row r="240" spans="1:15" s="114" customFormat="1" hidden="1" x14ac:dyDescent="0.25">
      <c r="A240" s="255"/>
      <c r="B240" s="251"/>
      <c r="C240" s="256"/>
      <c r="D240" s="260"/>
      <c r="E240" s="82">
        <f t="shared" si="11"/>
        <v>0</v>
      </c>
      <c r="F240" s="114" t="s">
        <v>341</v>
      </c>
      <c r="G240" s="90"/>
      <c r="H240" s="282"/>
      <c r="I240" s="102"/>
      <c r="J240" s="102"/>
      <c r="K240" s="102"/>
      <c r="L240" s="102"/>
      <c r="M240" s="102"/>
      <c r="N240" s="102"/>
      <c r="O240" s="102"/>
    </row>
    <row r="241" spans="1:15" s="114" customFormat="1" hidden="1" x14ac:dyDescent="0.25">
      <c r="A241" s="255"/>
      <c r="B241" s="251"/>
      <c r="C241" s="256"/>
      <c r="D241" s="260"/>
      <c r="E241" s="82">
        <f t="shared" si="11"/>
        <v>0</v>
      </c>
      <c r="F241" s="114" t="s">
        <v>341</v>
      </c>
      <c r="G241" s="90"/>
      <c r="H241" s="120"/>
      <c r="I241" s="102"/>
      <c r="J241" s="102"/>
      <c r="K241" s="102"/>
      <c r="L241" s="102"/>
      <c r="M241" s="102"/>
      <c r="N241" s="102"/>
      <c r="O241" s="102"/>
    </row>
    <row r="242" spans="1:15" s="114" customFormat="1" hidden="1" x14ac:dyDescent="0.25">
      <c r="A242" s="255"/>
      <c r="B242" s="251"/>
      <c r="C242" s="256"/>
      <c r="D242" s="260"/>
      <c r="E242" s="82">
        <f t="shared" si="11"/>
        <v>0</v>
      </c>
      <c r="F242" s="114" t="s">
        <v>341</v>
      </c>
      <c r="G242" s="90"/>
      <c r="H242" s="282"/>
      <c r="I242" s="102"/>
      <c r="J242" s="102"/>
      <c r="K242" s="102"/>
      <c r="L242" s="102"/>
      <c r="M242" s="102"/>
      <c r="N242" s="102"/>
      <c r="O242" s="102"/>
    </row>
    <row r="243" spans="1:15" s="114" customFormat="1" hidden="1" x14ac:dyDescent="0.25">
      <c r="A243" s="255"/>
      <c r="B243" s="251"/>
      <c r="C243" s="256"/>
      <c r="D243" s="260"/>
      <c r="E243" s="82">
        <f t="shared" si="11"/>
        <v>0</v>
      </c>
      <c r="F243" s="114" t="s">
        <v>341</v>
      </c>
      <c r="G243" s="90"/>
      <c r="H243" s="120"/>
      <c r="I243" s="102"/>
      <c r="J243" s="102"/>
      <c r="K243" s="102"/>
      <c r="L243" s="102"/>
      <c r="M243" s="102"/>
      <c r="N243" s="102"/>
      <c r="O243" s="102"/>
    </row>
    <row r="244" spans="1:15" s="114" customFormat="1" hidden="1" x14ac:dyDescent="0.25">
      <c r="A244" s="255"/>
      <c r="B244" s="251"/>
      <c r="C244" s="256"/>
      <c r="D244" s="260"/>
      <c r="E244" s="82">
        <f t="shared" si="11"/>
        <v>0</v>
      </c>
      <c r="F244" s="114" t="s">
        <v>341</v>
      </c>
      <c r="G244" s="90"/>
      <c r="H244" s="282"/>
      <c r="I244" s="102"/>
      <c r="J244" s="102"/>
      <c r="K244" s="102"/>
      <c r="L244" s="102"/>
      <c r="M244" s="102"/>
      <c r="N244" s="102"/>
      <c r="O244" s="102"/>
    </row>
    <row r="245" spans="1:15" s="114" customFormat="1" hidden="1" x14ac:dyDescent="0.25">
      <c r="A245" s="255"/>
      <c r="B245" s="251"/>
      <c r="C245" s="256"/>
      <c r="D245" s="260"/>
      <c r="E245" s="82">
        <f t="shared" si="11"/>
        <v>0</v>
      </c>
      <c r="F245" s="114" t="s">
        <v>341</v>
      </c>
      <c r="G245" s="90"/>
      <c r="H245" s="120"/>
      <c r="I245" s="102"/>
      <c r="J245" s="102"/>
      <c r="K245" s="102"/>
      <c r="L245" s="102"/>
      <c r="M245" s="102"/>
      <c r="N245" s="102"/>
      <c r="O245" s="102"/>
    </row>
    <row r="246" spans="1:15" s="114" customFormat="1" hidden="1" x14ac:dyDescent="0.25">
      <c r="A246" s="255"/>
      <c r="B246" s="251"/>
      <c r="C246" s="256"/>
      <c r="D246" s="260"/>
      <c r="E246" s="82">
        <f t="shared" si="11"/>
        <v>0</v>
      </c>
      <c r="F246" s="114" t="s">
        <v>341</v>
      </c>
      <c r="G246" s="90"/>
      <c r="H246" s="282"/>
      <c r="I246" s="102"/>
      <c r="J246" s="102"/>
      <c r="K246" s="102"/>
      <c r="L246" s="102"/>
      <c r="M246" s="102"/>
      <c r="N246" s="102"/>
      <c r="O246" s="102"/>
    </row>
    <row r="247" spans="1:15" s="114" customFormat="1" hidden="1" x14ac:dyDescent="0.25">
      <c r="A247" s="255"/>
      <c r="B247" s="251"/>
      <c r="C247" s="256"/>
      <c r="D247" s="260"/>
      <c r="E247" s="82">
        <f t="shared" si="11"/>
        <v>0</v>
      </c>
      <c r="F247" s="114" t="s">
        <v>341</v>
      </c>
      <c r="G247" s="90"/>
      <c r="H247" s="120"/>
      <c r="I247" s="102"/>
      <c r="J247" s="102"/>
      <c r="K247" s="102"/>
      <c r="L247" s="102"/>
      <c r="M247" s="102"/>
      <c r="N247" s="102"/>
      <c r="O247" s="102"/>
    </row>
    <row r="248" spans="1:15" s="114" customFormat="1" hidden="1" x14ac:dyDescent="0.25">
      <c r="A248" s="255"/>
      <c r="B248" s="251"/>
      <c r="C248" s="256"/>
      <c r="D248" s="260"/>
      <c r="E248" s="82">
        <f t="shared" si="11"/>
        <v>0</v>
      </c>
      <c r="F248" s="114" t="s">
        <v>341</v>
      </c>
      <c r="G248" s="90"/>
      <c r="H248" s="282"/>
      <c r="I248" s="102"/>
      <c r="J248" s="102"/>
      <c r="K248" s="102"/>
      <c r="L248" s="102"/>
      <c r="M248" s="102"/>
      <c r="N248" s="102"/>
      <c r="O248" s="102"/>
    </row>
    <row r="249" spans="1:15" s="114" customFormat="1" hidden="1" x14ac:dyDescent="0.25">
      <c r="A249" s="255"/>
      <c r="B249" s="251"/>
      <c r="C249" s="256"/>
      <c r="D249" s="260"/>
      <c r="E249" s="82">
        <f t="shared" si="11"/>
        <v>0</v>
      </c>
      <c r="F249" s="114" t="s">
        <v>341</v>
      </c>
      <c r="G249" s="90"/>
      <c r="H249" s="120"/>
      <c r="I249" s="102"/>
      <c r="J249" s="102"/>
      <c r="K249" s="102"/>
      <c r="L249" s="102"/>
      <c r="M249" s="102"/>
      <c r="N249" s="102"/>
      <c r="O249" s="102"/>
    </row>
    <row r="250" spans="1:15" s="114" customFormat="1" hidden="1" x14ac:dyDescent="0.25">
      <c r="A250" s="255"/>
      <c r="B250" s="251"/>
      <c r="C250" s="256"/>
      <c r="D250" s="260"/>
      <c r="E250" s="82">
        <f t="shared" si="11"/>
        <v>0</v>
      </c>
      <c r="F250" s="114" t="s">
        <v>341</v>
      </c>
      <c r="G250" s="90"/>
      <c r="H250" s="282"/>
      <c r="I250" s="102"/>
      <c r="J250" s="102"/>
      <c r="K250" s="102"/>
      <c r="L250" s="102"/>
      <c r="M250" s="102"/>
      <c r="N250" s="102"/>
      <c r="O250" s="102"/>
    </row>
    <row r="251" spans="1:15" s="114" customFormat="1" hidden="1" x14ac:dyDescent="0.25">
      <c r="A251" s="255"/>
      <c r="B251" s="251"/>
      <c r="C251" s="256"/>
      <c r="D251" s="260"/>
      <c r="E251" s="82">
        <f t="shared" si="11"/>
        <v>0</v>
      </c>
      <c r="F251" s="114" t="s">
        <v>341</v>
      </c>
      <c r="G251" s="90"/>
      <c r="H251" s="120"/>
      <c r="I251" s="102"/>
      <c r="J251" s="102"/>
      <c r="K251" s="102"/>
      <c r="L251" s="102"/>
      <c r="M251" s="102"/>
      <c r="N251" s="102"/>
      <c r="O251" s="102"/>
    </row>
    <row r="252" spans="1:15" s="114" customFormat="1" hidden="1" x14ac:dyDescent="0.25">
      <c r="A252" s="255"/>
      <c r="B252" s="251"/>
      <c r="C252" s="256"/>
      <c r="D252" s="260"/>
      <c r="E252" s="82">
        <f t="shared" si="11"/>
        <v>0</v>
      </c>
      <c r="F252" s="114" t="s">
        <v>341</v>
      </c>
      <c r="G252" s="90"/>
      <c r="H252" s="282"/>
      <c r="I252" s="102"/>
      <c r="J252" s="102"/>
      <c r="K252" s="102"/>
      <c r="L252" s="102"/>
      <c r="M252" s="102"/>
      <c r="N252" s="102"/>
      <c r="O252" s="102"/>
    </row>
    <row r="253" spans="1:15" s="114" customFormat="1" hidden="1" x14ac:dyDescent="0.25">
      <c r="A253" s="255"/>
      <c r="B253" s="251"/>
      <c r="C253" s="256"/>
      <c r="D253" s="260"/>
      <c r="E253" s="82">
        <f t="shared" si="11"/>
        <v>0</v>
      </c>
      <c r="F253" s="114" t="s">
        <v>341</v>
      </c>
      <c r="G253" s="90"/>
      <c r="H253" s="120"/>
      <c r="I253" s="102"/>
      <c r="J253" s="102"/>
      <c r="K253" s="102"/>
      <c r="L253" s="102"/>
      <c r="M253" s="102"/>
      <c r="N253" s="102"/>
      <c r="O253" s="102"/>
    </row>
    <row r="254" spans="1:15" s="114" customFormat="1" hidden="1" x14ac:dyDescent="0.25">
      <c r="A254" s="255"/>
      <c r="B254" s="251"/>
      <c r="C254" s="256"/>
      <c r="D254" s="260"/>
      <c r="E254" s="82">
        <f t="shared" si="11"/>
        <v>0</v>
      </c>
      <c r="F254" s="114" t="s">
        <v>341</v>
      </c>
      <c r="G254" s="90"/>
      <c r="H254" s="282"/>
      <c r="I254" s="102"/>
      <c r="J254" s="102"/>
      <c r="K254" s="102"/>
      <c r="L254" s="102"/>
      <c r="M254" s="102"/>
      <c r="N254" s="102"/>
      <c r="O254" s="102"/>
    </row>
    <row r="255" spans="1:15" s="114" customFormat="1" hidden="1" x14ac:dyDescent="0.25">
      <c r="A255" s="255"/>
      <c r="B255" s="251"/>
      <c r="C255" s="256"/>
      <c r="D255" s="260"/>
      <c r="E255" s="82">
        <f t="shared" si="11"/>
        <v>0</v>
      </c>
      <c r="F255" s="114" t="s">
        <v>341</v>
      </c>
      <c r="G255" s="90"/>
      <c r="H255" s="120"/>
      <c r="I255" s="102"/>
      <c r="J255" s="102"/>
      <c r="K255" s="102"/>
      <c r="L255" s="102"/>
      <c r="M255" s="102"/>
      <c r="N255" s="102"/>
      <c r="O255" s="102"/>
    </row>
    <row r="256" spans="1:15" s="114" customFormat="1" hidden="1" x14ac:dyDescent="0.25">
      <c r="A256" s="255"/>
      <c r="B256" s="251"/>
      <c r="C256" s="256"/>
      <c r="D256" s="260"/>
      <c r="E256" s="82">
        <f t="shared" si="11"/>
        <v>0</v>
      </c>
      <c r="F256" s="114" t="s">
        <v>341</v>
      </c>
      <c r="G256" s="90"/>
      <c r="H256" s="282"/>
      <c r="I256" s="102"/>
      <c r="J256" s="102"/>
      <c r="K256" s="102"/>
      <c r="L256" s="102"/>
      <c r="M256" s="102"/>
      <c r="N256" s="102"/>
      <c r="O256" s="102"/>
    </row>
    <row r="257" spans="1:17" s="114" customFormat="1" hidden="1" x14ac:dyDescent="0.25">
      <c r="A257" s="255"/>
      <c r="B257" s="251"/>
      <c r="C257" s="256"/>
      <c r="D257" s="260"/>
      <c r="E257" s="82">
        <f t="shared" si="11"/>
        <v>0</v>
      </c>
      <c r="F257" s="114" t="s">
        <v>341</v>
      </c>
      <c r="G257" s="90"/>
      <c r="H257" s="120"/>
      <c r="I257" s="102"/>
      <c r="J257" s="102"/>
      <c r="K257" s="102"/>
      <c r="L257" s="102"/>
      <c r="M257" s="102"/>
      <c r="N257" s="102"/>
      <c r="O257" s="102"/>
    </row>
    <row r="258" spans="1:17" s="114" customFormat="1" hidden="1" x14ac:dyDescent="0.25">
      <c r="A258" s="255"/>
      <c r="B258" s="251"/>
      <c r="C258" s="256"/>
      <c r="D258" s="260"/>
      <c r="E258" s="82">
        <f t="shared" si="11"/>
        <v>0</v>
      </c>
      <c r="F258" s="114" t="s">
        <v>341</v>
      </c>
      <c r="G258" s="90"/>
      <c r="H258" s="282"/>
      <c r="I258" s="102"/>
      <c r="J258" s="102"/>
      <c r="K258" s="102"/>
      <c r="L258" s="102"/>
      <c r="M258" s="102"/>
      <c r="N258" s="102"/>
      <c r="O258" s="102"/>
    </row>
    <row r="259" spans="1:17" s="114" customFormat="1" hidden="1" x14ac:dyDescent="0.25">
      <c r="A259" s="255"/>
      <c r="B259" s="251"/>
      <c r="C259" s="256"/>
      <c r="D259" s="260"/>
      <c r="E259" s="82">
        <f t="shared" si="11"/>
        <v>0</v>
      </c>
      <c r="F259" s="114" t="s">
        <v>341</v>
      </c>
      <c r="G259" s="90"/>
      <c r="H259" s="120"/>
      <c r="I259" s="102"/>
      <c r="J259" s="102"/>
      <c r="K259" s="102"/>
      <c r="L259" s="102"/>
      <c r="M259" s="102"/>
      <c r="N259" s="102"/>
      <c r="O259" s="102"/>
    </row>
    <row r="260" spans="1:17" s="114" customFormat="1" hidden="1" x14ac:dyDescent="0.25">
      <c r="A260" s="255"/>
      <c r="B260" s="251"/>
      <c r="C260" s="256"/>
      <c r="D260" s="260"/>
      <c r="E260" s="82">
        <f t="shared" si="11"/>
        <v>0</v>
      </c>
      <c r="F260" s="114" t="s">
        <v>341</v>
      </c>
      <c r="G260" s="90"/>
      <c r="H260" s="282"/>
      <c r="I260" s="102"/>
      <c r="J260" s="102"/>
      <c r="K260" s="102"/>
      <c r="L260" s="102"/>
      <c r="M260" s="102"/>
      <c r="N260" s="102"/>
      <c r="O260" s="102"/>
    </row>
    <row r="261" spans="1:17" s="114" customFormat="1" hidden="1" x14ac:dyDescent="0.25">
      <c r="A261" s="255"/>
      <c r="B261" s="251"/>
      <c r="C261" s="256"/>
      <c r="D261" s="260"/>
      <c r="E261" s="82">
        <f t="shared" si="11"/>
        <v>0</v>
      </c>
      <c r="F261" s="114" t="s">
        <v>341</v>
      </c>
      <c r="G261" s="90"/>
      <c r="H261" s="120"/>
      <c r="I261" s="102"/>
      <c r="J261" s="102"/>
      <c r="K261" s="102"/>
      <c r="L261" s="102"/>
      <c r="M261" s="102"/>
      <c r="N261" s="102"/>
      <c r="O261" s="102"/>
    </row>
    <row r="262" spans="1:17" s="114" customFormat="1" hidden="1" x14ac:dyDescent="0.25">
      <c r="A262" s="255"/>
      <c r="B262" s="251"/>
      <c r="C262" s="256"/>
      <c r="D262" s="260"/>
      <c r="E262" s="82">
        <f t="shared" si="11"/>
        <v>0</v>
      </c>
      <c r="F262" s="114" t="s">
        <v>341</v>
      </c>
      <c r="G262" s="90"/>
      <c r="H262" s="282"/>
      <c r="I262" s="102"/>
      <c r="J262" s="102"/>
      <c r="K262" s="102"/>
      <c r="L262" s="102"/>
      <c r="M262" s="102"/>
      <c r="N262" s="102"/>
      <c r="O262" s="102"/>
    </row>
    <row r="263" spans="1:17" s="114" customFormat="1" hidden="1" x14ac:dyDescent="0.25">
      <c r="A263" s="255"/>
      <c r="B263" s="251"/>
      <c r="C263" s="256"/>
      <c r="D263" s="260"/>
      <c r="E263" s="82">
        <f t="shared" si="11"/>
        <v>0</v>
      </c>
      <c r="F263" s="114" t="s">
        <v>341</v>
      </c>
      <c r="G263" s="90"/>
      <c r="H263" s="120"/>
      <c r="I263" s="102"/>
      <c r="J263" s="102"/>
      <c r="K263" s="102"/>
      <c r="L263" s="102"/>
      <c r="M263" s="102"/>
      <c r="N263" s="102"/>
      <c r="O263" s="102"/>
    </row>
    <row r="264" spans="1:17" s="114" customFormat="1" hidden="1" x14ac:dyDescent="0.25">
      <c r="A264" s="255"/>
      <c r="B264" s="251"/>
      <c r="C264" s="256"/>
      <c r="D264" s="260"/>
      <c r="E264" s="82">
        <f t="shared" si="11"/>
        <v>0</v>
      </c>
      <c r="F264" s="114" t="s">
        <v>341</v>
      </c>
      <c r="G264" s="90"/>
      <c r="H264" s="282"/>
      <c r="I264" s="102"/>
      <c r="J264" s="102"/>
      <c r="K264" s="102"/>
      <c r="L264" s="102"/>
      <c r="M264" s="102"/>
      <c r="N264" s="102"/>
      <c r="O264" s="102"/>
    </row>
    <row r="265" spans="1:17" s="114" customFormat="1" hidden="1" x14ac:dyDescent="0.25">
      <c r="A265" s="255"/>
      <c r="B265" s="251"/>
      <c r="C265" s="256"/>
      <c r="D265" s="260"/>
      <c r="E265" s="82">
        <f t="shared" ref="E265:E266" si="12">ROUND(C265*D265,2)</f>
        <v>0</v>
      </c>
      <c r="F265" s="114" t="s">
        <v>341</v>
      </c>
      <c r="G265" s="90"/>
      <c r="H265" s="120"/>
      <c r="I265" s="102"/>
      <c r="J265" s="102"/>
      <c r="K265" s="102"/>
      <c r="L265" s="102"/>
      <c r="M265" s="102"/>
      <c r="N265" s="102"/>
      <c r="O265" s="102"/>
    </row>
    <row r="266" spans="1:17" s="114" customFormat="1" x14ac:dyDescent="0.25">
      <c r="A266" s="251" t="s">
        <v>330</v>
      </c>
      <c r="B266" s="251" t="s">
        <v>359</v>
      </c>
      <c r="C266" s="256">
        <f t="shared" ref="C266" ca="1" si="13">RAND()*1000000</f>
        <v>184537.39807704563</v>
      </c>
      <c r="D266" s="260">
        <v>0.09</v>
      </c>
      <c r="E266" s="294">
        <f t="shared" ca="1" si="12"/>
        <v>16608.37</v>
      </c>
      <c r="F266" s="114" t="s">
        <v>341</v>
      </c>
      <c r="G266" s="102"/>
      <c r="H266" s="120"/>
      <c r="I266" s="102"/>
      <c r="J266" s="102"/>
      <c r="K266" s="102"/>
      <c r="L266" s="102"/>
      <c r="M266" s="102"/>
      <c r="N266" s="102"/>
      <c r="O266" s="102"/>
    </row>
    <row r="267" spans="1:17" s="114" customFormat="1" x14ac:dyDescent="0.25">
      <c r="A267" s="254"/>
      <c r="B267" s="251"/>
      <c r="C267" s="202"/>
      <c r="D267" s="206" t="s">
        <v>263</v>
      </c>
      <c r="E267" s="308">
        <f ca="1">ROUND(SUBTOTAL(109,E136:E266),2)</f>
        <v>144820.87</v>
      </c>
      <c r="F267" s="114" t="s">
        <v>341</v>
      </c>
      <c r="G267" s="102"/>
      <c r="H267" s="117" t="s">
        <v>344</v>
      </c>
      <c r="I267" s="102"/>
      <c r="J267" s="102"/>
      <c r="K267" s="102"/>
      <c r="L267" s="102"/>
      <c r="M267" s="102"/>
      <c r="N267" s="102"/>
      <c r="O267" s="102"/>
    </row>
    <row r="268" spans="1:17" x14ac:dyDescent="0.25">
      <c r="A268" s="3"/>
      <c r="B268" s="3"/>
      <c r="C268" s="3"/>
      <c r="D268" s="3"/>
      <c r="E268" s="296"/>
      <c r="F268" s="114" t="s">
        <v>339</v>
      </c>
      <c r="G268" s="3"/>
    </row>
    <row r="269" spans="1:17" x14ac:dyDescent="0.25">
      <c r="A269" s="3"/>
      <c r="B269" s="3"/>
      <c r="C269" s="222"/>
      <c r="D269" s="222" t="s">
        <v>208</v>
      </c>
      <c r="E269" s="82">
        <f ca="1">+E267+E135</f>
        <v>321019.26</v>
      </c>
      <c r="F269" s="114" t="s">
        <v>339</v>
      </c>
      <c r="G269" s="3"/>
      <c r="H269" s="141" t="s">
        <v>237</v>
      </c>
    </row>
    <row r="270" spans="1:17" s="114" customFormat="1" x14ac:dyDescent="0.25">
      <c r="A270" s="102"/>
      <c r="B270" s="124"/>
      <c r="C270" s="103"/>
      <c r="D270" s="123"/>
      <c r="E270" s="90"/>
      <c r="F270" s="114" t="s">
        <v>339</v>
      </c>
      <c r="G270" s="102"/>
    </row>
    <row r="271" spans="1:17" s="114" customFormat="1" x14ac:dyDescent="0.25">
      <c r="A271" s="404" t="s">
        <v>206</v>
      </c>
      <c r="B271" s="107"/>
      <c r="C271" s="107"/>
      <c r="D271" s="107"/>
      <c r="E271" s="108"/>
      <c r="F271" s="114" t="s">
        <v>340</v>
      </c>
      <c r="G271" s="102"/>
      <c r="H271" s="142" t="s">
        <v>236</v>
      </c>
    </row>
    <row r="272" spans="1:17" s="114" customFormat="1" ht="45" customHeight="1" x14ac:dyDescent="0.25">
      <c r="A272" s="553" t="s">
        <v>368</v>
      </c>
      <c r="B272" s="554"/>
      <c r="C272" s="554"/>
      <c r="D272" s="554"/>
      <c r="E272" s="555"/>
      <c r="F272" s="102" t="s">
        <v>340</v>
      </c>
      <c r="G272" s="102"/>
      <c r="H272" s="559" t="s">
        <v>297</v>
      </c>
      <c r="I272" s="559"/>
      <c r="J272" s="559"/>
      <c r="K272" s="559"/>
      <c r="L272" s="559"/>
      <c r="M272" s="559"/>
      <c r="N272" s="559"/>
      <c r="O272" s="559"/>
      <c r="P272" s="559"/>
      <c r="Q272" s="559"/>
    </row>
    <row r="273" spans="1:17" x14ac:dyDescent="0.25">
      <c r="A273" s="3"/>
      <c r="B273" s="3"/>
      <c r="C273" s="3"/>
      <c r="D273" s="3"/>
      <c r="E273" s="3"/>
      <c r="F273" s="276" t="s">
        <v>341</v>
      </c>
      <c r="G273" s="3"/>
    </row>
    <row r="274" spans="1:17" s="114" customFormat="1" x14ac:dyDescent="0.25">
      <c r="A274" s="240" t="s">
        <v>207</v>
      </c>
      <c r="B274" s="111"/>
      <c r="C274" s="111"/>
      <c r="D274" s="111"/>
      <c r="E274" s="112"/>
      <c r="F274" s="102" t="s">
        <v>341</v>
      </c>
      <c r="G274" s="102"/>
      <c r="H274" s="142" t="s">
        <v>236</v>
      </c>
      <c r="J274" s="102"/>
    </row>
    <row r="275" spans="1:17" s="114" customFormat="1" ht="45" customHeight="1" x14ac:dyDescent="0.25">
      <c r="A275" s="553" t="s">
        <v>368</v>
      </c>
      <c r="B275" s="554"/>
      <c r="C275" s="554"/>
      <c r="D275" s="554"/>
      <c r="E275" s="555"/>
      <c r="F275" s="102" t="s">
        <v>341</v>
      </c>
      <c r="G275" s="102"/>
      <c r="H275" s="559" t="s">
        <v>297</v>
      </c>
      <c r="I275" s="559"/>
      <c r="J275" s="559"/>
      <c r="K275" s="559"/>
      <c r="L275" s="559"/>
      <c r="M275" s="559"/>
      <c r="N275" s="559"/>
      <c r="O275" s="559"/>
      <c r="P275" s="559"/>
      <c r="Q275" s="559"/>
    </row>
    <row r="276" spans="1:17" x14ac:dyDescent="0.25">
      <c r="A276" s="3"/>
      <c r="B276" s="3"/>
      <c r="C276" s="3"/>
      <c r="D276" s="3"/>
      <c r="E276" s="3"/>
      <c r="G276" s="3"/>
    </row>
    <row r="277" spans="1:17" x14ac:dyDescent="0.25">
      <c r="A277" s="3"/>
      <c r="B277" s="3"/>
      <c r="C277" s="3"/>
      <c r="D277" s="3"/>
      <c r="E277" s="3"/>
    </row>
    <row r="278" spans="1:17" x14ac:dyDescent="0.25">
      <c r="A278" s="3"/>
      <c r="B278" s="3"/>
      <c r="C278" s="3"/>
      <c r="D278" s="3"/>
      <c r="E278" s="3"/>
    </row>
    <row r="279" spans="1:17" x14ac:dyDescent="0.25">
      <c r="A279" s="3"/>
      <c r="B279" s="3"/>
      <c r="C279" s="3"/>
      <c r="D279" s="3"/>
      <c r="E279" s="3"/>
    </row>
    <row r="280" spans="1:17" x14ac:dyDescent="0.25">
      <c r="A280" s="3"/>
      <c r="B280" s="3"/>
      <c r="C280" s="3"/>
      <c r="D280" s="3"/>
      <c r="E280" s="3"/>
    </row>
    <row r="281" spans="1:17" x14ac:dyDescent="0.25">
      <c r="A281" s="3"/>
      <c r="B281" s="3"/>
      <c r="C281" s="3"/>
      <c r="D281" s="3"/>
      <c r="E281" s="3"/>
    </row>
    <row r="282" spans="1:17" x14ac:dyDescent="0.25">
      <c r="A282" s="3"/>
      <c r="B282" s="3"/>
      <c r="C282" s="3"/>
      <c r="D282" s="3"/>
      <c r="E282" s="3"/>
    </row>
    <row r="283" spans="1:17" x14ac:dyDescent="0.25">
      <c r="A283" s="3"/>
      <c r="B283" s="3"/>
      <c r="C283" s="3"/>
      <c r="D283" s="3"/>
      <c r="E283" s="3"/>
    </row>
    <row r="284" spans="1:17" x14ac:dyDescent="0.25">
      <c r="A284" s="3"/>
      <c r="B284" s="3"/>
      <c r="C284" s="3"/>
      <c r="D284" s="3"/>
      <c r="E284" s="3"/>
    </row>
    <row r="285" spans="1:17" x14ac:dyDescent="0.25">
      <c r="A285" s="3"/>
      <c r="B285" s="3"/>
      <c r="C285" s="3"/>
      <c r="D285" s="3"/>
      <c r="E285" s="3"/>
    </row>
    <row r="286" spans="1:17" x14ac:dyDescent="0.25">
      <c r="A286" s="3"/>
      <c r="B286" s="3"/>
      <c r="C286" s="3"/>
      <c r="D286" s="3"/>
      <c r="E286" s="3"/>
    </row>
    <row r="287" spans="1:17" x14ac:dyDescent="0.25">
      <c r="A287" s="3"/>
      <c r="B287" s="3"/>
      <c r="C287" s="3"/>
      <c r="D287" s="3"/>
      <c r="E287" s="3"/>
    </row>
    <row r="288" spans="1:17" x14ac:dyDescent="0.25">
      <c r="A288" s="3"/>
      <c r="B288" s="3"/>
      <c r="C288" s="3"/>
      <c r="D288" s="3"/>
      <c r="E288" s="3"/>
    </row>
    <row r="289" spans="1:5" x14ac:dyDescent="0.25">
      <c r="A289" s="3"/>
      <c r="B289" s="3"/>
      <c r="C289" s="3"/>
      <c r="D289" s="3"/>
      <c r="E289" s="3"/>
    </row>
    <row r="290" spans="1:5" x14ac:dyDescent="0.25">
      <c r="A290" s="3"/>
      <c r="B290" s="3"/>
      <c r="C290" s="3"/>
      <c r="D290" s="3"/>
      <c r="E290" s="3"/>
    </row>
    <row r="291" spans="1:5" x14ac:dyDescent="0.25">
      <c r="A291" s="3"/>
      <c r="B291" s="3"/>
      <c r="C291" s="3"/>
      <c r="D291" s="3"/>
      <c r="E291" s="3"/>
    </row>
    <row r="292" spans="1:5" x14ac:dyDescent="0.25">
      <c r="A292" s="3"/>
      <c r="B292" s="3"/>
      <c r="C292" s="3"/>
      <c r="D292" s="3"/>
      <c r="E292" s="3"/>
    </row>
    <row r="293" spans="1:5" x14ac:dyDescent="0.25">
      <c r="A293" s="3"/>
      <c r="B293" s="3"/>
      <c r="C293" s="3"/>
      <c r="D293" s="3"/>
      <c r="E293" s="3"/>
    </row>
    <row r="294" spans="1:5" x14ac:dyDescent="0.25">
      <c r="A294" s="3"/>
      <c r="B294" s="3"/>
      <c r="C294" s="3"/>
      <c r="D294" s="3"/>
      <c r="E294" s="3"/>
    </row>
    <row r="295" spans="1:5" x14ac:dyDescent="0.25">
      <c r="A295" s="3"/>
      <c r="B295" s="3"/>
      <c r="C295" s="3"/>
      <c r="D295" s="3"/>
      <c r="E295" s="3"/>
    </row>
    <row r="296" spans="1:5" x14ac:dyDescent="0.25">
      <c r="A296" s="3"/>
      <c r="B296" s="3"/>
      <c r="C296" s="3"/>
      <c r="D296" s="3"/>
      <c r="E296" s="3"/>
    </row>
    <row r="297" spans="1:5" x14ac:dyDescent="0.25">
      <c r="A297" s="3"/>
      <c r="B297" s="3"/>
      <c r="C297" s="3"/>
      <c r="D297" s="3"/>
      <c r="E297" s="3"/>
    </row>
    <row r="298" spans="1:5" x14ac:dyDescent="0.25">
      <c r="A298" s="3"/>
      <c r="B298" s="3"/>
      <c r="C298" s="3"/>
      <c r="D298" s="3"/>
      <c r="E298" s="3"/>
    </row>
    <row r="299" spans="1:5" x14ac:dyDescent="0.25">
      <c r="A299" s="3"/>
      <c r="B299" s="3"/>
      <c r="C299" s="3"/>
      <c r="D299" s="3"/>
      <c r="E299" s="3"/>
    </row>
    <row r="300" spans="1:5" x14ac:dyDescent="0.25">
      <c r="A300" s="3"/>
      <c r="B300" s="3"/>
      <c r="C300" s="3"/>
      <c r="D300" s="3"/>
      <c r="E300" s="3"/>
    </row>
    <row r="301" spans="1:5" x14ac:dyDescent="0.25">
      <c r="A301" s="3"/>
      <c r="B301" s="3"/>
      <c r="C301" s="3"/>
      <c r="D301" s="3"/>
      <c r="E301" s="3"/>
    </row>
    <row r="302" spans="1:5" x14ac:dyDescent="0.25">
      <c r="A302" s="3"/>
      <c r="B302" s="3"/>
      <c r="C302" s="3"/>
      <c r="D302" s="3"/>
      <c r="E302" s="3"/>
    </row>
    <row r="303" spans="1:5" x14ac:dyDescent="0.25">
      <c r="A303" s="3"/>
      <c r="B303" s="3"/>
      <c r="C303" s="3"/>
      <c r="D303" s="3"/>
      <c r="E303" s="3"/>
    </row>
    <row r="304" spans="1:5"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sqref="A1:F1"/>
    </sheetView>
  </sheetViews>
  <sheetFormatPr defaultColWidth="9.140625" defaultRowHeight="15" x14ac:dyDescent="0.25"/>
  <cols>
    <col min="1" max="1" width="39.28515625" style="3" customWidth="1"/>
    <col min="2" max="2" width="24.85546875" style="3" customWidth="1"/>
    <col min="3" max="3" width="16.42578125" style="3" customWidth="1"/>
    <col min="4" max="4" width="14.5703125" style="3" customWidth="1"/>
    <col min="5" max="5" width="12.42578125" style="3" customWidth="1"/>
    <col min="6" max="6" width="8.7109375" style="3" customWidth="1"/>
    <col min="7" max="7" width="16.28515625" style="3" customWidth="1"/>
    <col min="8" max="8" width="11" hidden="1" customWidth="1"/>
    <col min="9" max="9" width="2.85546875" style="3" customWidth="1"/>
    <col min="10" max="14" width="9.140625" style="3"/>
    <col min="15" max="15" width="10.42578125" style="3" customWidth="1"/>
    <col min="16" max="18" width="9.140625" style="3"/>
    <col min="19" max="19" width="16.85546875" style="3" customWidth="1"/>
    <col min="20" max="20" width="9.140625" style="3"/>
    <col min="21" max="21" width="10.85546875" style="3" customWidth="1"/>
    <col min="22" max="16384" width="9.140625" style="3"/>
  </cols>
  <sheetData>
    <row r="1" spans="1:10" ht="24" customHeight="1" x14ac:dyDescent="0.25">
      <c r="A1" s="556" t="s">
        <v>180</v>
      </c>
      <c r="B1" s="556"/>
      <c r="C1" s="556"/>
      <c r="D1" s="556"/>
      <c r="E1" s="556"/>
      <c r="F1" s="556"/>
      <c r="G1" s="3">
        <f>+'Section A'!B2</f>
        <v>0</v>
      </c>
      <c r="H1" s="51"/>
    </row>
    <row r="2" spans="1:10" ht="89.25" customHeight="1" x14ac:dyDescent="0.25">
      <c r="A2" s="560" t="s">
        <v>187</v>
      </c>
      <c r="B2" s="560"/>
      <c r="C2" s="560"/>
      <c r="D2" s="560"/>
      <c r="E2" s="560"/>
      <c r="F2" s="560"/>
      <c r="G2" s="560"/>
      <c r="H2" s="3"/>
      <c r="I2" s="12"/>
      <c r="J2" s="12"/>
    </row>
    <row r="3" spans="1:10" x14ac:dyDescent="0.25">
      <c r="B3" s="12"/>
      <c r="C3" s="12"/>
      <c r="D3" s="12"/>
      <c r="E3" s="12"/>
      <c r="F3" s="12"/>
      <c r="G3" s="12"/>
      <c r="I3" s="12"/>
      <c r="J3" s="12"/>
    </row>
    <row r="4" spans="1:10" x14ac:dyDescent="0.25">
      <c r="A4" s="237" t="s">
        <v>292</v>
      </c>
      <c r="B4" s="237" t="s">
        <v>42</v>
      </c>
      <c r="C4" s="238" t="s">
        <v>43</v>
      </c>
      <c r="D4" s="238" t="s">
        <v>44</v>
      </c>
      <c r="E4" s="238" t="s">
        <v>45</v>
      </c>
      <c r="F4" s="238" t="s">
        <v>46</v>
      </c>
      <c r="G4" s="304" t="s">
        <v>269</v>
      </c>
      <c r="H4" s="285" t="s">
        <v>342</v>
      </c>
      <c r="I4" s="12"/>
      <c r="J4" s="12"/>
    </row>
    <row r="5" spans="1:10" s="102" customFormat="1" x14ac:dyDescent="0.25">
      <c r="A5" s="261" t="s">
        <v>301</v>
      </c>
      <c r="B5" s="261" t="s">
        <v>42</v>
      </c>
      <c r="C5" s="256">
        <f t="shared" ref="C5:C7" ca="1" si="0">RAND()*1000000</f>
        <v>716312.43184980657</v>
      </c>
      <c r="D5" s="262" t="s">
        <v>302</v>
      </c>
      <c r="E5" s="262">
        <v>1</v>
      </c>
      <c r="F5" s="262">
        <v>1</v>
      </c>
      <c r="G5" s="82">
        <f ca="1">ROUND(+C5*E5*F5,2)</f>
        <v>716312.43</v>
      </c>
      <c r="H5" s="114" t="s">
        <v>340</v>
      </c>
      <c r="I5" s="125"/>
      <c r="J5" s="125"/>
    </row>
    <row r="6" spans="1:10" s="102" customFormat="1" x14ac:dyDescent="0.25">
      <c r="A6" s="263" t="s">
        <v>370</v>
      </c>
      <c r="B6" s="263" t="s">
        <v>42</v>
      </c>
      <c r="C6" s="256">
        <f t="shared" ca="1" si="0"/>
        <v>560651.21598321456</v>
      </c>
      <c r="D6" s="262" t="s">
        <v>302</v>
      </c>
      <c r="E6" s="262">
        <v>1</v>
      </c>
      <c r="F6" s="262">
        <v>1</v>
      </c>
      <c r="G6" s="82">
        <f t="shared" ref="G6:G69" ca="1" si="1">ROUND(+C6*E6*F6,2)</f>
        <v>560651.22</v>
      </c>
      <c r="H6" s="114" t="s">
        <v>340</v>
      </c>
      <c r="I6" s="90"/>
      <c r="J6" s="90"/>
    </row>
    <row r="7" spans="1:10" s="102" customFormat="1" x14ac:dyDescent="0.25">
      <c r="A7" s="263" t="s">
        <v>371</v>
      </c>
      <c r="B7" s="263" t="s">
        <v>42</v>
      </c>
      <c r="C7" s="256">
        <f t="shared" ca="1" si="0"/>
        <v>917431.78767760238</v>
      </c>
      <c r="D7" s="262" t="s">
        <v>302</v>
      </c>
      <c r="E7" s="262">
        <v>1</v>
      </c>
      <c r="F7" s="262">
        <v>1</v>
      </c>
      <c r="G7" s="82">
        <f t="shared" ca="1" si="1"/>
        <v>917431.79</v>
      </c>
      <c r="H7" s="114" t="s">
        <v>340</v>
      </c>
      <c r="J7" s="90"/>
    </row>
    <row r="8" spans="1:10" s="102" customFormat="1" hidden="1" x14ac:dyDescent="0.25">
      <c r="A8" s="263"/>
      <c r="B8" s="263"/>
      <c r="C8" s="256"/>
      <c r="D8" s="262"/>
      <c r="E8" s="262"/>
      <c r="F8" s="262"/>
      <c r="G8" s="82">
        <f t="shared" si="1"/>
        <v>0</v>
      </c>
      <c r="H8" s="114" t="s">
        <v>340</v>
      </c>
      <c r="I8" s="90"/>
      <c r="J8" s="90"/>
    </row>
    <row r="9" spans="1:10" s="102" customFormat="1" hidden="1" x14ac:dyDescent="0.25">
      <c r="A9" s="263"/>
      <c r="B9" s="263"/>
      <c r="C9" s="256"/>
      <c r="D9" s="262"/>
      <c r="E9" s="262"/>
      <c r="F9" s="262"/>
      <c r="G9" s="82">
        <f t="shared" si="1"/>
        <v>0</v>
      </c>
      <c r="H9" s="114" t="s">
        <v>340</v>
      </c>
      <c r="J9" s="90"/>
    </row>
    <row r="10" spans="1:10" s="102" customFormat="1" hidden="1" x14ac:dyDescent="0.25">
      <c r="A10" s="263"/>
      <c r="B10" s="263"/>
      <c r="C10" s="256"/>
      <c r="D10" s="262"/>
      <c r="E10" s="262"/>
      <c r="F10" s="262"/>
      <c r="G10" s="82">
        <f t="shared" si="1"/>
        <v>0</v>
      </c>
      <c r="H10" s="114" t="s">
        <v>340</v>
      </c>
      <c r="I10" s="90"/>
      <c r="J10" s="90"/>
    </row>
    <row r="11" spans="1:10" s="102" customFormat="1" hidden="1" x14ac:dyDescent="0.25">
      <c r="A11" s="263"/>
      <c r="B11" s="263"/>
      <c r="C11" s="256"/>
      <c r="D11" s="262"/>
      <c r="E11" s="262"/>
      <c r="F11" s="262"/>
      <c r="G11" s="82">
        <f t="shared" si="1"/>
        <v>0</v>
      </c>
      <c r="H11" s="114" t="s">
        <v>340</v>
      </c>
      <c r="J11" s="90"/>
    </row>
    <row r="12" spans="1:10" s="102" customFormat="1" hidden="1" x14ac:dyDescent="0.25">
      <c r="A12" s="263"/>
      <c r="B12" s="263"/>
      <c r="C12" s="256"/>
      <c r="D12" s="262"/>
      <c r="E12" s="262"/>
      <c r="F12" s="262"/>
      <c r="G12" s="82">
        <f t="shared" si="1"/>
        <v>0</v>
      </c>
      <c r="H12" s="114" t="s">
        <v>340</v>
      </c>
      <c r="I12" s="90"/>
      <c r="J12" s="90"/>
    </row>
    <row r="13" spans="1:10" s="102" customFormat="1" hidden="1" x14ac:dyDescent="0.25">
      <c r="A13" s="263"/>
      <c r="B13" s="263"/>
      <c r="C13" s="256"/>
      <c r="D13" s="262"/>
      <c r="E13" s="262"/>
      <c r="F13" s="262"/>
      <c r="G13" s="82">
        <f t="shared" si="1"/>
        <v>0</v>
      </c>
      <c r="H13" s="114" t="s">
        <v>340</v>
      </c>
      <c r="J13" s="90"/>
    </row>
    <row r="14" spans="1:10" s="102" customFormat="1" hidden="1" x14ac:dyDescent="0.25">
      <c r="A14" s="263"/>
      <c r="B14" s="263"/>
      <c r="C14" s="256"/>
      <c r="D14" s="262"/>
      <c r="E14" s="262"/>
      <c r="F14" s="262"/>
      <c r="G14" s="82">
        <f t="shared" si="1"/>
        <v>0</v>
      </c>
      <c r="H14" s="114" t="s">
        <v>340</v>
      </c>
      <c r="I14" s="90"/>
      <c r="J14" s="90"/>
    </row>
    <row r="15" spans="1:10" s="102" customFormat="1" hidden="1" x14ac:dyDescent="0.25">
      <c r="A15" s="263"/>
      <c r="B15" s="263"/>
      <c r="C15" s="256"/>
      <c r="D15" s="262"/>
      <c r="E15" s="262"/>
      <c r="F15" s="262"/>
      <c r="G15" s="82">
        <f t="shared" si="1"/>
        <v>0</v>
      </c>
      <c r="H15" s="114" t="s">
        <v>340</v>
      </c>
      <c r="J15" s="90"/>
    </row>
    <row r="16" spans="1:10" s="102" customFormat="1" hidden="1" x14ac:dyDescent="0.25">
      <c r="A16" s="263"/>
      <c r="B16" s="263"/>
      <c r="C16" s="256"/>
      <c r="D16" s="262"/>
      <c r="E16" s="262"/>
      <c r="F16" s="262"/>
      <c r="G16" s="82">
        <f t="shared" si="1"/>
        <v>0</v>
      </c>
      <c r="H16" s="114" t="s">
        <v>340</v>
      </c>
      <c r="I16" s="90"/>
      <c r="J16" s="90"/>
    </row>
    <row r="17" spans="1:10" s="102" customFormat="1" hidden="1" x14ac:dyDescent="0.25">
      <c r="A17" s="263"/>
      <c r="B17" s="263"/>
      <c r="C17" s="256"/>
      <c r="D17" s="262"/>
      <c r="E17" s="262"/>
      <c r="F17" s="262"/>
      <c r="G17" s="82">
        <f t="shared" si="1"/>
        <v>0</v>
      </c>
      <c r="H17" s="114" t="s">
        <v>340</v>
      </c>
      <c r="J17" s="90"/>
    </row>
    <row r="18" spans="1:10" s="102" customFormat="1" hidden="1" x14ac:dyDescent="0.25">
      <c r="A18" s="263"/>
      <c r="B18" s="263"/>
      <c r="C18" s="256"/>
      <c r="D18" s="262"/>
      <c r="E18" s="262"/>
      <c r="F18" s="262"/>
      <c r="G18" s="82">
        <f t="shared" si="1"/>
        <v>0</v>
      </c>
      <c r="H18" s="114" t="s">
        <v>340</v>
      </c>
      <c r="I18" s="90"/>
      <c r="J18" s="90"/>
    </row>
    <row r="19" spans="1:10" s="102" customFormat="1" hidden="1" x14ac:dyDescent="0.25">
      <c r="A19" s="263"/>
      <c r="B19" s="263"/>
      <c r="C19" s="256"/>
      <c r="D19" s="262"/>
      <c r="E19" s="262"/>
      <c r="F19" s="262"/>
      <c r="G19" s="82">
        <f t="shared" si="1"/>
        <v>0</v>
      </c>
      <c r="H19" s="114" t="s">
        <v>340</v>
      </c>
      <c r="J19" s="90"/>
    </row>
    <row r="20" spans="1:10" s="102" customFormat="1" hidden="1" x14ac:dyDescent="0.25">
      <c r="A20" s="263"/>
      <c r="B20" s="263"/>
      <c r="C20" s="256"/>
      <c r="D20" s="262"/>
      <c r="E20" s="262"/>
      <c r="F20" s="262"/>
      <c r="G20" s="82">
        <f t="shared" si="1"/>
        <v>0</v>
      </c>
      <c r="H20" s="114" t="s">
        <v>340</v>
      </c>
      <c r="I20" s="90"/>
      <c r="J20" s="90"/>
    </row>
    <row r="21" spans="1:10" s="102" customFormat="1" hidden="1" x14ac:dyDescent="0.25">
      <c r="A21" s="263"/>
      <c r="B21" s="263"/>
      <c r="C21" s="256"/>
      <c r="D21" s="262"/>
      <c r="E21" s="262"/>
      <c r="F21" s="262"/>
      <c r="G21" s="82">
        <f t="shared" si="1"/>
        <v>0</v>
      </c>
      <c r="H21" s="114" t="s">
        <v>340</v>
      </c>
      <c r="J21" s="90"/>
    </row>
    <row r="22" spans="1:10" s="102" customFormat="1" hidden="1" x14ac:dyDescent="0.25">
      <c r="A22" s="263"/>
      <c r="B22" s="263"/>
      <c r="C22" s="256"/>
      <c r="D22" s="262"/>
      <c r="E22" s="262"/>
      <c r="F22" s="262"/>
      <c r="G22" s="82">
        <f t="shared" si="1"/>
        <v>0</v>
      </c>
      <c r="H22" s="114" t="s">
        <v>340</v>
      </c>
      <c r="I22" s="90"/>
      <c r="J22" s="90"/>
    </row>
    <row r="23" spans="1:10" s="102" customFormat="1" hidden="1" x14ac:dyDescent="0.25">
      <c r="A23" s="263"/>
      <c r="B23" s="263"/>
      <c r="C23" s="256"/>
      <c r="D23" s="262"/>
      <c r="E23" s="262"/>
      <c r="F23" s="262"/>
      <c r="G23" s="82">
        <f t="shared" si="1"/>
        <v>0</v>
      </c>
      <c r="H23" s="114" t="s">
        <v>340</v>
      </c>
      <c r="J23" s="90"/>
    </row>
    <row r="24" spans="1:10" s="102" customFormat="1" hidden="1" x14ac:dyDescent="0.25">
      <c r="A24" s="263"/>
      <c r="B24" s="263"/>
      <c r="C24" s="256"/>
      <c r="D24" s="262"/>
      <c r="E24" s="262"/>
      <c r="F24" s="262"/>
      <c r="G24" s="82">
        <f t="shared" si="1"/>
        <v>0</v>
      </c>
      <c r="H24" s="114" t="s">
        <v>340</v>
      </c>
      <c r="I24" s="90"/>
      <c r="J24" s="90"/>
    </row>
    <row r="25" spans="1:10" s="102" customFormat="1" hidden="1" x14ac:dyDescent="0.25">
      <c r="A25" s="263"/>
      <c r="B25" s="263"/>
      <c r="C25" s="256"/>
      <c r="D25" s="262"/>
      <c r="E25" s="262"/>
      <c r="F25" s="262"/>
      <c r="G25" s="82">
        <f t="shared" si="1"/>
        <v>0</v>
      </c>
      <c r="H25" s="114" t="s">
        <v>340</v>
      </c>
      <c r="J25" s="90"/>
    </row>
    <row r="26" spans="1:10" s="102" customFormat="1" hidden="1" x14ac:dyDescent="0.25">
      <c r="A26" s="263"/>
      <c r="B26" s="263"/>
      <c r="C26" s="256"/>
      <c r="D26" s="262"/>
      <c r="E26" s="262"/>
      <c r="F26" s="262"/>
      <c r="G26" s="82">
        <f t="shared" si="1"/>
        <v>0</v>
      </c>
      <c r="H26" s="114" t="s">
        <v>340</v>
      </c>
      <c r="I26" s="90"/>
      <c r="J26" s="90"/>
    </row>
    <row r="27" spans="1:10" s="102" customFormat="1" hidden="1" x14ac:dyDescent="0.25">
      <c r="A27" s="263"/>
      <c r="B27" s="263"/>
      <c r="C27" s="256"/>
      <c r="D27" s="262"/>
      <c r="E27" s="262"/>
      <c r="F27" s="262"/>
      <c r="G27" s="82">
        <f t="shared" si="1"/>
        <v>0</v>
      </c>
      <c r="H27" s="114" t="s">
        <v>340</v>
      </c>
      <c r="J27" s="90"/>
    </row>
    <row r="28" spans="1:10" s="102" customFormat="1" hidden="1" x14ac:dyDescent="0.25">
      <c r="A28" s="263"/>
      <c r="B28" s="263"/>
      <c r="C28" s="256"/>
      <c r="D28" s="262"/>
      <c r="E28" s="262"/>
      <c r="F28" s="262"/>
      <c r="G28" s="82">
        <f t="shared" si="1"/>
        <v>0</v>
      </c>
      <c r="H28" s="114" t="s">
        <v>340</v>
      </c>
      <c r="I28" s="90"/>
      <c r="J28" s="90"/>
    </row>
    <row r="29" spans="1:10" s="102" customFormat="1" hidden="1" x14ac:dyDescent="0.25">
      <c r="A29" s="263"/>
      <c r="B29" s="263"/>
      <c r="C29" s="256"/>
      <c r="D29" s="262"/>
      <c r="E29" s="262"/>
      <c r="F29" s="262"/>
      <c r="G29" s="82">
        <f t="shared" si="1"/>
        <v>0</v>
      </c>
      <c r="H29" s="114" t="s">
        <v>340</v>
      </c>
      <c r="J29" s="90"/>
    </row>
    <row r="30" spans="1:10" s="102" customFormat="1" hidden="1" x14ac:dyDescent="0.25">
      <c r="A30" s="263"/>
      <c r="B30" s="263"/>
      <c r="C30" s="256"/>
      <c r="D30" s="262"/>
      <c r="E30" s="262"/>
      <c r="F30" s="262"/>
      <c r="G30" s="82">
        <f t="shared" si="1"/>
        <v>0</v>
      </c>
      <c r="H30" s="114" t="s">
        <v>340</v>
      </c>
      <c r="I30" s="90"/>
      <c r="J30" s="90"/>
    </row>
    <row r="31" spans="1:10" s="102" customFormat="1" hidden="1" x14ac:dyDescent="0.25">
      <c r="A31" s="263"/>
      <c r="B31" s="263"/>
      <c r="C31" s="256"/>
      <c r="D31" s="262"/>
      <c r="E31" s="262"/>
      <c r="F31" s="262"/>
      <c r="G31" s="82">
        <f t="shared" si="1"/>
        <v>0</v>
      </c>
      <c r="H31" s="114" t="s">
        <v>340</v>
      </c>
      <c r="J31" s="90"/>
    </row>
    <row r="32" spans="1:10" s="102" customFormat="1" hidden="1" x14ac:dyDescent="0.25">
      <c r="A32" s="263"/>
      <c r="B32" s="263"/>
      <c r="C32" s="256"/>
      <c r="D32" s="262"/>
      <c r="E32" s="262"/>
      <c r="F32" s="262"/>
      <c r="G32" s="82">
        <f t="shared" si="1"/>
        <v>0</v>
      </c>
      <c r="H32" s="114" t="s">
        <v>340</v>
      </c>
      <c r="I32" s="90"/>
      <c r="J32" s="90"/>
    </row>
    <row r="33" spans="1:10" s="102" customFormat="1" hidden="1" x14ac:dyDescent="0.25">
      <c r="A33" s="263"/>
      <c r="B33" s="263"/>
      <c r="C33" s="256"/>
      <c r="D33" s="262"/>
      <c r="E33" s="262"/>
      <c r="F33" s="262"/>
      <c r="G33" s="82">
        <f t="shared" si="1"/>
        <v>0</v>
      </c>
      <c r="H33" s="114" t="s">
        <v>340</v>
      </c>
      <c r="J33" s="90"/>
    </row>
    <row r="34" spans="1:10" s="102" customFormat="1" hidden="1" x14ac:dyDescent="0.25">
      <c r="A34" s="263"/>
      <c r="B34" s="263"/>
      <c r="C34" s="256"/>
      <c r="D34" s="262"/>
      <c r="E34" s="262"/>
      <c r="F34" s="262"/>
      <c r="G34" s="82">
        <f t="shared" si="1"/>
        <v>0</v>
      </c>
      <c r="H34" s="114" t="s">
        <v>340</v>
      </c>
      <c r="I34" s="90"/>
      <c r="J34" s="90"/>
    </row>
    <row r="35" spans="1:10" s="102" customFormat="1" hidden="1" x14ac:dyDescent="0.25">
      <c r="A35" s="263"/>
      <c r="B35" s="263"/>
      <c r="C35" s="256"/>
      <c r="D35" s="262"/>
      <c r="E35" s="262"/>
      <c r="F35" s="262"/>
      <c r="G35" s="82">
        <f t="shared" si="1"/>
        <v>0</v>
      </c>
      <c r="H35" s="114" t="s">
        <v>340</v>
      </c>
      <c r="J35" s="90"/>
    </row>
    <row r="36" spans="1:10" s="102" customFormat="1" hidden="1" x14ac:dyDescent="0.25">
      <c r="A36" s="263"/>
      <c r="B36" s="263"/>
      <c r="C36" s="256"/>
      <c r="D36" s="262"/>
      <c r="E36" s="262"/>
      <c r="F36" s="262"/>
      <c r="G36" s="82">
        <f t="shared" si="1"/>
        <v>0</v>
      </c>
      <c r="H36" s="114" t="s">
        <v>340</v>
      </c>
      <c r="I36" s="90"/>
      <c r="J36" s="90"/>
    </row>
    <row r="37" spans="1:10" s="102" customFormat="1" hidden="1" x14ac:dyDescent="0.25">
      <c r="A37" s="263"/>
      <c r="B37" s="263"/>
      <c r="C37" s="256"/>
      <c r="D37" s="262"/>
      <c r="E37" s="262"/>
      <c r="F37" s="262"/>
      <c r="G37" s="82">
        <f t="shared" si="1"/>
        <v>0</v>
      </c>
      <c r="H37" s="114" t="s">
        <v>340</v>
      </c>
      <c r="J37" s="90"/>
    </row>
    <row r="38" spans="1:10" s="102" customFormat="1" hidden="1" x14ac:dyDescent="0.25">
      <c r="A38" s="263"/>
      <c r="B38" s="263"/>
      <c r="C38" s="256"/>
      <c r="D38" s="262"/>
      <c r="E38" s="262"/>
      <c r="F38" s="262"/>
      <c r="G38" s="82">
        <f t="shared" si="1"/>
        <v>0</v>
      </c>
      <c r="H38" s="114" t="s">
        <v>340</v>
      </c>
      <c r="I38" s="90"/>
      <c r="J38" s="90"/>
    </row>
    <row r="39" spans="1:10" s="102" customFormat="1" hidden="1" x14ac:dyDescent="0.25">
      <c r="A39" s="263"/>
      <c r="B39" s="263"/>
      <c r="C39" s="256"/>
      <c r="D39" s="262"/>
      <c r="E39" s="262"/>
      <c r="F39" s="262"/>
      <c r="G39" s="82">
        <f t="shared" si="1"/>
        <v>0</v>
      </c>
      <c r="H39" s="114" t="s">
        <v>340</v>
      </c>
      <c r="J39" s="90"/>
    </row>
    <row r="40" spans="1:10" s="102" customFormat="1" hidden="1" x14ac:dyDescent="0.25">
      <c r="A40" s="263"/>
      <c r="B40" s="263"/>
      <c r="C40" s="256"/>
      <c r="D40" s="262"/>
      <c r="E40" s="262"/>
      <c r="F40" s="262"/>
      <c r="G40" s="82">
        <f t="shared" si="1"/>
        <v>0</v>
      </c>
      <c r="H40" s="114" t="s">
        <v>340</v>
      </c>
      <c r="I40" s="90"/>
      <c r="J40" s="90"/>
    </row>
    <row r="41" spans="1:10" s="102" customFormat="1" hidden="1" x14ac:dyDescent="0.25">
      <c r="A41" s="263"/>
      <c r="B41" s="263"/>
      <c r="C41" s="256"/>
      <c r="D41" s="262"/>
      <c r="E41" s="262"/>
      <c r="F41" s="262"/>
      <c r="G41" s="82">
        <f t="shared" si="1"/>
        <v>0</v>
      </c>
      <c r="H41" s="114" t="s">
        <v>340</v>
      </c>
      <c r="J41" s="90"/>
    </row>
    <row r="42" spans="1:10" s="102" customFormat="1" hidden="1" x14ac:dyDescent="0.25">
      <c r="A42" s="263"/>
      <c r="B42" s="263"/>
      <c r="C42" s="256"/>
      <c r="D42" s="262"/>
      <c r="E42" s="262"/>
      <c r="F42" s="262"/>
      <c r="G42" s="82">
        <f t="shared" si="1"/>
        <v>0</v>
      </c>
      <c r="H42" s="114" t="s">
        <v>340</v>
      </c>
      <c r="I42" s="90"/>
      <c r="J42" s="90"/>
    </row>
    <row r="43" spans="1:10" s="102" customFormat="1" hidden="1" x14ac:dyDescent="0.25">
      <c r="A43" s="263"/>
      <c r="B43" s="263"/>
      <c r="C43" s="256"/>
      <c r="D43" s="262"/>
      <c r="E43" s="262"/>
      <c r="F43" s="262"/>
      <c r="G43" s="82">
        <f t="shared" si="1"/>
        <v>0</v>
      </c>
      <c r="H43" s="114" t="s">
        <v>340</v>
      </c>
      <c r="J43" s="90"/>
    </row>
    <row r="44" spans="1:10" s="102" customFormat="1" hidden="1" x14ac:dyDescent="0.25">
      <c r="A44" s="263"/>
      <c r="B44" s="263"/>
      <c r="C44" s="256"/>
      <c r="D44" s="262"/>
      <c r="E44" s="262"/>
      <c r="F44" s="262"/>
      <c r="G44" s="82">
        <f t="shared" si="1"/>
        <v>0</v>
      </c>
      <c r="H44" s="114" t="s">
        <v>340</v>
      </c>
      <c r="I44" s="90"/>
      <c r="J44" s="90"/>
    </row>
    <row r="45" spans="1:10" s="102" customFormat="1" hidden="1" x14ac:dyDescent="0.25">
      <c r="A45" s="263"/>
      <c r="B45" s="263"/>
      <c r="C45" s="256"/>
      <c r="D45" s="262"/>
      <c r="E45" s="262"/>
      <c r="F45" s="262"/>
      <c r="G45" s="82">
        <f t="shared" si="1"/>
        <v>0</v>
      </c>
      <c r="H45" s="114" t="s">
        <v>340</v>
      </c>
      <c r="J45" s="90"/>
    </row>
    <row r="46" spans="1:10" s="102" customFormat="1" hidden="1" x14ac:dyDescent="0.25">
      <c r="A46" s="263"/>
      <c r="B46" s="263"/>
      <c r="C46" s="256"/>
      <c r="D46" s="262"/>
      <c r="E46" s="262"/>
      <c r="F46" s="262"/>
      <c r="G46" s="82">
        <f t="shared" si="1"/>
        <v>0</v>
      </c>
      <c r="H46" s="114" t="s">
        <v>340</v>
      </c>
      <c r="I46" s="90"/>
      <c r="J46" s="90"/>
    </row>
    <row r="47" spans="1:10" s="102" customFormat="1" hidden="1" x14ac:dyDescent="0.25">
      <c r="A47" s="263"/>
      <c r="B47" s="263"/>
      <c r="C47" s="256"/>
      <c r="D47" s="262"/>
      <c r="E47" s="262"/>
      <c r="F47" s="262"/>
      <c r="G47" s="82">
        <f t="shared" si="1"/>
        <v>0</v>
      </c>
      <c r="H47" s="114" t="s">
        <v>340</v>
      </c>
      <c r="J47" s="90"/>
    </row>
    <row r="48" spans="1:10" s="102" customFormat="1" hidden="1" x14ac:dyDescent="0.25">
      <c r="A48" s="263"/>
      <c r="B48" s="263"/>
      <c r="C48" s="256"/>
      <c r="D48" s="262"/>
      <c r="E48" s="262"/>
      <c r="F48" s="262"/>
      <c r="G48" s="82">
        <f t="shared" si="1"/>
        <v>0</v>
      </c>
      <c r="H48" s="114" t="s">
        <v>340</v>
      </c>
      <c r="I48" s="90"/>
      <c r="J48" s="90"/>
    </row>
    <row r="49" spans="1:10" s="102" customFormat="1" hidden="1" x14ac:dyDescent="0.25">
      <c r="A49" s="263"/>
      <c r="B49" s="263"/>
      <c r="C49" s="256"/>
      <c r="D49" s="262"/>
      <c r="E49" s="262"/>
      <c r="F49" s="262"/>
      <c r="G49" s="82">
        <f t="shared" si="1"/>
        <v>0</v>
      </c>
      <c r="H49" s="114" t="s">
        <v>340</v>
      </c>
      <c r="J49" s="90"/>
    </row>
    <row r="50" spans="1:10" s="102" customFormat="1" hidden="1" x14ac:dyDescent="0.25">
      <c r="A50" s="263"/>
      <c r="B50" s="263"/>
      <c r="C50" s="256"/>
      <c r="D50" s="262"/>
      <c r="E50" s="262"/>
      <c r="F50" s="262"/>
      <c r="G50" s="82">
        <f t="shared" si="1"/>
        <v>0</v>
      </c>
      <c r="H50" s="114" t="s">
        <v>340</v>
      </c>
      <c r="I50" s="90"/>
      <c r="J50" s="90"/>
    </row>
    <row r="51" spans="1:10" s="102" customFormat="1" hidden="1" x14ac:dyDescent="0.25">
      <c r="A51" s="263"/>
      <c r="B51" s="263"/>
      <c r="C51" s="256"/>
      <c r="D51" s="262"/>
      <c r="E51" s="262"/>
      <c r="F51" s="262"/>
      <c r="G51" s="82">
        <f t="shared" si="1"/>
        <v>0</v>
      </c>
      <c r="H51" s="114" t="s">
        <v>340</v>
      </c>
      <c r="J51" s="90"/>
    </row>
    <row r="52" spans="1:10" s="102" customFormat="1" hidden="1" x14ac:dyDescent="0.25">
      <c r="A52" s="263"/>
      <c r="B52" s="263"/>
      <c r="C52" s="256"/>
      <c r="D52" s="262"/>
      <c r="E52" s="262"/>
      <c r="F52" s="262"/>
      <c r="G52" s="82">
        <f t="shared" si="1"/>
        <v>0</v>
      </c>
      <c r="H52" s="114" t="s">
        <v>340</v>
      </c>
      <c r="I52" s="90"/>
      <c r="J52" s="90"/>
    </row>
    <row r="53" spans="1:10" s="102" customFormat="1" hidden="1" x14ac:dyDescent="0.25">
      <c r="A53" s="263"/>
      <c r="B53" s="263"/>
      <c r="C53" s="256"/>
      <c r="D53" s="262"/>
      <c r="E53" s="262"/>
      <c r="F53" s="262"/>
      <c r="G53" s="82">
        <f t="shared" si="1"/>
        <v>0</v>
      </c>
      <c r="H53" s="114" t="s">
        <v>340</v>
      </c>
      <c r="J53" s="90"/>
    </row>
    <row r="54" spans="1:10" s="102" customFormat="1" hidden="1" x14ac:dyDescent="0.25">
      <c r="A54" s="263"/>
      <c r="B54" s="263"/>
      <c r="C54" s="256"/>
      <c r="D54" s="262"/>
      <c r="E54" s="262"/>
      <c r="F54" s="262"/>
      <c r="G54" s="82">
        <f t="shared" si="1"/>
        <v>0</v>
      </c>
      <c r="H54" s="114" t="s">
        <v>340</v>
      </c>
      <c r="I54" s="90"/>
      <c r="J54" s="90"/>
    </row>
    <row r="55" spans="1:10" s="102" customFormat="1" hidden="1" x14ac:dyDescent="0.25">
      <c r="A55" s="263"/>
      <c r="B55" s="263"/>
      <c r="C55" s="256"/>
      <c r="D55" s="262"/>
      <c r="E55" s="262"/>
      <c r="F55" s="262"/>
      <c r="G55" s="82">
        <f t="shared" si="1"/>
        <v>0</v>
      </c>
      <c r="H55" s="114" t="s">
        <v>340</v>
      </c>
      <c r="J55" s="90"/>
    </row>
    <row r="56" spans="1:10" s="102" customFormat="1" hidden="1" x14ac:dyDescent="0.25">
      <c r="A56" s="263"/>
      <c r="B56" s="263"/>
      <c r="C56" s="256"/>
      <c r="D56" s="262"/>
      <c r="E56" s="262"/>
      <c r="F56" s="262"/>
      <c r="G56" s="82">
        <f t="shared" si="1"/>
        <v>0</v>
      </c>
      <c r="H56" s="114" t="s">
        <v>340</v>
      </c>
      <c r="I56" s="90"/>
      <c r="J56" s="90"/>
    </row>
    <row r="57" spans="1:10" s="102" customFormat="1" hidden="1" x14ac:dyDescent="0.25">
      <c r="A57" s="263"/>
      <c r="B57" s="263"/>
      <c r="C57" s="256"/>
      <c r="D57" s="262"/>
      <c r="E57" s="262"/>
      <c r="F57" s="262"/>
      <c r="G57" s="82">
        <f t="shared" si="1"/>
        <v>0</v>
      </c>
      <c r="H57" s="114" t="s">
        <v>340</v>
      </c>
      <c r="J57" s="90"/>
    </row>
    <row r="58" spans="1:10" s="102" customFormat="1" hidden="1" x14ac:dyDescent="0.25">
      <c r="A58" s="263"/>
      <c r="B58" s="263"/>
      <c r="C58" s="256"/>
      <c r="D58" s="262"/>
      <c r="E58" s="262"/>
      <c r="F58" s="262"/>
      <c r="G58" s="82">
        <f t="shared" si="1"/>
        <v>0</v>
      </c>
      <c r="H58" s="114" t="s">
        <v>340</v>
      </c>
      <c r="I58" s="90"/>
      <c r="J58" s="90"/>
    </row>
    <row r="59" spans="1:10" s="102" customFormat="1" hidden="1" x14ac:dyDescent="0.25">
      <c r="A59" s="263"/>
      <c r="B59" s="263"/>
      <c r="C59" s="256"/>
      <c r="D59" s="262"/>
      <c r="E59" s="262"/>
      <c r="F59" s="262"/>
      <c r="G59" s="82">
        <f t="shared" si="1"/>
        <v>0</v>
      </c>
      <c r="H59" s="114" t="s">
        <v>340</v>
      </c>
      <c r="J59" s="90"/>
    </row>
    <row r="60" spans="1:10" s="102" customFormat="1" hidden="1" x14ac:dyDescent="0.25">
      <c r="A60" s="263"/>
      <c r="B60" s="263"/>
      <c r="C60" s="256"/>
      <c r="D60" s="262"/>
      <c r="E60" s="262"/>
      <c r="F60" s="262"/>
      <c r="G60" s="82">
        <f t="shared" si="1"/>
        <v>0</v>
      </c>
      <c r="H60" s="114" t="s">
        <v>340</v>
      </c>
      <c r="I60" s="90"/>
      <c r="J60" s="90"/>
    </row>
    <row r="61" spans="1:10" s="102" customFormat="1" hidden="1" x14ac:dyDescent="0.25">
      <c r="A61" s="263"/>
      <c r="B61" s="263"/>
      <c r="C61" s="256"/>
      <c r="D61" s="262"/>
      <c r="E61" s="262"/>
      <c r="F61" s="262"/>
      <c r="G61" s="82">
        <f t="shared" si="1"/>
        <v>0</v>
      </c>
      <c r="H61" s="114" t="s">
        <v>340</v>
      </c>
      <c r="J61" s="90"/>
    </row>
    <row r="62" spans="1:10" s="102" customFormat="1" hidden="1" x14ac:dyDescent="0.25">
      <c r="A62" s="263"/>
      <c r="B62" s="263"/>
      <c r="C62" s="256"/>
      <c r="D62" s="262"/>
      <c r="E62" s="262"/>
      <c r="F62" s="262"/>
      <c r="G62" s="82">
        <f t="shared" si="1"/>
        <v>0</v>
      </c>
      <c r="H62" s="114" t="s">
        <v>340</v>
      </c>
      <c r="I62" s="90"/>
      <c r="J62" s="90"/>
    </row>
    <row r="63" spans="1:10" s="102" customFormat="1" hidden="1" x14ac:dyDescent="0.25">
      <c r="A63" s="263"/>
      <c r="B63" s="263"/>
      <c r="C63" s="256"/>
      <c r="D63" s="262"/>
      <c r="E63" s="262"/>
      <c r="F63" s="262"/>
      <c r="G63" s="82">
        <f t="shared" si="1"/>
        <v>0</v>
      </c>
      <c r="H63" s="114" t="s">
        <v>340</v>
      </c>
      <c r="J63" s="90"/>
    </row>
    <row r="64" spans="1:10" s="102" customFormat="1" hidden="1" x14ac:dyDescent="0.25">
      <c r="A64" s="263"/>
      <c r="B64" s="263"/>
      <c r="C64" s="256"/>
      <c r="D64" s="262"/>
      <c r="E64" s="262"/>
      <c r="F64" s="262"/>
      <c r="G64" s="82">
        <f t="shared" si="1"/>
        <v>0</v>
      </c>
      <c r="H64" s="114" t="s">
        <v>340</v>
      </c>
      <c r="I64" s="90"/>
      <c r="J64" s="90"/>
    </row>
    <row r="65" spans="1:10" s="102" customFormat="1" hidden="1" x14ac:dyDescent="0.25">
      <c r="A65" s="263"/>
      <c r="B65" s="263"/>
      <c r="C65" s="256"/>
      <c r="D65" s="262"/>
      <c r="E65" s="262"/>
      <c r="F65" s="262"/>
      <c r="G65" s="82">
        <f t="shared" si="1"/>
        <v>0</v>
      </c>
      <c r="H65" s="114" t="s">
        <v>340</v>
      </c>
      <c r="J65" s="90"/>
    </row>
    <row r="66" spans="1:10" s="102" customFormat="1" hidden="1" x14ac:dyDescent="0.25">
      <c r="A66" s="263"/>
      <c r="B66" s="263"/>
      <c r="C66" s="256"/>
      <c r="D66" s="262"/>
      <c r="E66" s="262"/>
      <c r="F66" s="262"/>
      <c r="G66" s="82">
        <f t="shared" si="1"/>
        <v>0</v>
      </c>
      <c r="H66" s="114" t="s">
        <v>340</v>
      </c>
      <c r="I66" s="90"/>
      <c r="J66" s="90"/>
    </row>
    <row r="67" spans="1:10" s="102" customFormat="1" hidden="1" x14ac:dyDescent="0.25">
      <c r="A67" s="263"/>
      <c r="B67" s="263"/>
      <c r="C67" s="256"/>
      <c r="D67" s="262"/>
      <c r="E67" s="262"/>
      <c r="F67" s="262"/>
      <c r="G67" s="82">
        <f t="shared" si="1"/>
        <v>0</v>
      </c>
      <c r="H67" s="114" t="s">
        <v>340</v>
      </c>
      <c r="J67" s="90"/>
    </row>
    <row r="68" spans="1:10" s="102" customFormat="1" hidden="1" x14ac:dyDescent="0.25">
      <c r="A68" s="263"/>
      <c r="B68" s="263"/>
      <c r="C68" s="256"/>
      <c r="D68" s="262"/>
      <c r="E68" s="262"/>
      <c r="F68" s="262"/>
      <c r="G68" s="82">
        <f t="shared" si="1"/>
        <v>0</v>
      </c>
      <c r="H68" s="114" t="s">
        <v>340</v>
      </c>
      <c r="I68" s="90"/>
      <c r="J68" s="90"/>
    </row>
    <row r="69" spans="1:10" s="102" customFormat="1" hidden="1" x14ac:dyDescent="0.25">
      <c r="A69" s="263"/>
      <c r="B69" s="263"/>
      <c r="C69" s="256"/>
      <c r="D69" s="262"/>
      <c r="E69" s="262"/>
      <c r="F69" s="262"/>
      <c r="G69" s="82">
        <f t="shared" si="1"/>
        <v>0</v>
      </c>
      <c r="H69" s="114" t="s">
        <v>340</v>
      </c>
      <c r="J69" s="90"/>
    </row>
    <row r="70" spans="1:10" s="102" customFormat="1" hidden="1" x14ac:dyDescent="0.25">
      <c r="A70" s="263"/>
      <c r="B70" s="263"/>
      <c r="C70" s="256"/>
      <c r="D70" s="262"/>
      <c r="E70" s="262"/>
      <c r="F70" s="262"/>
      <c r="G70" s="82">
        <f t="shared" ref="G70:G101" si="2">ROUND(+C70*E70*F70,2)</f>
        <v>0</v>
      </c>
      <c r="H70" s="114" t="s">
        <v>340</v>
      </c>
      <c r="I70" s="90"/>
      <c r="J70" s="90"/>
    </row>
    <row r="71" spans="1:10" s="102" customFormat="1" hidden="1" x14ac:dyDescent="0.25">
      <c r="A71" s="263"/>
      <c r="B71" s="263"/>
      <c r="C71" s="256"/>
      <c r="D71" s="262"/>
      <c r="E71" s="262"/>
      <c r="F71" s="262"/>
      <c r="G71" s="82">
        <f t="shared" si="2"/>
        <v>0</v>
      </c>
      <c r="H71" s="114" t="s">
        <v>340</v>
      </c>
      <c r="J71" s="90"/>
    </row>
    <row r="72" spans="1:10" s="102" customFormat="1" hidden="1" x14ac:dyDescent="0.25">
      <c r="A72" s="263"/>
      <c r="B72" s="263"/>
      <c r="C72" s="256"/>
      <c r="D72" s="262"/>
      <c r="E72" s="262"/>
      <c r="F72" s="262"/>
      <c r="G72" s="82">
        <f t="shared" si="2"/>
        <v>0</v>
      </c>
      <c r="H72" s="114" t="s">
        <v>340</v>
      </c>
      <c r="I72" s="90"/>
      <c r="J72" s="90"/>
    </row>
    <row r="73" spans="1:10" s="102" customFormat="1" hidden="1" x14ac:dyDescent="0.25">
      <c r="A73" s="263"/>
      <c r="B73" s="263"/>
      <c r="C73" s="256"/>
      <c r="D73" s="262"/>
      <c r="E73" s="262"/>
      <c r="F73" s="262"/>
      <c r="G73" s="82">
        <f t="shared" si="2"/>
        <v>0</v>
      </c>
      <c r="H73" s="114" t="s">
        <v>340</v>
      </c>
      <c r="J73" s="90"/>
    </row>
    <row r="74" spans="1:10" s="102" customFormat="1" hidden="1" x14ac:dyDescent="0.25">
      <c r="A74" s="263"/>
      <c r="B74" s="263"/>
      <c r="C74" s="256"/>
      <c r="D74" s="262"/>
      <c r="E74" s="262"/>
      <c r="F74" s="262"/>
      <c r="G74" s="82">
        <f t="shared" si="2"/>
        <v>0</v>
      </c>
      <c r="H74" s="114" t="s">
        <v>340</v>
      </c>
      <c r="I74" s="90"/>
      <c r="J74" s="90"/>
    </row>
    <row r="75" spans="1:10" s="102" customFormat="1" hidden="1" x14ac:dyDescent="0.25">
      <c r="A75" s="263"/>
      <c r="B75" s="263"/>
      <c r="C75" s="256"/>
      <c r="D75" s="262"/>
      <c r="E75" s="262"/>
      <c r="F75" s="262"/>
      <c r="G75" s="82">
        <f t="shared" si="2"/>
        <v>0</v>
      </c>
      <c r="H75" s="114" t="s">
        <v>340</v>
      </c>
      <c r="J75" s="90"/>
    </row>
    <row r="76" spans="1:10" s="102" customFormat="1" hidden="1" x14ac:dyDescent="0.25">
      <c r="A76" s="263"/>
      <c r="B76" s="263"/>
      <c r="C76" s="256"/>
      <c r="D76" s="262"/>
      <c r="E76" s="262"/>
      <c r="F76" s="262"/>
      <c r="G76" s="82">
        <f t="shared" si="2"/>
        <v>0</v>
      </c>
      <c r="H76" s="114" t="s">
        <v>340</v>
      </c>
      <c r="I76" s="90"/>
      <c r="J76" s="90"/>
    </row>
    <row r="77" spans="1:10" s="102" customFormat="1" hidden="1" x14ac:dyDescent="0.25">
      <c r="A77" s="263"/>
      <c r="B77" s="263"/>
      <c r="C77" s="256"/>
      <c r="D77" s="262"/>
      <c r="E77" s="262"/>
      <c r="F77" s="262"/>
      <c r="G77" s="82">
        <f t="shared" si="2"/>
        <v>0</v>
      </c>
      <c r="H77" s="114" t="s">
        <v>340</v>
      </c>
      <c r="J77" s="90"/>
    </row>
    <row r="78" spans="1:10" s="102" customFormat="1" hidden="1" x14ac:dyDescent="0.25">
      <c r="A78" s="263"/>
      <c r="B78" s="263"/>
      <c r="C78" s="256"/>
      <c r="D78" s="262"/>
      <c r="E78" s="262"/>
      <c r="F78" s="262"/>
      <c r="G78" s="82">
        <f t="shared" si="2"/>
        <v>0</v>
      </c>
      <c r="H78" s="114" t="s">
        <v>340</v>
      </c>
      <c r="I78" s="90"/>
      <c r="J78" s="90"/>
    </row>
    <row r="79" spans="1:10" s="102" customFormat="1" hidden="1" x14ac:dyDescent="0.25">
      <c r="A79" s="263"/>
      <c r="B79" s="263"/>
      <c r="C79" s="256"/>
      <c r="D79" s="262"/>
      <c r="E79" s="262"/>
      <c r="F79" s="262"/>
      <c r="G79" s="82">
        <f t="shared" si="2"/>
        <v>0</v>
      </c>
      <c r="H79" s="114" t="s">
        <v>340</v>
      </c>
      <c r="J79" s="90"/>
    </row>
    <row r="80" spans="1:10" s="102" customFormat="1" hidden="1" x14ac:dyDescent="0.25">
      <c r="A80" s="263"/>
      <c r="B80" s="263"/>
      <c r="C80" s="256"/>
      <c r="D80" s="262"/>
      <c r="E80" s="262"/>
      <c r="F80" s="262"/>
      <c r="G80" s="82">
        <f t="shared" si="2"/>
        <v>0</v>
      </c>
      <c r="H80" s="114" t="s">
        <v>340</v>
      </c>
      <c r="I80" s="90"/>
      <c r="J80" s="90"/>
    </row>
    <row r="81" spans="1:10" s="102" customFormat="1" hidden="1" x14ac:dyDescent="0.25">
      <c r="A81" s="263"/>
      <c r="B81" s="263"/>
      <c r="C81" s="256"/>
      <c r="D81" s="262"/>
      <c r="E81" s="262"/>
      <c r="F81" s="262"/>
      <c r="G81" s="82">
        <f t="shared" si="2"/>
        <v>0</v>
      </c>
      <c r="H81" s="114" t="s">
        <v>340</v>
      </c>
      <c r="J81" s="90"/>
    </row>
    <row r="82" spans="1:10" s="102" customFormat="1" hidden="1" x14ac:dyDescent="0.25">
      <c r="A82" s="263"/>
      <c r="B82" s="263"/>
      <c r="C82" s="256"/>
      <c r="D82" s="262"/>
      <c r="E82" s="262"/>
      <c r="F82" s="262"/>
      <c r="G82" s="82">
        <f t="shared" si="2"/>
        <v>0</v>
      </c>
      <c r="H82" s="114" t="s">
        <v>340</v>
      </c>
      <c r="I82" s="90"/>
      <c r="J82" s="90"/>
    </row>
    <row r="83" spans="1:10" s="102" customFormat="1" hidden="1" x14ac:dyDescent="0.25">
      <c r="A83" s="263"/>
      <c r="B83" s="263"/>
      <c r="C83" s="256"/>
      <c r="D83" s="262"/>
      <c r="E83" s="262"/>
      <c r="F83" s="262"/>
      <c r="G83" s="82">
        <f t="shared" si="2"/>
        <v>0</v>
      </c>
      <c r="H83" s="114" t="s">
        <v>340</v>
      </c>
      <c r="J83" s="90"/>
    </row>
    <row r="84" spans="1:10" s="102" customFormat="1" hidden="1" x14ac:dyDescent="0.25">
      <c r="A84" s="263"/>
      <c r="B84" s="263"/>
      <c r="C84" s="256"/>
      <c r="D84" s="262"/>
      <c r="E84" s="262"/>
      <c r="F84" s="262"/>
      <c r="G84" s="82">
        <f t="shared" si="2"/>
        <v>0</v>
      </c>
      <c r="H84" s="114" t="s">
        <v>340</v>
      </c>
      <c r="I84" s="90"/>
      <c r="J84" s="90"/>
    </row>
    <row r="85" spans="1:10" s="102" customFormat="1" hidden="1" x14ac:dyDescent="0.25">
      <c r="A85" s="263"/>
      <c r="B85" s="263"/>
      <c r="C85" s="256"/>
      <c r="D85" s="262"/>
      <c r="E85" s="262"/>
      <c r="F85" s="262"/>
      <c r="G85" s="82">
        <f t="shared" si="2"/>
        <v>0</v>
      </c>
      <c r="H85" s="114" t="s">
        <v>340</v>
      </c>
      <c r="J85" s="90"/>
    </row>
    <row r="86" spans="1:10" s="102" customFormat="1" hidden="1" x14ac:dyDescent="0.25">
      <c r="A86" s="263"/>
      <c r="B86" s="263"/>
      <c r="C86" s="256"/>
      <c r="D86" s="262"/>
      <c r="E86" s="262"/>
      <c r="F86" s="262"/>
      <c r="G86" s="82">
        <f t="shared" si="2"/>
        <v>0</v>
      </c>
      <c r="H86" s="114" t="s">
        <v>340</v>
      </c>
      <c r="I86" s="90"/>
      <c r="J86" s="90"/>
    </row>
    <row r="87" spans="1:10" s="102" customFormat="1" hidden="1" x14ac:dyDescent="0.25">
      <c r="A87" s="263"/>
      <c r="B87" s="263"/>
      <c r="C87" s="256"/>
      <c r="D87" s="262"/>
      <c r="E87" s="262"/>
      <c r="F87" s="262"/>
      <c r="G87" s="82">
        <f t="shared" si="2"/>
        <v>0</v>
      </c>
      <c r="H87" s="114" t="s">
        <v>340</v>
      </c>
      <c r="J87" s="90"/>
    </row>
    <row r="88" spans="1:10" s="102" customFormat="1" hidden="1" x14ac:dyDescent="0.25">
      <c r="A88" s="263"/>
      <c r="B88" s="263"/>
      <c r="C88" s="256"/>
      <c r="D88" s="262"/>
      <c r="E88" s="262"/>
      <c r="F88" s="262"/>
      <c r="G88" s="82">
        <f t="shared" si="2"/>
        <v>0</v>
      </c>
      <c r="H88" s="114" t="s">
        <v>340</v>
      </c>
      <c r="I88" s="90"/>
      <c r="J88" s="90"/>
    </row>
    <row r="89" spans="1:10" s="102" customFormat="1" hidden="1" x14ac:dyDescent="0.25">
      <c r="A89" s="263"/>
      <c r="B89" s="263"/>
      <c r="C89" s="256"/>
      <c r="D89" s="262"/>
      <c r="E89" s="262"/>
      <c r="F89" s="262"/>
      <c r="G89" s="82">
        <f t="shared" si="2"/>
        <v>0</v>
      </c>
      <c r="H89" s="114" t="s">
        <v>340</v>
      </c>
      <c r="J89" s="90"/>
    </row>
    <row r="90" spans="1:10" s="102" customFormat="1" hidden="1" x14ac:dyDescent="0.25">
      <c r="A90" s="263"/>
      <c r="B90" s="263"/>
      <c r="C90" s="256"/>
      <c r="D90" s="262"/>
      <c r="E90" s="262"/>
      <c r="F90" s="262"/>
      <c r="G90" s="82">
        <f t="shared" si="2"/>
        <v>0</v>
      </c>
      <c r="H90" s="114" t="s">
        <v>340</v>
      </c>
      <c r="I90" s="90"/>
      <c r="J90" s="90"/>
    </row>
    <row r="91" spans="1:10" s="102" customFormat="1" hidden="1" x14ac:dyDescent="0.25">
      <c r="A91" s="263"/>
      <c r="B91" s="263"/>
      <c r="C91" s="256"/>
      <c r="D91" s="262"/>
      <c r="E91" s="262"/>
      <c r="F91" s="262"/>
      <c r="G91" s="82">
        <f t="shared" si="2"/>
        <v>0</v>
      </c>
      <c r="H91" s="114" t="s">
        <v>340</v>
      </c>
      <c r="J91" s="90"/>
    </row>
    <row r="92" spans="1:10" s="102" customFormat="1" hidden="1" x14ac:dyDescent="0.25">
      <c r="A92" s="263"/>
      <c r="B92" s="263"/>
      <c r="C92" s="256"/>
      <c r="D92" s="262"/>
      <c r="E92" s="262"/>
      <c r="F92" s="262"/>
      <c r="G92" s="82">
        <f t="shared" si="2"/>
        <v>0</v>
      </c>
      <c r="H92" s="114" t="s">
        <v>340</v>
      </c>
      <c r="I92" s="90"/>
      <c r="J92" s="90"/>
    </row>
    <row r="93" spans="1:10" s="102" customFormat="1" hidden="1" x14ac:dyDescent="0.25">
      <c r="A93" s="263"/>
      <c r="B93" s="263"/>
      <c r="C93" s="256"/>
      <c r="D93" s="262"/>
      <c r="E93" s="262"/>
      <c r="F93" s="262"/>
      <c r="G93" s="82">
        <f t="shared" si="2"/>
        <v>0</v>
      </c>
      <c r="H93" s="114" t="s">
        <v>340</v>
      </c>
      <c r="J93" s="90"/>
    </row>
    <row r="94" spans="1:10" s="102" customFormat="1" hidden="1" x14ac:dyDescent="0.25">
      <c r="A94" s="263"/>
      <c r="B94" s="263"/>
      <c r="C94" s="256"/>
      <c r="D94" s="262"/>
      <c r="E94" s="262"/>
      <c r="F94" s="262"/>
      <c r="G94" s="82">
        <f t="shared" si="2"/>
        <v>0</v>
      </c>
      <c r="H94" s="114" t="s">
        <v>340</v>
      </c>
      <c r="I94" s="90"/>
      <c r="J94" s="90"/>
    </row>
    <row r="95" spans="1:10" s="102" customFormat="1" hidden="1" x14ac:dyDescent="0.25">
      <c r="A95" s="263"/>
      <c r="B95" s="263"/>
      <c r="C95" s="256"/>
      <c r="D95" s="262"/>
      <c r="E95" s="262"/>
      <c r="F95" s="262"/>
      <c r="G95" s="82">
        <f t="shared" si="2"/>
        <v>0</v>
      </c>
      <c r="H95" s="114" t="s">
        <v>340</v>
      </c>
      <c r="J95" s="90"/>
    </row>
    <row r="96" spans="1:10" s="102" customFormat="1" hidden="1" x14ac:dyDescent="0.25">
      <c r="A96" s="263"/>
      <c r="B96" s="263"/>
      <c r="C96" s="256"/>
      <c r="D96" s="262"/>
      <c r="E96" s="262"/>
      <c r="F96" s="262"/>
      <c r="G96" s="82">
        <f t="shared" si="2"/>
        <v>0</v>
      </c>
      <c r="H96" s="114" t="s">
        <v>340</v>
      </c>
      <c r="I96" s="90"/>
      <c r="J96" s="90"/>
    </row>
    <row r="97" spans="1:10" s="102" customFormat="1" hidden="1" x14ac:dyDescent="0.25">
      <c r="A97" s="263"/>
      <c r="B97" s="263"/>
      <c r="C97" s="256"/>
      <c r="D97" s="262"/>
      <c r="E97" s="262"/>
      <c r="F97" s="262"/>
      <c r="G97" s="82">
        <f t="shared" si="2"/>
        <v>0</v>
      </c>
      <c r="H97" s="114" t="s">
        <v>340</v>
      </c>
      <c r="J97" s="90"/>
    </row>
    <row r="98" spans="1:10" s="102" customFormat="1" hidden="1" x14ac:dyDescent="0.25">
      <c r="A98" s="263"/>
      <c r="B98" s="263"/>
      <c r="C98" s="256"/>
      <c r="D98" s="262"/>
      <c r="E98" s="262"/>
      <c r="F98" s="262"/>
      <c r="G98" s="82">
        <f t="shared" si="2"/>
        <v>0</v>
      </c>
      <c r="H98" s="114" t="s">
        <v>340</v>
      </c>
      <c r="I98" s="90"/>
      <c r="J98" s="90"/>
    </row>
    <row r="99" spans="1:10" s="102" customFormat="1" hidden="1" x14ac:dyDescent="0.25">
      <c r="A99" s="263"/>
      <c r="B99" s="263"/>
      <c r="C99" s="256"/>
      <c r="D99" s="262"/>
      <c r="E99" s="262"/>
      <c r="F99" s="262"/>
      <c r="G99" s="82">
        <f t="shared" si="2"/>
        <v>0</v>
      </c>
      <c r="H99" s="114" t="s">
        <v>340</v>
      </c>
      <c r="J99" s="90"/>
    </row>
    <row r="100" spans="1:10" s="102" customFormat="1" hidden="1" x14ac:dyDescent="0.25">
      <c r="A100" s="263"/>
      <c r="B100" s="263"/>
      <c r="C100" s="256"/>
      <c r="D100" s="262"/>
      <c r="E100" s="262"/>
      <c r="F100" s="262"/>
      <c r="G100" s="82">
        <f t="shared" si="2"/>
        <v>0</v>
      </c>
      <c r="H100" s="114" t="s">
        <v>340</v>
      </c>
      <c r="I100" s="90"/>
      <c r="J100" s="90"/>
    </row>
    <row r="101" spans="1:10" s="102" customFormat="1" hidden="1" x14ac:dyDescent="0.25">
      <c r="A101" s="263"/>
      <c r="B101" s="263"/>
      <c r="C101" s="256"/>
      <c r="D101" s="262"/>
      <c r="E101" s="262"/>
      <c r="F101" s="262"/>
      <c r="G101" s="82">
        <f t="shared" si="2"/>
        <v>0</v>
      </c>
      <c r="H101" s="114" t="s">
        <v>340</v>
      </c>
      <c r="J101" s="90"/>
    </row>
    <row r="102" spans="1:10" s="102" customFormat="1" hidden="1" x14ac:dyDescent="0.25">
      <c r="A102" s="263"/>
      <c r="B102" s="263"/>
      <c r="C102" s="256"/>
      <c r="D102" s="262"/>
      <c r="E102" s="262"/>
      <c r="F102" s="262"/>
      <c r="G102" s="82">
        <f t="shared" ref="G102:G117" si="3">ROUND(+C102*E102*F102,2)</f>
        <v>0</v>
      </c>
      <c r="H102" s="114" t="s">
        <v>340</v>
      </c>
      <c r="I102" s="90"/>
      <c r="J102" s="90"/>
    </row>
    <row r="103" spans="1:10" s="102" customFormat="1" hidden="1" x14ac:dyDescent="0.25">
      <c r="A103" s="263"/>
      <c r="B103" s="263"/>
      <c r="C103" s="256"/>
      <c r="D103" s="262"/>
      <c r="E103" s="262"/>
      <c r="F103" s="262"/>
      <c r="G103" s="82">
        <f t="shared" si="3"/>
        <v>0</v>
      </c>
      <c r="H103" s="114" t="s">
        <v>340</v>
      </c>
      <c r="J103" s="90"/>
    </row>
    <row r="104" spans="1:10" s="102" customFormat="1" hidden="1" x14ac:dyDescent="0.25">
      <c r="A104" s="263"/>
      <c r="B104" s="263"/>
      <c r="C104" s="256"/>
      <c r="D104" s="262"/>
      <c r="E104" s="262"/>
      <c r="F104" s="262"/>
      <c r="G104" s="82">
        <f t="shared" si="3"/>
        <v>0</v>
      </c>
      <c r="H104" s="114" t="s">
        <v>340</v>
      </c>
      <c r="I104" s="90"/>
      <c r="J104" s="90"/>
    </row>
    <row r="105" spans="1:10" s="102" customFormat="1" hidden="1" x14ac:dyDescent="0.25">
      <c r="A105" s="263"/>
      <c r="B105" s="263"/>
      <c r="C105" s="256"/>
      <c r="D105" s="262"/>
      <c r="E105" s="262"/>
      <c r="F105" s="262"/>
      <c r="G105" s="82">
        <f t="shared" si="3"/>
        <v>0</v>
      </c>
      <c r="H105" s="114" t="s">
        <v>340</v>
      </c>
      <c r="J105" s="90"/>
    </row>
    <row r="106" spans="1:10" s="102" customFormat="1" hidden="1" x14ac:dyDescent="0.25">
      <c r="A106" s="263"/>
      <c r="B106" s="263"/>
      <c r="C106" s="256"/>
      <c r="D106" s="262"/>
      <c r="E106" s="262"/>
      <c r="F106" s="262"/>
      <c r="G106" s="82">
        <f t="shared" si="3"/>
        <v>0</v>
      </c>
      <c r="H106" s="114" t="s">
        <v>340</v>
      </c>
      <c r="I106" s="90"/>
      <c r="J106" s="90"/>
    </row>
    <row r="107" spans="1:10" s="102" customFormat="1" hidden="1" x14ac:dyDescent="0.25">
      <c r="A107" s="263"/>
      <c r="B107" s="263"/>
      <c r="C107" s="256"/>
      <c r="D107" s="262"/>
      <c r="E107" s="262"/>
      <c r="F107" s="262"/>
      <c r="G107" s="82">
        <f t="shared" si="3"/>
        <v>0</v>
      </c>
      <c r="H107" s="114" t="s">
        <v>340</v>
      </c>
      <c r="J107" s="90"/>
    </row>
    <row r="108" spans="1:10" s="102" customFormat="1" hidden="1" x14ac:dyDescent="0.25">
      <c r="A108" s="263"/>
      <c r="B108" s="263"/>
      <c r="C108" s="256"/>
      <c r="D108" s="262"/>
      <c r="E108" s="262"/>
      <c r="F108" s="262"/>
      <c r="G108" s="82">
        <f t="shared" si="3"/>
        <v>0</v>
      </c>
      <c r="H108" s="114" t="s">
        <v>340</v>
      </c>
      <c r="I108" s="90"/>
      <c r="J108" s="90"/>
    </row>
    <row r="109" spans="1:10" s="102" customFormat="1" hidden="1" x14ac:dyDescent="0.25">
      <c r="A109" s="263"/>
      <c r="B109" s="263"/>
      <c r="C109" s="256"/>
      <c r="D109" s="262"/>
      <c r="E109" s="262"/>
      <c r="F109" s="262"/>
      <c r="G109" s="82">
        <f t="shared" si="3"/>
        <v>0</v>
      </c>
      <c r="H109" s="114" t="s">
        <v>340</v>
      </c>
      <c r="J109" s="90"/>
    </row>
    <row r="110" spans="1:10" s="102" customFormat="1" hidden="1" x14ac:dyDescent="0.25">
      <c r="A110" s="263"/>
      <c r="B110" s="263"/>
      <c r="C110" s="256"/>
      <c r="D110" s="262"/>
      <c r="E110" s="262"/>
      <c r="F110" s="262"/>
      <c r="G110" s="82">
        <f t="shared" si="3"/>
        <v>0</v>
      </c>
      <c r="H110" s="114" t="s">
        <v>340</v>
      </c>
      <c r="I110" s="90"/>
      <c r="J110" s="90"/>
    </row>
    <row r="111" spans="1:10" s="102" customFormat="1" hidden="1" x14ac:dyDescent="0.25">
      <c r="A111" s="263"/>
      <c r="B111" s="263"/>
      <c r="C111" s="256"/>
      <c r="D111" s="262"/>
      <c r="E111" s="262"/>
      <c r="F111" s="262"/>
      <c r="G111" s="82">
        <f t="shared" si="3"/>
        <v>0</v>
      </c>
      <c r="H111" s="114" t="s">
        <v>340</v>
      </c>
      <c r="J111" s="90"/>
    </row>
    <row r="112" spans="1:10" s="102" customFormat="1" hidden="1" x14ac:dyDescent="0.25">
      <c r="A112" s="263"/>
      <c r="B112" s="263"/>
      <c r="C112" s="256"/>
      <c r="D112" s="262"/>
      <c r="E112" s="262"/>
      <c r="F112" s="262"/>
      <c r="G112" s="82">
        <f t="shared" si="3"/>
        <v>0</v>
      </c>
      <c r="H112" s="114" t="s">
        <v>340</v>
      </c>
      <c r="I112" s="90"/>
      <c r="J112" s="90"/>
    </row>
    <row r="113" spans="1:10" s="102" customFormat="1" hidden="1" x14ac:dyDescent="0.25">
      <c r="A113" s="263"/>
      <c r="B113" s="263"/>
      <c r="C113" s="256"/>
      <c r="D113" s="262"/>
      <c r="E113" s="262"/>
      <c r="F113" s="262"/>
      <c r="G113" s="82">
        <f t="shared" si="3"/>
        <v>0</v>
      </c>
      <c r="H113" s="114" t="s">
        <v>340</v>
      </c>
      <c r="J113" s="90"/>
    </row>
    <row r="114" spans="1:10" s="102" customFormat="1" hidden="1" x14ac:dyDescent="0.25">
      <c r="A114" s="263"/>
      <c r="B114" s="263"/>
      <c r="C114" s="256"/>
      <c r="D114" s="262"/>
      <c r="E114" s="262"/>
      <c r="F114" s="262"/>
      <c r="G114" s="82">
        <f t="shared" si="3"/>
        <v>0</v>
      </c>
      <c r="H114" s="114" t="s">
        <v>340</v>
      </c>
      <c r="I114" s="90"/>
      <c r="J114" s="90"/>
    </row>
    <row r="115" spans="1:10" s="102" customFormat="1" hidden="1" x14ac:dyDescent="0.25">
      <c r="A115" s="263"/>
      <c r="B115" s="263"/>
      <c r="C115" s="256"/>
      <c r="D115" s="262"/>
      <c r="E115" s="262"/>
      <c r="F115" s="262"/>
      <c r="G115" s="82">
        <f t="shared" si="3"/>
        <v>0</v>
      </c>
      <c r="H115" s="114" t="s">
        <v>340</v>
      </c>
      <c r="J115" s="90"/>
    </row>
    <row r="116" spans="1:10" s="102" customFormat="1" hidden="1" x14ac:dyDescent="0.25">
      <c r="A116" s="263"/>
      <c r="B116" s="263"/>
      <c r="C116" s="256"/>
      <c r="D116" s="262"/>
      <c r="E116" s="262"/>
      <c r="F116" s="262"/>
      <c r="G116" s="82">
        <f t="shared" si="3"/>
        <v>0</v>
      </c>
      <c r="H116" s="114" t="s">
        <v>340</v>
      </c>
      <c r="I116" s="90"/>
      <c r="J116" s="90"/>
    </row>
    <row r="117" spans="1:10" s="102" customFormat="1" hidden="1" x14ac:dyDescent="0.25">
      <c r="A117" s="263"/>
      <c r="B117" s="263"/>
      <c r="C117" s="256"/>
      <c r="D117" s="262"/>
      <c r="E117" s="262"/>
      <c r="F117" s="262"/>
      <c r="G117" s="82">
        <f t="shared" si="3"/>
        <v>0</v>
      </c>
      <c r="H117" s="114" t="s">
        <v>340</v>
      </c>
      <c r="J117" s="90"/>
    </row>
    <row r="118" spans="1:10" s="102" customFormat="1" hidden="1" x14ac:dyDescent="0.25">
      <c r="A118" s="263"/>
      <c r="B118" s="263"/>
      <c r="C118" s="256"/>
      <c r="D118" s="262"/>
      <c r="E118" s="262"/>
      <c r="F118" s="262"/>
      <c r="G118" s="82">
        <f t="shared" ref="G118:G125" si="4">ROUND(+C118*E118*F118,2)</f>
        <v>0</v>
      </c>
      <c r="H118" s="114" t="s">
        <v>340</v>
      </c>
      <c r="I118" s="90"/>
      <c r="J118" s="90"/>
    </row>
    <row r="119" spans="1:10" s="102" customFormat="1" hidden="1" x14ac:dyDescent="0.25">
      <c r="A119" s="263"/>
      <c r="B119" s="263"/>
      <c r="C119" s="256"/>
      <c r="D119" s="262"/>
      <c r="E119" s="262"/>
      <c r="F119" s="262"/>
      <c r="G119" s="82">
        <f t="shared" si="4"/>
        <v>0</v>
      </c>
      <c r="H119" s="114" t="s">
        <v>340</v>
      </c>
      <c r="J119" s="90"/>
    </row>
    <row r="120" spans="1:10" s="102" customFormat="1" hidden="1" x14ac:dyDescent="0.25">
      <c r="A120" s="263"/>
      <c r="B120" s="263"/>
      <c r="C120" s="256"/>
      <c r="D120" s="262"/>
      <c r="E120" s="262"/>
      <c r="F120" s="262"/>
      <c r="G120" s="82">
        <f t="shared" si="4"/>
        <v>0</v>
      </c>
      <c r="H120" s="114" t="s">
        <v>340</v>
      </c>
      <c r="I120" s="90"/>
      <c r="J120" s="90"/>
    </row>
    <row r="121" spans="1:10" s="102" customFormat="1" hidden="1" x14ac:dyDescent="0.25">
      <c r="A121" s="263"/>
      <c r="B121" s="263"/>
      <c r="C121" s="256"/>
      <c r="D121" s="262"/>
      <c r="E121" s="262"/>
      <c r="F121" s="262"/>
      <c r="G121" s="82">
        <f t="shared" si="4"/>
        <v>0</v>
      </c>
      <c r="H121" s="114" t="s">
        <v>340</v>
      </c>
      <c r="J121" s="90"/>
    </row>
    <row r="122" spans="1:10" s="102" customFormat="1" hidden="1" x14ac:dyDescent="0.25">
      <c r="A122" s="263"/>
      <c r="B122" s="263"/>
      <c r="C122" s="256"/>
      <c r="D122" s="262"/>
      <c r="E122" s="262"/>
      <c r="F122" s="262"/>
      <c r="G122" s="82">
        <f t="shared" si="4"/>
        <v>0</v>
      </c>
      <c r="H122" s="114" t="s">
        <v>340</v>
      </c>
      <c r="I122" s="90"/>
      <c r="J122" s="90"/>
    </row>
    <row r="123" spans="1:10" s="102" customFormat="1" hidden="1" x14ac:dyDescent="0.25">
      <c r="A123" s="263"/>
      <c r="B123" s="263"/>
      <c r="C123" s="256"/>
      <c r="D123" s="262"/>
      <c r="E123" s="262"/>
      <c r="F123" s="262"/>
      <c r="G123" s="82">
        <f t="shared" si="4"/>
        <v>0</v>
      </c>
      <c r="H123" s="114" t="s">
        <v>340</v>
      </c>
      <c r="J123" s="90"/>
    </row>
    <row r="124" spans="1:10" s="102" customFormat="1" hidden="1" x14ac:dyDescent="0.25">
      <c r="A124" s="263"/>
      <c r="B124" s="263"/>
      <c r="C124" s="256"/>
      <c r="D124" s="262"/>
      <c r="E124" s="262"/>
      <c r="F124" s="262"/>
      <c r="G124" s="82">
        <f t="shared" si="4"/>
        <v>0</v>
      </c>
      <c r="H124" s="114" t="s">
        <v>340</v>
      </c>
      <c r="I124" s="90"/>
      <c r="J124" s="90"/>
    </row>
    <row r="125" spans="1:10" s="102" customFormat="1" hidden="1" x14ac:dyDescent="0.25">
      <c r="A125" s="263"/>
      <c r="B125" s="263"/>
      <c r="C125" s="256"/>
      <c r="D125" s="262"/>
      <c r="E125" s="262"/>
      <c r="F125" s="262"/>
      <c r="G125" s="82">
        <f t="shared" si="4"/>
        <v>0</v>
      </c>
      <c r="H125" s="114" t="s">
        <v>340</v>
      </c>
      <c r="J125" s="90"/>
    </row>
    <row r="126" spans="1:10" s="102" customFormat="1" hidden="1" x14ac:dyDescent="0.25">
      <c r="A126" s="263"/>
      <c r="B126" s="263"/>
      <c r="C126" s="256"/>
      <c r="D126" s="262"/>
      <c r="E126" s="262"/>
      <c r="F126" s="262"/>
      <c r="G126" s="82">
        <f t="shared" ref="G126:G129" si="5">ROUND(+C126*E126*F126,2)</f>
        <v>0</v>
      </c>
      <c r="H126" s="114" t="s">
        <v>340</v>
      </c>
      <c r="I126" s="90"/>
      <c r="J126" s="90"/>
    </row>
    <row r="127" spans="1:10" s="102" customFormat="1" hidden="1" x14ac:dyDescent="0.25">
      <c r="A127" s="263"/>
      <c r="B127" s="263"/>
      <c r="C127" s="256"/>
      <c r="D127" s="262"/>
      <c r="E127" s="262"/>
      <c r="F127" s="262"/>
      <c r="G127" s="82">
        <f t="shared" si="5"/>
        <v>0</v>
      </c>
      <c r="H127" s="114" t="s">
        <v>340</v>
      </c>
      <c r="J127" s="90"/>
    </row>
    <row r="128" spans="1:10" s="102" customFormat="1" hidden="1" x14ac:dyDescent="0.25">
      <c r="A128" s="263"/>
      <c r="B128" s="263"/>
      <c r="C128" s="256"/>
      <c r="D128" s="262"/>
      <c r="E128" s="262"/>
      <c r="F128" s="262"/>
      <c r="G128" s="82">
        <f t="shared" si="5"/>
        <v>0</v>
      </c>
      <c r="H128" s="114" t="s">
        <v>340</v>
      </c>
      <c r="I128" s="90"/>
      <c r="J128" s="90"/>
    </row>
    <row r="129" spans="1:21" s="102" customFormat="1" hidden="1" x14ac:dyDescent="0.25">
      <c r="A129" s="263"/>
      <c r="B129" s="263"/>
      <c r="C129" s="256"/>
      <c r="D129" s="262"/>
      <c r="E129" s="262"/>
      <c r="F129" s="262"/>
      <c r="G129" s="82">
        <f t="shared" si="5"/>
        <v>0</v>
      </c>
      <c r="H129" s="114" t="s">
        <v>340</v>
      </c>
      <c r="J129" s="90"/>
    </row>
    <row r="130" spans="1:21" s="102" customFormat="1" hidden="1" x14ac:dyDescent="0.25">
      <c r="A130" s="263"/>
      <c r="B130" s="263"/>
      <c r="C130" s="256"/>
      <c r="D130" s="262"/>
      <c r="E130" s="262"/>
      <c r="F130" s="262"/>
      <c r="G130" s="82">
        <f t="shared" ref="G130:G131" si="6">ROUND(+C130*E130*F130,2)</f>
        <v>0</v>
      </c>
      <c r="H130" s="114" t="s">
        <v>340</v>
      </c>
      <c r="I130" s="90"/>
      <c r="J130" s="90"/>
    </row>
    <row r="131" spans="1:21" s="102" customFormat="1" hidden="1" x14ac:dyDescent="0.25">
      <c r="A131" s="263"/>
      <c r="B131" s="263"/>
      <c r="C131" s="256"/>
      <c r="D131" s="262"/>
      <c r="E131" s="262"/>
      <c r="F131" s="262"/>
      <c r="G131" s="82">
        <f t="shared" si="6"/>
        <v>0</v>
      </c>
      <c r="H131" s="114" t="s">
        <v>340</v>
      </c>
      <c r="J131" s="90"/>
    </row>
    <row r="132" spans="1:21" s="102" customFormat="1" hidden="1" x14ac:dyDescent="0.25">
      <c r="A132" s="263"/>
      <c r="B132" s="263"/>
      <c r="C132" s="256"/>
      <c r="D132" s="262"/>
      <c r="E132" s="262"/>
      <c r="F132" s="262"/>
      <c r="G132" s="82">
        <f t="shared" ref="G132:G134" si="7">ROUND(+C132*E132*F132,2)</f>
        <v>0</v>
      </c>
      <c r="H132" s="114" t="s">
        <v>340</v>
      </c>
      <c r="I132" s="90"/>
      <c r="J132" s="90"/>
    </row>
    <row r="133" spans="1:21" s="102" customFormat="1" hidden="1" x14ac:dyDescent="0.25">
      <c r="A133" s="263"/>
      <c r="B133" s="263"/>
      <c r="C133" s="256"/>
      <c r="D133" s="262"/>
      <c r="E133" s="262"/>
      <c r="F133" s="262"/>
      <c r="G133" s="82">
        <f t="shared" si="7"/>
        <v>0</v>
      </c>
      <c r="H133" s="114" t="s">
        <v>340</v>
      </c>
      <c r="J133" s="90"/>
    </row>
    <row r="134" spans="1:21" s="102" customFormat="1" x14ac:dyDescent="0.25">
      <c r="A134" s="263" t="s">
        <v>301</v>
      </c>
      <c r="B134" s="263" t="s">
        <v>42</v>
      </c>
      <c r="C134" s="256">
        <f t="shared" ref="C134" ca="1" si="8">RAND()*1000000</f>
        <v>77692.615488348165</v>
      </c>
      <c r="D134" s="262" t="s">
        <v>302</v>
      </c>
      <c r="E134" s="262">
        <v>1</v>
      </c>
      <c r="F134" s="262">
        <v>1</v>
      </c>
      <c r="G134" s="294">
        <f t="shared" ca="1" si="7"/>
        <v>77692.62</v>
      </c>
      <c r="H134" s="114" t="s">
        <v>340</v>
      </c>
      <c r="J134" s="90"/>
    </row>
    <row r="135" spans="1:21" s="102" customFormat="1" x14ac:dyDescent="0.25">
      <c r="A135" s="194"/>
      <c r="B135" s="194"/>
      <c r="C135" s="103"/>
      <c r="E135" s="203"/>
      <c r="F135" s="209" t="s">
        <v>234</v>
      </c>
      <c r="G135" s="308">
        <f ca="1">ROUND(SUBTOTAL(109,G5:G134),2)</f>
        <v>2272088.06</v>
      </c>
      <c r="H135" s="114" t="s">
        <v>340</v>
      </c>
      <c r="J135" s="117" t="s">
        <v>344</v>
      </c>
      <c r="O135" s="118"/>
      <c r="P135" s="90"/>
      <c r="Q135" s="90"/>
      <c r="R135" s="90"/>
      <c r="S135" s="90"/>
      <c r="T135" s="90"/>
      <c r="U135" s="90"/>
    </row>
    <row r="136" spans="1:21" s="102" customFormat="1" x14ac:dyDescent="0.25">
      <c r="A136" s="194"/>
      <c r="B136" s="194"/>
      <c r="C136" s="103"/>
      <c r="G136" s="303"/>
      <c r="H136" s="114" t="s">
        <v>341</v>
      </c>
      <c r="J136" s="90"/>
      <c r="O136" s="564"/>
      <c r="P136" s="564"/>
      <c r="Q136" s="118"/>
      <c r="R136" s="564"/>
      <c r="S136" s="564"/>
      <c r="T136" s="90"/>
      <c r="U136" s="118"/>
    </row>
    <row r="137" spans="1:21" s="102" customFormat="1" x14ac:dyDescent="0.25">
      <c r="A137" s="263" t="s">
        <v>301</v>
      </c>
      <c r="B137" s="263" t="s">
        <v>42</v>
      </c>
      <c r="C137" s="256">
        <f t="shared" ref="C137:C139" ca="1" si="9">RAND()*1000000</f>
        <v>525419.20440946205</v>
      </c>
      <c r="D137" s="262" t="s">
        <v>302</v>
      </c>
      <c r="E137" s="262">
        <v>1</v>
      </c>
      <c r="F137" s="262">
        <v>1</v>
      </c>
      <c r="G137" s="82">
        <f t="shared" ref="G137:G266" ca="1" si="10">ROUND(+C137*E137*F137,2)</f>
        <v>525419.19999999995</v>
      </c>
      <c r="H137" s="114" t="s">
        <v>341</v>
      </c>
      <c r="J137" s="90"/>
      <c r="O137" s="191"/>
      <c r="P137" s="191"/>
      <c r="Q137" s="118"/>
      <c r="R137" s="191"/>
      <c r="S137" s="191"/>
      <c r="T137" s="90"/>
      <c r="U137" s="118"/>
    </row>
    <row r="138" spans="1:21" s="102" customFormat="1" x14ac:dyDescent="0.25">
      <c r="A138" s="263" t="s">
        <v>372</v>
      </c>
      <c r="B138" s="263" t="s">
        <v>42</v>
      </c>
      <c r="C138" s="256">
        <f t="shared" ca="1" si="9"/>
        <v>17731.765276951082</v>
      </c>
      <c r="D138" s="262" t="s">
        <v>302</v>
      </c>
      <c r="E138" s="262">
        <v>1</v>
      </c>
      <c r="F138" s="262">
        <v>1</v>
      </c>
      <c r="G138" s="82">
        <f t="shared" ca="1" si="10"/>
        <v>17731.77</v>
      </c>
      <c r="H138" s="114" t="s">
        <v>341</v>
      </c>
      <c r="I138" s="90"/>
      <c r="J138" s="90"/>
    </row>
    <row r="139" spans="1:21" s="102" customFormat="1" x14ac:dyDescent="0.25">
      <c r="A139" s="263" t="s">
        <v>373</v>
      </c>
      <c r="B139" s="263" t="s">
        <v>42</v>
      </c>
      <c r="C139" s="256">
        <f t="shared" ca="1" si="9"/>
        <v>306176.61177806742</v>
      </c>
      <c r="D139" s="262" t="s">
        <v>302</v>
      </c>
      <c r="E139" s="262">
        <v>1</v>
      </c>
      <c r="F139" s="262">
        <v>1</v>
      </c>
      <c r="G139" s="82">
        <f t="shared" ca="1" si="10"/>
        <v>306176.61</v>
      </c>
      <c r="H139" s="114" t="s">
        <v>341</v>
      </c>
      <c r="J139" s="90"/>
    </row>
    <row r="140" spans="1:21" s="102" customFormat="1" hidden="1" x14ac:dyDescent="0.25">
      <c r="A140" s="263"/>
      <c r="B140" s="263"/>
      <c r="C140" s="256"/>
      <c r="D140" s="262"/>
      <c r="E140" s="262"/>
      <c r="F140" s="262"/>
      <c r="G140" s="82">
        <f t="shared" si="10"/>
        <v>0</v>
      </c>
      <c r="H140" s="114" t="s">
        <v>341</v>
      </c>
      <c r="I140" s="90"/>
      <c r="J140" s="90"/>
    </row>
    <row r="141" spans="1:21" s="102" customFormat="1" hidden="1" x14ac:dyDescent="0.25">
      <c r="A141" s="263"/>
      <c r="B141" s="263"/>
      <c r="C141" s="256"/>
      <c r="D141" s="262"/>
      <c r="E141" s="262"/>
      <c r="F141" s="262"/>
      <c r="G141" s="82">
        <f t="shared" si="10"/>
        <v>0</v>
      </c>
      <c r="H141" s="114" t="s">
        <v>341</v>
      </c>
      <c r="J141" s="90"/>
    </row>
    <row r="142" spans="1:21" s="102" customFormat="1" hidden="1" x14ac:dyDescent="0.25">
      <c r="A142" s="263"/>
      <c r="B142" s="263"/>
      <c r="C142" s="256"/>
      <c r="D142" s="262"/>
      <c r="E142" s="262"/>
      <c r="F142" s="262"/>
      <c r="G142" s="82">
        <f t="shared" si="10"/>
        <v>0</v>
      </c>
      <c r="H142" s="114" t="s">
        <v>341</v>
      </c>
      <c r="I142" s="90"/>
      <c r="J142" s="90"/>
    </row>
    <row r="143" spans="1:21" s="102" customFormat="1" hidden="1" x14ac:dyDescent="0.25">
      <c r="A143" s="263"/>
      <c r="B143" s="263"/>
      <c r="C143" s="256"/>
      <c r="D143" s="262"/>
      <c r="E143" s="262"/>
      <c r="F143" s="262"/>
      <c r="G143" s="82">
        <f t="shared" si="10"/>
        <v>0</v>
      </c>
      <c r="H143" s="114" t="s">
        <v>341</v>
      </c>
      <c r="J143" s="90"/>
    </row>
    <row r="144" spans="1:21" s="102" customFormat="1" hidden="1" x14ac:dyDescent="0.25">
      <c r="A144" s="263"/>
      <c r="B144" s="263"/>
      <c r="C144" s="256"/>
      <c r="D144" s="262"/>
      <c r="E144" s="262"/>
      <c r="F144" s="262"/>
      <c r="G144" s="82">
        <f t="shared" si="10"/>
        <v>0</v>
      </c>
      <c r="H144" s="114" t="s">
        <v>341</v>
      </c>
      <c r="I144" s="90"/>
      <c r="J144" s="90"/>
    </row>
    <row r="145" spans="1:10" s="102" customFormat="1" hidden="1" x14ac:dyDescent="0.25">
      <c r="A145" s="263"/>
      <c r="B145" s="263"/>
      <c r="C145" s="256"/>
      <c r="D145" s="262"/>
      <c r="E145" s="262"/>
      <c r="F145" s="262"/>
      <c r="G145" s="82">
        <f t="shared" si="10"/>
        <v>0</v>
      </c>
      <c r="H145" s="114" t="s">
        <v>341</v>
      </c>
      <c r="J145" s="90"/>
    </row>
    <row r="146" spans="1:10" s="102" customFormat="1" hidden="1" x14ac:dyDescent="0.25">
      <c r="A146" s="263"/>
      <c r="B146" s="263"/>
      <c r="C146" s="256"/>
      <c r="D146" s="262"/>
      <c r="E146" s="262"/>
      <c r="F146" s="262"/>
      <c r="G146" s="82">
        <f t="shared" si="10"/>
        <v>0</v>
      </c>
      <c r="H146" s="114" t="s">
        <v>341</v>
      </c>
      <c r="I146" s="90"/>
      <c r="J146" s="90"/>
    </row>
    <row r="147" spans="1:10" s="102" customFormat="1" hidden="1" x14ac:dyDescent="0.25">
      <c r="A147" s="263"/>
      <c r="B147" s="263"/>
      <c r="C147" s="256"/>
      <c r="D147" s="262"/>
      <c r="E147" s="262"/>
      <c r="F147" s="262"/>
      <c r="G147" s="82">
        <f t="shared" si="10"/>
        <v>0</v>
      </c>
      <c r="H147" s="114" t="s">
        <v>341</v>
      </c>
      <c r="J147" s="90"/>
    </row>
    <row r="148" spans="1:10" s="102" customFormat="1" hidden="1" x14ac:dyDescent="0.25">
      <c r="A148" s="263"/>
      <c r="B148" s="263"/>
      <c r="C148" s="256"/>
      <c r="D148" s="262"/>
      <c r="E148" s="262"/>
      <c r="F148" s="262"/>
      <c r="G148" s="82">
        <f t="shared" si="10"/>
        <v>0</v>
      </c>
      <c r="H148" s="114" t="s">
        <v>341</v>
      </c>
      <c r="I148" s="90"/>
      <c r="J148" s="90"/>
    </row>
    <row r="149" spans="1:10" s="102" customFormat="1" hidden="1" x14ac:dyDescent="0.25">
      <c r="A149" s="263"/>
      <c r="B149" s="263"/>
      <c r="C149" s="256"/>
      <c r="D149" s="262"/>
      <c r="E149" s="262"/>
      <c r="F149" s="262"/>
      <c r="G149" s="82">
        <f t="shared" si="10"/>
        <v>0</v>
      </c>
      <c r="H149" s="114" t="s">
        <v>341</v>
      </c>
      <c r="J149" s="90"/>
    </row>
    <row r="150" spans="1:10" s="102" customFormat="1" hidden="1" x14ac:dyDescent="0.25">
      <c r="A150" s="263"/>
      <c r="B150" s="263"/>
      <c r="C150" s="256"/>
      <c r="D150" s="262"/>
      <c r="E150" s="262"/>
      <c r="F150" s="262"/>
      <c r="G150" s="82">
        <f t="shared" si="10"/>
        <v>0</v>
      </c>
      <c r="H150" s="114" t="s">
        <v>341</v>
      </c>
      <c r="I150" s="90"/>
      <c r="J150" s="90"/>
    </row>
    <row r="151" spans="1:10" s="102" customFormat="1" hidden="1" x14ac:dyDescent="0.25">
      <c r="A151" s="263"/>
      <c r="B151" s="263"/>
      <c r="C151" s="256"/>
      <c r="D151" s="262"/>
      <c r="E151" s="262"/>
      <c r="F151" s="262"/>
      <c r="G151" s="82">
        <f t="shared" si="10"/>
        <v>0</v>
      </c>
      <c r="H151" s="114" t="s">
        <v>341</v>
      </c>
      <c r="J151" s="90"/>
    </row>
    <row r="152" spans="1:10" s="102" customFormat="1" hidden="1" x14ac:dyDescent="0.25">
      <c r="A152" s="263"/>
      <c r="B152" s="263"/>
      <c r="C152" s="256"/>
      <c r="D152" s="262"/>
      <c r="E152" s="262"/>
      <c r="F152" s="262"/>
      <c r="G152" s="82">
        <f t="shared" si="10"/>
        <v>0</v>
      </c>
      <c r="H152" s="114" t="s">
        <v>341</v>
      </c>
      <c r="I152" s="90"/>
      <c r="J152" s="90"/>
    </row>
    <row r="153" spans="1:10" s="102" customFormat="1" hidden="1" x14ac:dyDescent="0.25">
      <c r="A153" s="263"/>
      <c r="B153" s="263"/>
      <c r="C153" s="256"/>
      <c r="D153" s="262"/>
      <c r="E153" s="262"/>
      <c r="F153" s="262"/>
      <c r="G153" s="82">
        <f t="shared" si="10"/>
        <v>0</v>
      </c>
      <c r="H153" s="114" t="s">
        <v>341</v>
      </c>
      <c r="J153" s="90"/>
    </row>
    <row r="154" spans="1:10" s="102" customFormat="1" hidden="1" x14ac:dyDescent="0.25">
      <c r="A154" s="263"/>
      <c r="B154" s="263"/>
      <c r="C154" s="256"/>
      <c r="D154" s="262"/>
      <c r="E154" s="262"/>
      <c r="F154" s="262"/>
      <c r="G154" s="82">
        <f t="shared" si="10"/>
        <v>0</v>
      </c>
      <c r="H154" s="114" t="s">
        <v>341</v>
      </c>
      <c r="I154" s="90"/>
      <c r="J154" s="90"/>
    </row>
    <row r="155" spans="1:10" s="102" customFormat="1" hidden="1" x14ac:dyDescent="0.25">
      <c r="A155" s="263"/>
      <c r="B155" s="263"/>
      <c r="C155" s="256"/>
      <c r="D155" s="262"/>
      <c r="E155" s="262"/>
      <c r="F155" s="262"/>
      <c r="G155" s="82">
        <f t="shared" si="10"/>
        <v>0</v>
      </c>
      <c r="H155" s="114" t="s">
        <v>341</v>
      </c>
      <c r="J155" s="90"/>
    </row>
    <row r="156" spans="1:10" s="102" customFormat="1" hidden="1" x14ac:dyDescent="0.25">
      <c r="A156" s="263"/>
      <c r="B156" s="263"/>
      <c r="C156" s="256"/>
      <c r="D156" s="262"/>
      <c r="E156" s="262"/>
      <c r="F156" s="262"/>
      <c r="G156" s="82">
        <f t="shared" si="10"/>
        <v>0</v>
      </c>
      <c r="H156" s="114" t="s">
        <v>341</v>
      </c>
      <c r="I156" s="90"/>
      <c r="J156" s="90"/>
    </row>
    <row r="157" spans="1:10" s="102" customFormat="1" hidden="1" x14ac:dyDescent="0.25">
      <c r="A157" s="263"/>
      <c r="B157" s="263"/>
      <c r="C157" s="256"/>
      <c r="D157" s="262"/>
      <c r="E157" s="262"/>
      <c r="F157" s="262"/>
      <c r="G157" s="82">
        <f t="shared" si="10"/>
        <v>0</v>
      </c>
      <c r="H157" s="114" t="s">
        <v>341</v>
      </c>
      <c r="J157" s="90"/>
    </row>
    <row r="158" spans="1:10" s="102" customFormat="1" hidden="1" x14ac:dyDescent="0.25">
      <c r="A158" s="263"/>
      <c r="B158" s="263"/>
      <c r="C158" s="256"/>
      <c r="D158" s="262"/>
      <c r="E158" s="262"/>
      <c r="F158" s="262"/>
      <c r="G158" s="82">
        <f t="shared" si="10"/>
        <v>0</v>
      </c>
      <c r="H158" s="114" t="s">
        <v>341</v>
      </c>
      <c r="I158" s="90"/>
      <c r="J158" s="90"/>
    </row>
    <row r="159" spans="1:10" s="102" customFormat="1" hidden="1" x14ac:dyDescent="0.25">
      <c r="A159" s="263"/>
      <c r="B159" s="263"/>
      <c r="C159" s="256"/>
      <c r="D159" s="262"/>
      <c r="E159" s="262"/>
      <c r="F159" s="262"/>
      <c r="G159" s="82">
        <f t="shared" si="10"/>
        <v>0</v>
      </c>
      <c r="H159" s="114" t="s">
        <v>341</v>
      </c>
      <c r="J159" s="90"/>
    </row>
    <row r="160" spans="1:10" s="102" customFormat="1" hidden="1" x14ac:dyDescent="0.25">
      <c r="A160" s="263"/>
      <c r="B160" s="263"/>
      <c r="C160" s="256"/>
      <c r="D160" s="262"/>
      <c r="E160" s="262"/>
      <c r="F160" s="262"/>
      <c r="G160" s="82">
        <f t="shared" si="10"/>
        <v>0</v>
      </c>
      <c r="H160" s="114" t="s">
        <v>341</v>
      </c>
      <c r="I160" s="90"/>
      <c r="J160" s="90"/>
    </row>
    <row r="161" spans="1:10" s="102" customFormat="1" hidden="1" x14ac:dyDescent="0.25">
      <c r="A161" s="263"/>
      <c r="B161" s="263"/>
      <c r="C161" s="256"/>
      <c r="D161" s="262"/>
      <c r="E161" s="262"/>
      <c r="F161" s="262"/>
      <c r="G161" s="82">
        <f t="shared" si="10"/>
        <v>0</v>
      </c>
      <c r="H161" s="114" t="s">
        <v>341</v>
      </c>
      <c r="J161" s="90"/>
    </row>
    <row r="162" spans="1:10" s="102" customFormat="1" hidden="1" x14ac:dyDescent="0.25">
      <c r="A162" s="263"/>
      <c r="B162" s="263"/>
      <c r="C162" s="256"/>
      <c r="D162" s="262"/>
      <c r="E162" s="262"/>
      <c r="F162" s="262"/>
      <c r="G162" s="82">
        <f t="shared" si="10"/>
        <v>0</v>
      </c>
      <c r="H162" s="114" t="s">
        <v>341</v>
      </c>
      <c r="I162" s="90"/>
      <c r="J162" s="90"/>
    </row>
    <row r="163" spans="1:10" s="102" customFormat="1" hidden="1" x14ac:dyDescent="0.25">
      <c r="A163" s="263"/>
      <c r="B163" s="263"/>
      <c r="C163" s="256"/>
      <c r="D163" s="262"/>
      <c r="E163" s="262"/>
      <c r="F163" s="262"/>
      <c r="G163" s="82">
        <f t="shared" si="10"/>
        <v>0</v>
      </c>
      <c r="H163" s="114" t="s">
        <v>341</v>
      </c>
      <c r="J163" s="90"/>
    </row>
    <row r="164" spans="1:10" s="102" customFormat="1" hidden="1" x14ac:dyDescent="0.25">
      <c r="A164" s="263"/>
      <c r="B164" s="263"/>
      <c r="C164" s="256"/>
      <c r="D164" s="262"/>
      <c r="E164" s="262"/>
      <c r="F164" s="262"/>
      <c r="G164" s="82">
        <f t="shared" si="10"/>
        <v>0</v>
      </c>
      <c r="H164" s="114" t="s">
        <v>341</v>
      </c>
      <c r="I164" s="90"/>
      <c r="J164" s="90"/>
    </row>
    <row r="165" spans="1:10" s="102" customFormat="1" hidden="1" x14ac:dyDescent="0.25">
      <c r="A165" s="263"/>
      <c r="B165" s="263"/>
      <c r="C165" s="256"/>
      <c r="D165" s="262"/>
      <c r="E165" s="262"/>
      <c r="F165" s="262"/>
      <c r="G165" s="82">
        <f t="shared" si="10"/>
        <v>0</v>
      </c>
      <c r="H165" s="114" t="s">
        <v>341</v>
      </c>
      <c r="J165" s="90"/>
    </row>
    <row r="166" spans="1:10" s="102" customFormat="1" hidden="1" x14ac:dyDescent="0.25">
      <c r="A166" s="263"/>
      <c r="B166" s="263"/>
      <c r="C166" s="256"/>
      <c r="D166" s="262"/>
      <c r="E166" s="262"/>
      <c r="F166" s="262"/>
      <c r="G166" s="82">
        <f t="shared" si="10"/>
        <v>0</v>
      </c>
      <c r="H166" s="114" t="s">
        <v>341</v>
      </c>
      <c r="I166" s="90"/>
      <c r="J166" s="90"/>
    </row>
    <row r="167" spans="1:10" s="102" customFormat="1" hidden="1" x14ac:dyDescent="0.25">
      <c r="A167" s="263"/>
      <c r="B167" s="263"/>
      <c r="C167" s="256"/>
      <c r="D167" s="262"/>
      <c r="E167" s="262"/>
      <c r="F167" s="262"/>
      <c r="G167" s="82">
        <f t="shared" si="10"/>
        <v>0</v>
      </c>
      <c r="H167" s="114" t="s">
        <v>341</v>
      </c>
      <c r="J167" s="90"/>
    </row>
    <row r="168" spans="1:10" s="102" customFormat="1" hidden="1" x14ac:dyDescent="0.25">
      <c r="A168" s="263"/>
      <c r="B168" s="263"/>
      <c r="C168" s="256"/>
      <c r="D168" s="262"/>
      <c r="E168" s="262"/>
      <c r="F168" s="262"/>
      <c r="G168" s="82">
        <f t="shared" si="10"/>
        <v>0</v>
      </c>
      <c r="H168" s="114" t="s">
        <v>341</v>
      </c>
      <c r="I168" s="90"/>
      <c r="J168" s="90"/>
    </row>
    <row r="169" spans="1:10" s="102" customFormat="1" hidden="1" x14ac:dyDescent="0.25">
      <c r="A169" s="263"/>
      <c r="B169" s="263"/>
      <c r="C169" s="256"/>
      <c r="D169" s="262"/>
      <c r="E169" s="262"/>
      <c r="F169" s="262"/>
      <c r="G169" s="82">
        <f t="shared" si="10"/>
        <v>0</v>
      </c>
      <c r="H169" s="114" t="s">
        <v>341</v>
      </c>
      <c r="J169" s="90"/>
    </row>
    <row r="170" spans="1:10" s="102" customFormat="1" hidden="1" x14ac:dyDescent="0.25">
      <c r="A170" s="263"/>
      <c r="B170" s="263"/>
      <c r="C170" s="256"/>
      <c r="D170" s="262"/>
      <c r="E170" s="262"/>
      <c r="F170" s="262"/>
      <c r="G170" s="82">
        <f t="shared" si="10"/>
        <v>0</v>
      </c>
      <c r="H170" s="114" t="s">
        <v>341</v>
      </c>
      <c r="I170" s="90"/>
      <c r="J170" s="90"/>
    </row>
    <row r="171" spans="1:10" s="102" customFormat="1" hidden="1" x14ac:dyDescent="0.25">
      <c r="A171" s="263"/>
      <c r="B171" s="263"/>
      <c r="C171" s="256"/>
      <c r="D171" s="262"/>
      <c r="E171" s="262"/>
      <c r="F171" s="262"/>
      <c r="G171" s="82">
        <f t="shared" si="10"/>
        <v>0</v>
      </c>
      <c r="H171" s="114" t="s">
        <v>341</v>
      </c>
      <c r="J171" s="90"/>
    </row>
    <row r="172" spans="1:10" s="102" customFormat="1" hidden="1" x14ac:dyDescent="0.25">
      <c r="A172" s="263"/>
      <c r="B172" s="263"/>
      <c r="C172" s="256"/>
      <c r="D172" s="262"/>
      <c r="E172" s="262"/>
      <c r="F172" s="262"/>
      <c r="G172" s="82">
        <f t="shared" si="10"/>
        <v>0</v>
      </c>
      <c r="H172" s="114" t="s">
        <v>341</v>
      </c>
      <c r="I172" s="90"/>
      <c r="J172" s="90"/>
    </row>
    <row r="173" spans="1:10" s="102" customFormat="1" hidden="1" x14ac:dyDescent="0.25">
      <c r="A173" s="263"/>
      <c r="B173" s="263"/>
      <c r="C173" s="256"/>
      <c r="D173" s="262"/>
      <c r="E173" s="262"/>
      <c r="F173" s="262"/>
      <c r="G173" s="82">
        <f t="shared" si="10"/>
        <v>0</v>
      </c>
      <c r="H173" s="114" t="s">
        <v>341</v>
      </c>
      <c r="J173" s="90"/>
    </row>
    <row r="174" spans="1:10" s="102" customFormat="1" hidden="1" x14ac:dyDescent="0.25">
      <c r="A174" s="263"/>
      <c r="B174" s="263"/>
      <c r="C174" s="256"/>
      <c r="D174" s="262"/>
      <c r="E174" s="262"/>
      <c r="F174" s="262"/>
      <c r="G174" s="82">
        <f t="shared" si="10"/>
        <v>0</v>
      </c>
      <c r="H174" s="114" t="s">
        <v>341</v>
      </c>
      <c r="I174" s="90"/>
      <c r="J174" s="90"/>
    </row>
    <row r="175" spans="1:10" s="102" customFormat="1" hidden="1" x14ac:dyDescent="0.25">
      <c r="A175" s="263"/>
      <c r="B175" s="263"/>
      <c r="C175" s="256"/>
      <c r="D175" s="262"/>
      <c r="E175" s="262"/>
      <c r="F175" s="262"/>
      <c r="G175" s="82">
        <f t="shared" si="10"/>
        <v>0</v>
      </c>
      <c r="H175" s="114" t="s">
        <v>341</v>
      </c>
      <c r="J175" s="90"/>
    </row>
    <row r="176" spans="1:10" s="102" customFormat="1" hidden="1" x14ac:dyDescent="0.25">
      <c r="A176" s="263"/>
      <c r="B176" s="263"/>
      <c r="C176" s="256"/>
      <c r="D176" s="262"/>
      <c r="E176" s="262"/>
      <c r="F176" s="262"/>
      <c r="G176" s="82">
        <f t="shared" si="10"/>
        <v>0</v>
      </c>
      <c r="H176" s="114" t="s">
        <v>341</v>
      </c>
      <c r="I176" s="90"/>
      <c r="J176" s="90"/>
    </row>
    <row r="177" spans="1:10" s="102" customFormat="1" hidden="1" x14ac:dyDescent="0.25">
      <c r="A177" s="263"/>
      <c r="B177" s="263"/>
      <c r="C177" s="256"/>
      <c r="D177" s="262"/>
      <c r="E177" s="262"/>
      <c r="F177" s="262"/>
      <c r="G177" s="82">
        <f t="shared" si="10"/>
        <v>0</v>
      </c>
      <c r="H177" s="114" t="s">
        <v>341</v>
      </c>
      <c r="J177" s="90"/>
    </row>
    <row r="178" spans="1:10" s="102" customFormat="1" hidden="1" x14ac:dyDescent="0.25">
      <c r="A178" s="263"/>
      <c r="B178" s="263"/>
      <c r="C178" s="256"/>
      <c r="D178" s="262"/>
      <c r="E178" s="262"/>
      <c r="F178" s="262"/>
      <c r="G178" s="82">
        <f t="shared" si="10"/>
        <v>0</v>
      </c>
      <c r="H178" s="114" t="s">
        <v>341</v>
      </c>
      <c r="I178" s="90"/>
      <c r="J178" s="90"/>
    </row>
    <row r="179" spans="1:10" s="102" customFormat="1" hidden="1" x14ac:dyDescent="0.25">
      <c r="A179" s="263"/>
      <c r="B179" s="263"/>
      <c r="C179" s="256"/>
      <c r="D179" s="262"/>
      <c r="E179" s="262"/>
      <c r="F179" s="262"/>
      <c r="G179" s="82">
        <f t="shared" si="10"/>
        <v>0</v>
      </c>
      <c r="H179" s="114" t="s">
        <v>341</v>
      </c>
      <c r="J179" s="90"/>
    </row>
    <row r="180" spans="1:10" s="102" customFormat="1" hidden="1" x14ac:dyDescent="0.25">
      <c r="A180" s="263"/>
      <c r="B180" s="263"/>
      <c r="C180" s="256"/>
      <c r="D180" s="262"/>
      <c r="E180" s="262"/>
      <c r="F180" s="262"/>
      <c r="G180" s="82">
        <f t="shared" si="10"/>
        <v>0</v>
      </c>
      <c r="H180" s="114" t="s">
        <v>341</v>
      </c>
      <c r="I180" s="90"/>
      <c r="J180" s="90"/>
    </row>
    <row r="181" spans="1:10" s="102" customFormat="1" hidden="1" x14ac:dyDescent="0.25">
      <c r="A181" s="263"/>
      <c r="B181" s="263"/>
      <c r="C181" s="256"/>
      <c r="D181" s="262"/>
      <c r="E181" s="262"/>
      <c r="F181" s="262"/>
      <c r="G181" s="82">
        <f t="shared" si="10"/>
        <v>0</v>
      </c>
      <c r="H181" s="114" t="s">
        <v>341</v>
      </c>
      <c r="J181" s="90"/>
    </row>
    <row r="182" spans="1:10" s="102" customFormat="1" hidden="1" x14ac:dyDescent="0.25">
      <c r="A182" s="263"/>
      <c r="B182" s="263"/>
      <c r="C182" s="256"/>
      <c r="D182" s="262"/>
      <c r="E182" s="262"/>
      <c r="F182" s="262"/>
      <c r="G182" s="82">
        <f t="shared" si="10"/>
        <v>0</v>
      </c>
      <c r="H182" s="114" t="s">
        <v>341</v>
      </c>
      <c r="I182" s="90"/>
      <c r="J182" s="90"/>
    </row>
    <row r="183" spans="1:10" s="102" customFormat="1" hidden="1" x14ac:dyDescent="0.25">
      <c r="A183" s="263"/>
      <c r="B183" s="263"/>
      <c r="C183" s="256"/>
      <c r="D183" s="262"/>
      <c r="E183" s="262"/>
      <c r="F183" s="262"/>
      <c r="G183" s="82">
        <f t="shared" si="10"/>
        <v>0</v>
      </c>
      <c r="H183" s="114" t="s">
        <v>341</v>
      </c>
      <c r="J183" s="90"/>
    </row>
    <row r="184" spans="1:10" s="102" customFormat="1" hidden="1" x14ac:dyDescent="0.25">
      <c r="A184" s="263"/>
      <c r="B184" s="263"/>
      <c r="C184" s="256"/>
      <c r="D184" s="262"/>
      <c r="E184" s="262"/>
      <c r="F184" s="262"/>
      <c r="G184" s="82">
        <f t="shared" si="10"/>
        <v>0</v>
      </c>
      <c r="H184" s="114" t="s">
        <v>341</v>
      </c>
      <c r="I184" s="90"/>
      <c r="J184" s="90"/>
    </row>
    <row r="185" spans="1:10" s="102" customFormat="1" hidden="1" x14ac:dyDescent="0.25">
      <c r="A185" s="263"/>
      <c r="B185" s="263"/>
      <c r="C185" s="256"/>
      <c r="D185" s="262"/>
      <c r="E185" s="262"/>
      <c r="F185" s="262"/>
      <c r="G185" s="82">
        <f t="shared" si="10"/>
        <v>0</v>
      </c>
      <c r="H185" s="114" t="s">
        <v>341</v>
      </c>
      <c r="J185" s="90"/>
    </row>
    <row r="186" spans="1:10" s="102" customFormat="1" hidden="1" x14ac:dyDescent="0.25">
      <c r="A186" s="263"/>
      <c r="B186" s="263"/>
      <c r="C186" s="256"/>
      <c r="D186" s="262"/>
      <c r="E186" s="262"/>
      <c r="F186" s="262"/>
      <c r="G186" s="82">
        <f t="shared" si="10"/>
        <v>0</v>
      </c>
      <c r="H186" s="114" t="s">
        <v>341</v>
      </c>
      <c r="I186" s="90"/>
      <c r="J186" s="90"/>
    </row>
    <row r="187" spans="1:10" s="102" customFormat="1" hidden="1" x14ac:dyDescent="0.25">
      <c r="A187" s="263"/>
      <c r="B187" s="263"/>
      <c r="C187" s="256"/>
      <c r="D187" s="262"/>
      <c r="E187" s="262"/>
      <c r="F187" s="262"/>
      <c r="G187" s="82">
        <f t="shared" si="10"/>
        <v>0</v>
      </c>
      <c r="H187" s="114" t="s">
        <v>341</v>
      </c>
      <c r="J187" s="90"/>
    </row>
    <row r="188" spans="1:10" s="102" customFormat="1" hidden="1" x14ac:dyDescent="0.25">
      <c r="A188" s="263"/>
      <c r="B188" s="263"/>
      <c r="C188" s="256"/>
      <c r="D188" s="262"/>
      <c r="E188" s="262"/>
      <c r="F188" s="262"/>
      <c r="G188" s="82">
        <f t="shared" si="10"/>
        <v>0</v>
      </c>
      <c r="H188" s="114" t="s">
        <v>341</v>
      </c>
      <c r="I188" s="90"/>
      <c r="J188" s="90"/>
    </row>
    <row r="189" spans="1:10" s="102" customFormat="1" hidden="1" x14ac:dyDescent="0.25">
      <c r="A189" s="263"/>
      <c r="B189" s="263"/>
      <c r="C189" s="256"/>
      <c r="D189" s="262"/>
      <c r="E189" s="262"/>
      <c r="F189" s="262"/>
      <c r="G189" s="82">
        <f t="shared" si="10"/>
        <v>0</v>
      </c>
      <c r="H189" s="114" t="s">
        <v>341</v>
      </c>
      <c r="J189" s="90"/>
    </row>
    <row r="190" spans="1:10" s="102" customFormat="1" hidden="1" x14ac:dyDescent="0.25">
      <c r="A190" s="263"/>
      <c r="B190" s="263"/>
      <c r="C190" s="256"/>
      <c r="D190" s="262"/>
      <c r="E190" s="262"/>
      <c r="F190" s="262"/>
      <c r="G190" s="82">
        <f t="shared" si="10"/>
        <v>0</v>
      </c>
      <c r="H190" s="114" t="s">
        <v>341</v>
      </c>
      <c r="I190" s="90"/>
      <c r="J190" s="90"/>
    </row>
    <row r="191" spans="1:10" s="102" customFormat="1" hidden="1" x14ac:dyDescent="0.25">
      <c r="A191" s="263"/>
      <c r="B191" s="263"/>
      <c r="C191" s="256"/>
      <c r="D191" s="262"/>
      <c r="E191" s="262"/>
      <c r="F191" s="262"/>
      <c r="G191" s="82">
        <f t="shared" si="10"/>
        <v>0</v>
      </c>
      <c r="H191" s="114" t="s">
        <v>341</v>
      </c>
      <c r="J191" s="90"/>
    </row>
    <row r="192" spans="1:10" s="102" customFormat="1" hidden="1" x14ac:dyDescent="0.25">
      <c r="A192" s="263"/>
      <c r="B192" s="263"/>
      <c r="C192" s="256"/>
      <c r="D192" s="262"/>
      <c r="E192" s="262"/>
      <c r="F192" s="262"/>
      <c r="G192" s="82">
        <f t="shared" si="10"/>
        <v>0</v>
      </c>
      <c r="H192" s="114" t="s">
        <v>341</v>
      </c>
      <c r="I192" s="90"/>
      <c r="J192" s="90"/>
    </row>
    <row r="193" spans="1:10" s="102" customFormat="1" hidden="1" x14ac:dyDescent="0.25">
      <c r="A193" s="263"/>
      <c r="B193" s="263"/>
      <c r="C193" s="256"/>
      <c r="D193" s="262"/>
      <c r="E193" s="262"/>
      <c r="F193" s="262"/>
      <c r="G193" s="82">
        <f t="shared" si="10"/>
        <v>0</v>
      </c>
      <c r="H193" s="114" t="s">
        <v>341</v>
      </c>
      <c r="J193" s="90"/>
    </row>
    <row r="194" spans="1:10" s="102" customFormat="1" hidden="1" x14ac:dyDescent="0.25">
      <c r="A194" s="263"/>
      <c r="B194" s="263"/>
      <c r="C194" s="256"/>
      <c r="D194" s="262"/>
      <c r="E194" s="262"/>
      <c r="F194" s="262"/>
      <c r="G194" s="82">
        <f t="shared" si="10"/>
        <v>0</v>
      </c>
      <c r="H194" s="114" t="s">
        <v>341</v>
      </c>
      <c r="I194" s="90"/>
      <c r="J194" s="90"/>
    </row>
    <row r="195" spans="1:10" s="102" customFormat="1" hidden="1" x14ac:dyDescent="0.25">
      <c r="A195" s="263"/>
      <c r="B195" s="263"/>
      <c r="C195" s="256"/>
      <c r="D195" s="262"/>
      <c r="E195" s="262"/>
      <c r="F195" s="262"/>
      <c r="G195" s="82">
        <f t="shared" si="10"/>
        <v>0</v>
      </c>
      <c r="H195" s="114" t="s">
        <v>341</v>
      </c>
      <c r="J195" s="90"/>
    </row>
    <row r="196" spans="1:10" s="102" customFormat="1" hidden="1" x14ac:dyDescent="0.25">
      <c r="A196" s="263"/>
      <c r="B196" s="263"/>
      <c r="C196" s="256"/>
      <c r="D196" s="262"/>
      <c r="E196" s="262"/>
      <c r="F196" s="262"/>
      <c r="G196" s="82">
        <f t="shared" si="10"/>
        <v>0</v>
      </c>
      <c r="H196" s="114" t="s">
        <v>341</v>
      </c>
      <c r="I196" s="90"/>
      <c r="J196" s="90"/>
    </row>
    <row r="197" spans="1:10" s="102" customFormat="1" hidden="1" x14ac:dyDescent="0.25">
      <c r="A197" s="263"/>
      <c r="B197" s="263"/>
      <c r="C197" s="256"/>
      <c r="D197" s="262"/>
      <c r="E197" s="262"/>
      <c r="F197" s="262"/>
      <c r="G197" s="82">
        <f t="shared" si="10"/>
        <v>0</v>
      </c>
      <c r="H197" s="114" t="s">
        <v>341</v>
      </c>
      <c r="J197" s="90"/>
    </row>
    <row r="198" spans="1:10" s="102" customFormat="1" hidden="1" x14ac:dyDescent="0.25">
      <c r="A198" s="263"/>
      <c r="B198" s="263"/>
      <c r="C198" s="256"/>
      <c r="D198" s="262"/>
      <c r="E198" s="262"/>
      <c r="F198" s="262"/>
      <c r="G198" s="82">
        <f t="shared" si="10"/>
        <v>0</v>
      </c>
      <c r="H198" s="114" t="s">
        <v>341</v>
      </c>
      <c r="I198" s="90"/>
      <c r="J198" s="90"/>
    </row>
    <row r="199" spans="1:10" s="102" customFormat="1" hidden="1" x14ac:dyDescent="0.25">
      <c r="A199" s="263"/>
      <c r="B199" s="263"/>
      <c r="C199" s="256"/>
      <c r="D199" s="262"/>
      <c r="E199" s="262"/>
      <c r="F199" s="262"/>
      <c r="G199" s="82">
        <f t="shared" si="10"/>
        <v>0</v>
      </c>
      <c r="H199" s="114" t="s">
        <v>341</v>
      </c>
      <c r="J199" s="90"/>
    </row>
    <row r="200" spans="1:10" s="102" customFormat="1" hidden="1" x14ac:dyDescent="0.25">
      <c r="A200" s="263"/>
      <c r="B200" s="263"/>
      <c r="C200" s="256"/>
      <c r="D200" s="262"/>
      <c r="E200" s="262"/>
      <c r="F200" s="262"/>
      <c r="G200" s="82">
        <f t="shared" si="10"/>
        <v>0</v>
      </c>
      <c r="H200" s="114" t="s">
        <v>341</v>
      </c>
      <c r="I200" s="90"/>
      <c r="J200" s="90"/>
    </row>
    <row r="201" spans="1:10" s="102" customFormat="1" hidden="1" x14ac:dyDescent="0.25">
      <c r="A201" s="263"/>
      <c r="B201" s="263"/>
      <c r="C201" s="256"/>
      <c r="D201" s="262"/>
      <c r="E201" s="262"/>
      <c r="F201" s="262"/>
      <c r="G201" s="82">
        <f t="shared" si="10"/>
        <v>0</v>
      </c>
      <c r="H201" s="114" t="s">
        <v>341</v>
      </c>
      <c r="J201" s="90"/>
    </row>
    <row r="202" spans="1:10" s="102" customFormat="1" hidden="1" x14ac:dyDescent="0.25">
      <c r="A202" s="263"/>
      <c r="B202" s="263"/>
      <c r="C202" s="256"/>
      <c r="D202" s="262"/>
      <c r="E202" s="262"/>
      <c r="F202" s="262"/>
      <c r="G202" s="82">
        <f t="shared" si="10"/>
        <v>0</v>
      </c>
      <c r="H202" s="114" t="s">
        <v>341</v>
      </c>
      <c r="I202" s="90"/>
      <c r="J202" s="90"/>
    </row>
    <row r="203" spans="1:10" s="102" customFormat="1" hidden="1" x14ac:dyDescent="0.25">
      <c r="A203" s="263"/>
      <c r="B203" s="263"/>
      <c r="C203" s="256"/>
      <c r="D203" s="262"/>
      <c r="E203" s="262"/>
      <c r="F203" s="262"/>
      <c r="G203" s="82">
        <f t="shared" si="10"/>
        <v>0</v>
      </c>
      <c r="H203" s="114" t="s">
        <v>341</v>
      </c>
      <c r="J203" s="90"/>
    </row>
    <row r="204" spans="1:10" s="102" customFormat="1" hidden="1" x14ac:dyDescent="0.25">
      <c r="A204" s="263"/>
      <c r="B204" s="263"/>
      <c r="C204" s="256"/>
      <c r="D204" s="262"/>
      <c r="E204" s="262"/>
      <c r="F204" s="262"/>
      <c r="G204" s="82">
        <f t="shared" si="10"/>
        <v>0</v>
      </c>
      <c r="H204" s="114" t="s">
        <v>341</v>
      </c>
      <c r="I204" s="90"/>
      <c r="J204" s="90"/>
    </row>
    <row r="205" spans="1:10" s="102" customFormat="1" hidden="1" x14ac:dyDescent="0.25">
      <c r="A205" s="263"/>
      <c r="B205" s="263"/>
      <c r="C205" s="256"/>
      <c r="D205" s="262"/>
      <c r="E205" s="262"/>
      <c r="F205" s="262"/>
      <c r="G205" s="82">
        <f t="shared" si="10"/>
        <v>0</v>
      </c>
      <c r="H205" s="114" t="s">
        <v>341</v>
      </c>
      <c r="J205" s="90"/>
    </row>
    <row r="206" spans="1:10" s="102" customFormat="1" hidden="1" x14ac:dyDescent="0.25">
      <c r="A206" s="263"/>
      <c r="B206" s="263"/>
      <c r="C206" s="256"/>
      <c r="D206" s="262"/>
      <c r="E206" s="262"/>
      <c r="F206" s="262"/>
      <c r="G206" s="82">
        <f t="shared" si="10"/>
        <v>0</v>
      </c>
      <c r="H206" s="114" t="s">
        <v>341</v>
      </c>
      <c r="I206" s="90"/>
      <c r="J206" s="90"/>
    </row>
    <row r="207" spans="1:10" s="102" customFormat="1" hidden="1" x14ac:dyDescent="0.25">
      <c r="A207" s="263"/>
      <c r="B207" s="263"/>
      <c r="C207" s="256"/>
      <c r="D207" s="262"/>
      <c r="E207" s="262"/>
      <c r="F207" s="262"/>
      <c r="G207" s="82">
        <f t="shared" si="10"/>
        <v>0</v>
      </c>
      <c r="H207" s="114" t="s">
        <v>341</v>
      </c>
      <c r="J207" s="90"/>
    </row>
    <row r="208" spans="1:10" s="102" customFormat="1" hidden="1" x14ac:dyDescent="0.25">
      <c r="A208" s="263"/>
      <c r="B208" s="263"/>
      <c r="C208" s="256"/>
      <c r="D208" s="262"/>
      <c r="E208" s="262"/>
      <c r="F208" s="262"/>
      <c r="G208" s="82">
        <f t="shared" si="10"/>
        <v>0</v>
      </c>
      <c r="H208" s="114" t="s">
        <v>341</v>
      </c>
      <c r="I208" s="90"/>
      <c r="J208" s="90"/>
    </row>
    <row r="209" spans="1:10" s="102" customFormat="1" hidden="1" x14ac:dyDescent="0.25">
      <c r="A209" s="263"/>
      <c r="B209" s="263"/>
      <c r="C209" s="256"/>
      <c r="D209" s="262"/>
      <c r="E209" s="262"/>
      <c r="F209" s="262"/>
      <c r="G209" s="82">
        <f t="shared" si="10"/>
        <v>0</v>
      </c>
      <c r="H209" s="114" t="s">
        <v>341</v>
      </c>
      <c r="J209" s="90"/>
    </row>
    <row r="210" spans="1:10" s="102" customFormat="1" hidden="1" x14ac:dyDescent="0.25">
      <c r="A210" s="263"/>
      <c r="B210" s="263"/>
      <c r="C210" s="256"/>
      <c r="D210" s="262"/>
      <c r="E210" s="262"/>
      <c r="F210" s="262"/>
      <c r="G210" s="82">
        <f t="shared" si="10"/>
        <v>0</v>
      </c>
      <c r="H210" s="114" t="s">
        <v>341</v>
      </c>
      <c r="I210" s="90"/>
      <c r="J210" s="90"/>
    </row>
    <row r="211" spans="1:10" s="102" customFormat="1" hidden="1" x14ac:dyDescent="0.25">
      <c r="A211" s="263"/>
      <c r="B211" s="263"/>
      <c r="C211" s="256"/>
      <c r="D211" s="262"/>
      <c r="E211" s="262"/>
      <c r="F211" s="262"/>
      <c r="G211" s="82">
        <f t="shared" si="10"/>
        <v>0</v>
      </c>
      <c r="H211" s="114" t="s">
        <v>341</v>
      </c>
      <c r="J211" s="90"/>
    </row>
    <row r="212" spans="1:10" s="102" customFormat="1" hidden="1" x14ac:dyDescent="0.25">
      <c r="A212" s="263"/>
      <c r="B212" s="263"/>
      <c r="C212" s="256"/>
      <c r="D212" s="262"/>
      <c r="E212" s="262"/>
      <c r="F212" s="262"/>
      <c r="G212" s="82">
        <f t="shared" si="10"/>
        <v>0</v>
      </c>
      <c r="H212" s="114" t="s">
        <v>341</v>
      </c>
      <c r="I212" s="90"/>
      <c r="J212" s="90"/>
    </row>
    <row r="213" spans="1:10" s="102" customFormat="1" hidden="1" x14ac:dyDescent="0.25">
      <c r="A213" s="263"/>
      <c r="B213" s="263"/>
      <c r="C213" s="256"/>
      <c r="D213" s="262"/>
      <c r="E213" s="262"/>
      <c r="F213" s="262"/>
      <c r="G213" s="82">
        <f t="shared" si="10"/>
        <v>0</v>
      </c>
      <c r="H213" s="114" t="s">
        <v>341</v>
      </c>
      <c r="J213" s="90"/>
    </row>
    <row r="214" spans="1:10" s="102" customFormat="1" hidden="1" x14ac:dyDescent="0.25">
      <c r="A214" s="263"/>
      <c r="B214" s="263"/>
      <c r="C214" s="256"/>
      <c r="D214" s="262"/>
      <c r="E214" s="262"/>
      <c r="F214" s="262"/>
      <c r="G214" s="82">
        <f t="shared" si="10"/>
        <v>0</v>
      </c>
      <c r="H214" s="114" t="s">
        <v>341</v>
      </c>
      <c r="I214" s="90"/>
      <c r="J214" s="90"/>
    </row>
    <row r="215" spans="1:10" s="102" customFormat="1" hidden="1" x14ac:dyDescent="0.25">
      <c r="A215" s="263"/>
      <c r="B215" s="263"/>
      <c r="C215" s="256"/>
      <c r="D215" s="262"/>
      <c r="E215" s="262"/>
      <c r="F215" s="262"/>
      <c r="G215" s="82">
        <f t="shared" si="10"/>
        <v>0</v>
      </c>
      <c r="H215" s="114" t="s">
        <v>341</v>
      </c>
      <c r="J215" s="90"/>
    </row>
    <row r="216" spans="1:10" s="102" customFormat="1" hidden="1" x14ac:dyDescent="0.25">
      <c r="A216" s="263"/>
      <c r="B216" s="263"/>
      <c r="C216" s="256"/>
      <c r="D216" s="262"/>
      <c r="E216" s="262"/>
      <c r="F216" s="262"/>
      <c r="G216" s="82">
        <f t="shared" si="10"/>
        <v>0</v>
      </c>
      <c r="H216" s="114" t="s">
        <v>341</v>
      </c>
      <c r="I216" s="90"/>
      <c r="J216" s="90"/>
    </row>
    <row r="217" spans="1:10" s="102" customFormat="1" hidden="1" x14ac:dyDescent="0.25">
      <c r="A217" s="263"/>
      <c r="B217" s="263"/>
      <c r="C217" s="256"/>
      <c r="D217" s="262"/>
      <c r="E217" s="262"/>
      <c r="F217" s="262"/>
      <c r="G217" s="82">
        <f t="shared" si="10"/>
        <v>0</v>
      </c>
      <c r="H217" s="114" t="s">
        <v>341</v>
      </c>
      <c r="J217" s="90"/>
    </row>
    <row r="218" spans="1:10" s="102" customFormat="1" hidden="1" x14ac:dyDescent="0.25">
      <c r="A218" s="263"/>
      <c r="B218" s="263"/>
      <c r="C218" s="256"/>
      <c r="D218" s="262"/>
      <c r="E218" s="262"/>
      <c r="F218" s="262"/>
      <c r="G218" s="82">
        <f t="shared" si="10"/>
        <v>0</v>
      </c>
      <c r="H218" s="114" t="s">
        <v>341</v>
      </c>
      <c r="I218" s="90"/>
      <c r="J218" s="90"/>
    </row>
    <row r="219" spans="1:10" s="102" customFormat="1" hidden="1" x14ac:dyDescent="0.25">
      <c r="A219" s="263"/>
      <c r="B219" s="263"/>
      <c r="C219" s="256"/>
      <c r="D219" s="262"/>
      <c r="E219" s="262"/>
      <c r="F219" s="262"/>
      <c r="G219" s="82">
        <f t="shared" si="10"/>
        <v>0</v>
      </c>
      <c r="H219" s="114" t="s">
        <v>341</v>
      </c>
      <c r="J219" s="90"/>
    </row>
    <row r="220" spans="1:10" s="102" customFormat="1" hidden="1" x14ac:dyDescent="0.25">
      <c r="A220" s="263"/>
      <c r="B220" s="263"/>
      <c r="C220" s="256"/>
      <c r="D220" s="262"/>
      <c r="E220" s="262"/>
      <c r="F220" s="262"/>
      <c r="G220" s="82">
        <f t="shared" si="10"/>
        <v>0</v>
      </c>
      <c r="H220" s="114" t="s">
        <v>341</v>
      </c>
      <c r="I220" s="90"/>
      <c r="J220" s="90"/>
    </row>
    <row r="221" spans="1:10" s="102" customFormat="1" hidden="1" x14ac:dyDescent="0.25">
      <c r="A221" s="263"/>
      <c r="B221" s="263"/>
      <c r="C221" s="256"/>
      <c r="D221" s="262"/>
      <c r="E221" s="262"/>
      <c r="F221" s="262"/>
      <c r="G221" s="82">
        <f t="shared" si="10"/>
        <v>0</v>
      </c>
      <c r="H221" s="114" t="s">
        <v>341</v>
      </c>
      <c r="J221" s="90"/>
    </row>
    <row r="222" spans="1:10" s="102" customFormat="1" hidden="1" x14ac:dyDescent="0.25">
      <c r="A222" s="263"/>
      <c r="B222" s="263"/>
      <c r="C222" s="256"/>
      <c r="D222" s="262"/>
      <c r="E222" s="262"/>
      <c r="F222" s="262"/>
      <c r="G222" s="82">
        <f t="shared" si="10"/>
        <v>0</v>
      </c>
      <c r="H222" s="114" t="s">
        <v>341</v>
      </c>
      <c r="I222" s="90"/>
      <c r="J222" s="90"/>
    </row>
    <row r="223" spans="1:10" s="102" customFormat="1" hidden="1" x14ac:dyDescent="0.25">
      <c r="A223" s="263"/>
      <c r="B223" s="263"/>
      <c r="C223" s="256"/>
      <c r="D223" s="262"/>
      <c r="E223" s="262"/>
      <c r="F223" s="262"/>
      <c r="G223" s="82">
        <f t="shared" si="10"/>
        <v>0</v>
      </c>
      <c r="H223" s="114" t="s">
        <v>341</v>
      </c>
      <c r="J223" s="90"/>
    </row>
    <row r="224" spans="1:10" s="102" customFormat="1" hidden="1" x14ac:dyDescent="0.25">
      <c r="A224" s="263"/>
      <c r="B224" s="263"/>
      <c r="C224" s="256"/>
      <c r="D224" s="262"/>
      <c r="E224" s="262"/>
      <c r="F224" s="262"/>
      <c r="G224" s="82">
        <f t="shared" si="10"/>
        <v>0</v>
      </c>
      <c r="H224" s="114" t="s">
        <v>341</v>
      </c>
      <c r="I224" s="90"/>
      <c r="J224" s="90"/>
    </row>
    <row r="225" spans="1:10" s="102" customFormat="1" hidden="1" x14ac:dyDescent="0.25">
      <c r="A225" s="263"/>
      <c r="B225" s="263"/>
      <c r="C225" s="256"/>
      <c r="D225" s="262"/>
      <c r="E225" s="262"/>
      <c r="F225" s="262"/>
      <c r="G225" s="82">
        <f t="shared" si="10"/>
        <v>0</v>
      </c>
      <c r="H225" s="114" t="s">
        <v>341</v>
      </c>
      <c r="J225" s="90"/>
    </row>
    <row r="226" spans="1:10" s="102" customFormat="1" hidden="1" x14ac:dyDescent="0.25">
      <c r="A226" s="263"/>
      <c r="B226" s="263"/>
      <c r="C226" s="256"/>
      <c r="D226" s="262"/>
      <c r="E226" s="262"/>
      <c r="F226" s="262"/>
      <c r="G226" s="82">
        <f t="shared" si="10"/>
        <v>0</v>
      </c>
      <c r="H226" s="114" t="s">
        <v>341</v>
      </c>
      <c r="I226" s="90"/>
      <c r="J226" s="90"/>
    </row>
    <row r="227" spans="1:10" s="102" customFormat="1" hidden="1" x14ac:dyDescent="0.25">
      <c r="A227" s="263"/>
      <c r="B227" s="263"/>
      <c r="C227" s="256"/>
      <c r="D227" s="262"/>
      <c r="E227" s="262"/>
      <c r="F227" s="262"/>
      <c r="G227" s="82">
        <f t="shared" si="10"/>
        <v>0</v>
      </c>
      <c r="H227" s="114" t="s">
        <v>341</v>
      </c>
      <c r="J227" s="90"/>
    </row>
    <row r="228" spans="1:10" s="102" customFormat="1" hidden="1" x14ac:dyDescent="0.25">
      <c r="A228" s="263"/>
      <c r="B228" s="263"/>
      <c r="C228" s="256"/>
      <c r="D228" s="262"/>
      <c r="E228" s="262"/>
      <c r="F228" s="262"/>
      <c r="G228" s="82">
        <f t="shared" si="10"/>
        <v>0</v>
      </c>
      <c r="H228" s="114" t="s">
        <v>341</v>
      </c>
      <c r="I228" s="90"/>
      <c r="J228" s="90"/>
    </row>
    <row r="229" spans="1:10" s="102" customFormat="1" hidden="1" x14ac:dyDescent="0.25">
      <c r="A229" s="263"/>
      <c r="B229" s="263"/>
      <c r="C229" s="256"/>
      <c r="D229" s="262"/>
      <c r="E229" s="262"/>
      <c r="F229" s="262"/>
      <c r="G229" s="82">
        <f t="shared" si="10"/>
        <v>0</v>
      </c>
      <c r="H229" s="114" t="s">
        <v>341</v>
      </c>
      <c r="J229" s="90"/>
    </row>
    <row r="230" spans="1:10" s="102" customFormat="1" hidden="1" x14ac:dyDescent="0.25">
      <c r="A230" s="263"/>
      <c r="B230" s="263"/>
      <c r="C230" s="256"/>
      <c r="D230" s="262"/>
      <c r="E230" s="262"/>
      <c r="F230" s="262"/>
      <c r="G230" s="82">
        <f t="shared" si="10"/>
        <v>0</v>
      </c>
      <c r="H230" s="114" t="s">
        <v>341</v>
      </c>
      <c r="I230" s="90"/>
      <c r="J230" s="90"/>
    </row>
    <row r="231" spans="1:10" s="102" customFormat="1" hidden="1" x14ac:dyDescent="0.25">
      <c r="A231" s="263"/>
      <c r="B231" s="263"/>
      <c r="C231" s="256"/>
      <c r="D231" s="262"/>
      <c r="E231" s="262"/>
      <c r="F231" s="262"/>
      <c r="G231" s="82">
        <f t="shared" si="10"/>
        <v>0</v>
      </c>
      <c r="H231" s="114" t="s">
        <v>341</v>
      </c>
      <c r="J231" s="90"/>
    </row>
    <row r="232" spans="1:10" s="102" customFormat="1" hidden="1" x14ac:dyDescent="0.25">
      <c r="A232" s="263"/>
      <c r="B232" s="263"/>
      <c r="C232" s="256"/>
      <c r="D232" s="262"/>
      <c r="E232" s="262"/>
      <c r="F232" s="262"/>
      <c r="G232" s="82">
        <f t="shared" si="10"/>
        <v>0</v>
      </c>
      <c r="H232" s="114" t="s">
        <v>341</v>
      </c>
      <c r="I232" s="90"/>
      <c r="J232" s="90"/>
    </row>
    <row r="233" spans="1:10" s="102" customFormat="1" hidden="1" x14ac:dyDescent="0.25">
      <c r="A233" s="263"/>
      <c r="B233" s="263"/>
      <c r="C233" s="256"/>
      <c r="D233" s="262"/>
      <c r="E233" s="262"/>
      <c r="F233" s="262"/>
      <c r="G233" s="82">
        <f t="shared" si="10"/>
        <v>0</v>
      </c>
      <c r="H233" s="114" t="s">
        <v>341</v>
      </c>
      <c r="J233" s="90"/>
    </row>
    <row r="234" spans="1:10" s="102" customFormat="1" hidden="1" x14ac:dyDescent="0.25">
      <c r="A234" s="263"/>
      <c r="B234" s="263"/>
      <c r="C234" s="256"/>
      <c r="D234" s="262"/>
      <c r="E234" s="262"/>
      <c r="F234" s="262"/>
      <c r="G234" s="82">
        <f t="shared" si="10"/>
        <v>0</v>
      </c>
      <c r="H234" s="114" t="s">
        <v>341</v>
      </c>
      <c r="I234" s="90"/>
      <c r="J234" s="90"/>
    </row>
    <row r="235" spans="1:10" s="102" customFormat="1" hidden="1" x14ac:dyDescent="0.25">
      <c r="A235" s="263"/>
      <c r="B235" s="263"/>
      <c r="C235" s="256"/>
      <c r="D235" s="262"/>
      <c r="E235" s="262"/>
      <c r="F235" s="262"/>
      <c r="G235" s="82">
        <f t="shared" si="10"/>
        <v>0</v>
      </c>
      <c r="H235" s="114" t="s">
        <v>341</v>
      </c>
      <c r="J235" s="90"/>
    </row>
    <row r="236" spans="1:10" s="102" customFormat="1" hidden="1" x14ac:dyDescent="0.25">
      <c r="A236" s="263"/>
      <c r="B236" s="263"/>
      <c r="C236" s="256"/>
      <c r="D236" s="262"/>
      <c r="E236" s="262"/>
      <c r="F236" s="262"/>
      <c r="G236" s="82">
        <f t="shared" si="10"/>
        <v>0</v>
      </c>
      <c r="H236" s="114" t="s">
        <v>341</v>
      </c>
      <c r="I236" s="90"/>
      <c r="J236" s="90"/>
    </row>
    <row r="237" spans="1:10" s="102" customFormat="1" hidden="1" x14ac:dyDescent="0.25">
      <c r="A237" s="263"/>
      <c r="B237" s="263"/>
      <c r="C237" s="256"/>
      <c r="D237" s="262"/>
      <c r="E237" s="262"/>
      <c r="F237" s="262"/>
      <c r="G237" s="82">
        <f t="shared" si="10"/>
        <v>0</v>
      </c>
      <c r="H237" s="114" t="s">
        <v>341</v>
      </c>
      <c r="J237" s="90"/>
    </row>
    <row r="238" spans="1:10" s="102" customFormat="1" hidden="1" x14ac:dyDescent="0.25">
      <c r="A238" s="263"/>
      <c r="B238" s="263"/>
      <c r="C238" s="256"/>
      <c r="D238" s="262"/>
      <c r="E238" s="262"/>
      <c r="F238" s="262"/>
      <c r="G238" s="82">
        <f t="shared" si="10"/>
        <v>0</v>
      </c>
      <c r="H238" s="114" t="s">
        <v>341</v>
      </c>
      <c r="I238" s="90"/>
      <c r="J238" s="90"/>
    </row>
    <row r="239" spans="1:10" s="102" customFormat="1" hidden="1" x14ac:dyDescent="0.25">
      <c r="A239" s="263"/>
      <c r="B239" s="263"/>
      <c r="C239" s="256"/>
      <c r="D239" s="262"/>
      <c r="E239" s="262"/>
      <c r="F239" s="262"/>
      <c r="G239" s="82">
        <f t="shared" si="10"/>
        <v>0</v>
      </c>
      <c r="H239" s="114" t="s">
        <v>341</v>
      </c>
      <c r="J239" s="90"/>
    </row>
    <row r="240" spans="1:10" s="102" customFormat="1" hidden="1" x14ac:dyDescent="0.25">
      <c r="A240" s="263"/>
      <c r="B240" s="263"/>
      <c r="C240" s="256"/>
      <c r="D240" s="262"/>
      <c r="E240" s="262"/>
      <c r="F240" s="262"/>
      <c r="G240" s="82">
        <f t="shared" si="10"/>
        <v>0</v>
      </c>
      <c r="H240" s="114" t="s">
        <v>341</v>
      </c>
      <c r="I240" s="90"/>
      <c r="J240" s="90"/>
    </row>
    <row r="241" spans="1:10" s="102" customFormat="1" hidden="1" x14ac:dyDescent="0.25">
      <c r="A241" s="263"/>
      <c r="B241" s="263"/>
      <c r="C241" s="256"/>
      <c r="D241" s="262"/>
      <c r="E241" s="262"/>
      <c r="F241" s="262"/>
      <c r="G241" s="82">
        <f t="shared" si="10"/>
        <v>0</v>
      </c>
      <c r="H241" s="114" t="s">
        <v>341</v>
      </c>
      <c r="J241" s="90"/>
    </row>
    <row r="242" spans="1:10" s="102" customFormat="1" hidden="1" x14ac:dyDescent="0.25">
      <c r="A242" s="263"/>
      <c r="B242" s="263"/>
      <c r="C242" s="256"/>
      <c r="D242" s="262"/>
      <c r="E242" s="262"/>
      <c r="F242" s="262"/>
      <c r="G242" s="82">
        <f t="shared" si="10"/>
        <v>0</v>
      </c>
      <c r="H242" s="114" t="s">
        <v>341</v>
      </c>
      <c r="I242" s="90"/>
      <c r="J242" s="90"/>
    </row>
    <row r="243" spans="1:10" s="102" customFormat="1" hidden="1" x14ac:dyDescent="0.25">
      <c r="A243" s="263"/>
      <c r="B243" s="263"/>
      <c r="C243" s="256"/>
      <c r="D243" s="262"/>
      <c r="E243" s="262"/>
      <c r="F243" s="262"/>
      <c r="G243" s="82">
        <f t="shared" si="10"/>
        <v>0</v>
      </c>
      <c r="H243" s="114" t="s">
        <v>341</v>
      </c>
      <c r="J243" s="90"/>
    </row>
    <row r="244" spans="1:10" s="102" customFormat="1" hidden="1" x14ac:dyDescent="0.25">
      <c r="A244" s="263"/>
      <c r="B244" s="263"/>
      <c r="C244" s="256"/>
      <c r="D244" s="262"/>
      <c r="E244" s="262"/>
      <c r="F244" s="262"/>
      <c r="G244" s="82">
        <f t="shared" si="10"/>
        <v>0</v>
      </c>
      <c r="H244" s="114" t="s">
        <v>341</v>
      </c>
      <c r="I244" s="90"/>
      <c r="J244" s="90"/>
    </row>
    <row r="245" spans="1:10" s="102" customFormat="1" hidden="1" x14ac:dyDescent="0.25">
      <c r="A245" s="263"/>
      <c r="B245" s="263"/>
      <c r="C245" s="256"/>
      <c r="D245" s="262"/>
      <c r="E245" s="262"/>
      <c r="F245" s="262"/>
      <c r="G245" s="82">
        <f t="shared" si="10"/>
        <v>0</v>
      </c>
      <c r="H245" s="114" t="s">
        <v>341</v>
      </c>
      <c r="J245" s="90"/>
    </row>
    <row r="246" spans="1:10" s="102" customFormat="1" hidden="1" x14ac:dyDescent="0.25">
      <c r="A246" s="263"/>
      <c r="B246" s="263"/>
      <c r="C246" s="256"/>
      <c r="D246" s="262"/>
      <c r="E246" s="262"/>
      <c r="F246" s="262"/>
      <c r="G246" s="82">
        <f t="shared" si="10"/>
        <v>0</v>
      </c>
      <c r="H246" s="114" t="s">
        <v>341</v>
      </c>
      <c r="I246" s="90"/>
      <c r="J246" s="90"/>
    </row>
    <row r="247" spans="1:10" s="102" customFormat="1" hidden="1" x14ac:dyDescent="0.25">
      <c r="A247" s="263"/>
      <c r="B247" s="263"/>
      <c r="C247" s="256"/>
      <c r="D247" s="262"/>
      <c r="E247" s="262"/>
      <c r="F247" s="262"/>
      <c r="G247" s="82">
        <f t="shared" si="10"/>
        <v>0</v>
      </c>
      <c r="H247" s="114" t="s">
        <v>341</v>
      </c>
      <c r="J247" s="90"/>
    </row>
    <row r="248" spans="1:10" s="102" customFormat="1" hidden="1" x14ac:dyDescent="0.25">
      <c r="A248" s="263"/>
      <c r="B248" s="263"/>
      <c r="C248" s="256"/>
      <c r="D248" s="262"/>
      <c r="E248" s="262"/>
      <c r="F248" s="262"/>
      <c r="G248" s="82">
        <f t="shared" si="10"/>
        <v>0</v>
      </c>
      <c r="H248" s="114" t="s">
        <v>341</v>
      </c>
      <c r="I248" s="90"/>
      <c r="J248" s="90"/>
    </row>
    <row r="249" spans="1:10" s="102" customFormat="1" hidden="1" x14ac:dyDescent="0.25">
      <c r="A249" s="263"/>
      <c r="B249" s="263"/>
      <c r="C249" s="256"/>
      <c r="D249" s="262"/>
      <c r="E249" s="262"/>
      <c r="F249" s="262"/>
      <c r="G249" s="82">
        <f t="shared" si="10"/>
        <v>0</v>
      </c>
      <c r="H249" s="114" t="s">
        <v>341</v>
      </c>
      <c r="J249" s="90"/>
    </row>
    <row r="250" spans="1:10" s="102" customFormat="1" hidden="1" x14ac:dyDescent="0.25">
      <c r="A250" s="263"/>
      <c r="B250" s="263"/>
      <c r="C250" s="256"/>
      <c r="D250" s="262"/>
      <c r="E250" s="262"/>
      <c r="F250" s="262"/>
      <c r="G250" s="82">
        <f t="shared" si="10"/>
        <v>0</v>
      </c>
      <c r="H250" s="114" t="s">
        <v>341</v>
      </c>
      <c r="I250" s="90"/>
      <c r="J250" s="90"/>
    </row>
    <row r="251" spans="1:10" s="102" customFormat="1" hidden="1" x14ac:dyDescent="0.25">
      <c r="A251" s="263"/>
      <c r="B251" s="263"/>
      <c r="C251" s="256"/>
      <c r="D251" s="262"/>
      <c r="E251" s="262"/>
      <c r="F251" s="262"/>
      <c r="G251" s="82">
        <f t="shared" si="10"/>
        <v>0</v>
      </c>
      <c r="H251" s="114" t="s">
        <v>341</v>
      </c>
      <c r="J251" s="90"/>
    </row>
    <row r="252" spans="1:10" s="102" customFormat="1" hidden="1" x14ac:dyDescent="0.25">
      <c r="A252" s="263"/>
      <c r="B252" s="263"/>
      <c r="C252" s="256"/>
      <c r="D252" s="262"/>
      <c r="E252" s="262"/>
      <c r="F252" s="262"/>
      <c r="G252" s="82">
        <f t="shared" si="10"/>
        <v>0</v>
      </c>
      <c r="H252" s="114" t="s">
        <v>341</v>
      </c>
      <c r="I252" s="90"/>
      <c r="J252" s="90"/>
    </row>
    <row r="253" spans="1:10" s="102" customFormat="1" hidden="1" x14ac:dyDescent="0.25">
      <c r="A253" s="263"/>
      <c r="B253" s="263"/>
      <c r="C253" s="256"/>
      <c r="D253" s="262"/>
      <c r="E253" s="262"/>
      <c r="F253" s="262"/>
      <c r="G253" s="82">
        <f t="shared" si="10"/>
        <v>0</v>
      </c>
      <c r="H253" s="114" t="s">
        <v>341</v>
      </c>
      <c r="J253" s="90"/>
    </row>
    <row r="254" spans="1:10" s="102" customFormat="1" hidden="1" x14ac:dyDescent="0.25">
      <c r="A254" s="263"/>
      <c r="B254" s="263"/>
      <c r="C254" s="256"/>
      <c r="D254" s="262"/>
      <c r="E254" s="262"/>
      <c r="F254" s="262"/>
      <c r="G254" s="82">
        <f t="shared" si="10"/>
        <v>0</v>
      </c>
      <c r="H254" s="114" t="s">
        <v>341</v>
      </c>
      <c r="I254" s="90"/>
      <c r="J254" s="90"/>
    </row>
    <row r="255" spans="1:10" s="102" customFormat="1" hidden="1" x14ac:dyDescent="0.25">
      <c r="A255" s="263"/>
      <c r="B255" s="263"/>
      <c r="C255" s="256"/>
      <c r="D255" s="262"/>
      <c r="E255" s="262"/>
      <c r="F255" s="262"/>
      <c r="G255" s="82">
        <f t="shared" si="10"/>
        <v>0</v>
      </c>
      <c r="H255" s="114" t="s">
        <v>341</v>
      </c>
      <c r="J255" s="90"/>
    </row>
    <row r="256" spans="1:10" s="102" customFormat="1" hidden="1" x14ac:dyDescent="0.25">
      <c r="A256" s="263"/>
      <c r="B256" s="263"/>
      <c r="C256" s="256"/>
      <c r="D256" s="262"/>
      <c r="E256" s="262"/>
      <c r="F256" s="262"/>
      <c r="G256" s="82">
        <f t="shared" si="10"/>
        <v>0</v>
      </c>
      <c r="H256" s="114" t="s">
        <v>341</v>
      </c>
      <c r="I256" s="90"/>
      <c r="J256" s="90"/>
    </row>
    <row r="257" spans="1:21" s="102" customFormat="1" hidden="1" x14ac:dyDescent="0.25">
      <c r="A257" s="263"/>
      <c r="B257" s="263"/>
      <c r="C257" s="256"/>
      <c r="D257" s="262"/>
      <c r="E257" s="262"/>
      <c r="F257" s="262"/>
      <c r="G257" s="82">
        <f t="shared" si="10"/>
        <v>0</v>
      </c>
      <c r="H257" s="114" t="s">
        <v>341</v>
      </c>
      <c r="J257" s="90"/>
    </row>
    <row r="258" spans="1:21" s="102" customFormat="1" hidden="1" x14ac:dyDescent="0.25">
      <c r="A258" s="263"/>
      <c r="B258" s="263"/>
      <c r="C258" s="256"/>
      <c r="D258" s="262"/>
      <c r="E258" s="262"/>
      <c r="F258" s="262"/>
      <c r="G258" s="82">
        <f t="shared" si="10"/>
        <v>0</v>
      </c>
      <c r="H258" s="114" t="s">
        <v>341</v>
      </c>
      <c r="I258" s="90"/>
      <c r="J258" s="90"/>
    </row>
    <row r="259" spans="1:21" s="102" customFormat="1" hidden="1" x14ac:dyDescent="0.25">
      <c r="A259" s="263"/>
      <c r="B259" s="263"/>
      <c r="C259" s="256"/>
      <c r="D259" s="262"/>
      <c r="E259" s="262"/>
      <c r="F259" s="262"/>
      <c r="G259" s="82">
        <f t="shared" si="10"/>
        <v>0</v>
      </c>
      <c r="H259" s="114" t="s">
        <v>341</v>
      </c>
      <c r="J259" s="90"/>
    </row>
    <row r="260" spans="1:21" s="102" customFormat="1" hidden="1" x14ac:dyDescent="0.25">
      <c r="A260" s="263"/>
      <c r="B260" s="263"/>
      <c r="C260" s="256"/>
      <c r="D260" s="262"/>
      <c r="E260" s="262"/>
      <c r="F260" s="262"/>
      <c r="G260" s="82">
        <f t="shared" si="10"/>
        <v>0</v>
      </c>
      <c r="H260" s="114" t="s">
        <v>341</v>
      </c>
      <c r="I260" s="90"/>
      <c r="J260" s="90"/>
    </row>
    <row r="261" spans="1:21" s="102" customFormat="1" hidden="1" x14ac:dyDescent="0.25">
      <c r="A261" s="263"/>
      <c r="B261" s="263"/>
      <c r="C261" s="256"/>
      <c r="D261" s="262"/>
      <c r="E261" s="262"/>
      <c r="F261" s="262"/>
      <c r="G261" s="82">
        <f t="shared" si="10"/>
        <v>0</v>
      </c>
      <c r="H261" s="114" t="s">
        <v>341</v>
      </c>
      <c r="J261" s="90"/>
    </row>
    <row r="262" spans="1:21" s="102" customFormat="1" hidden="1" x14ac:dyDescent="0.25">
      <c r="A262" s="263"/>
      <c r="B262" s="263"/>
      <c r="C262" s="256"/>
      <c r="D262" s="262"/>
      <c r="E262" s="262"/>
      <c r="F262" s="262"/>
      <c r="G262" s="82">
        <f t="shared" si="10"/>
        <v>0</v>
      </c>
      <c r="H262" s="114" t="s">
        <v>341</v>
      </c>
      <c r="I262" s="90"/>
      <c r="J262" s="90"/>
    </row>
    <row r="263" spans="1:21" s="102" customFormat="1" hidden="1" x14ac:dyDescent="0.25">
      <c r="A263" s="263"/>
      <c r="B263" s="263"/>
      <c r="C263" s="256"/>
      <c r="D263" s="262"/>
      <c r="E263" s="262"/>
      <c r="F263" s="262"/>
      <c r="G263" s="82">
        <f t="shared" si="10"/>
        <v>0</v>
      </c>
      <c r="H263" s="114" t="s">
        <v>341</v>
      </c>
      <c r="J263" s="90"/>
    </row>
    <row r="264" spans="1:21" s="102" customFormat="1" hidden="1" x14ac:dyDescent="0.25">
      <c r="A264" s="263"/>
      <c r="B264" s="263"/>
      <c r="C264" s="256"/>
      <c r="D264" s="262"/>
      <c r="E264" s="262"/>
      <c r="F264" s="262"/>
      <c r="G264" s="82">
        <f t="shared" si="10"/>
        <v>0</v>
      </c>
      <c r="H264" s="114" t="s">
        <v>341</v>
      </c>
      <c r="I264" s="90"/>
      <c r="J264" s="90"/>
    </row>
    <row r="265" spans="1:21" s="102" customFormat="1" hidden="1" x14ac:dyDescent="0.25">
      <c r="A265" s="263"/>
      <c r="B265" s="263"/>
      <c r="C265" s="256"/>
      <c r="D265" s="262"/>
      <c r="E265" s="262"/>
      <c r="F265" s="262"/>
      <c r="G265" s="82">
        <f t="shared" si="10"/>
        <v>0</v>
      </c>
      <c r="H265" s="114" t="s">
        <v>341</v>
      </c>
      <c r="J265" s="90"/>
    </row>
    <row r="266" spans="1:21" s="102" customFormat="1" x14ac:dyDescent="0.25">
      <c r="A266" s="263" t="s">
        <v>301</v>
      </c>
      <c r="B266" s="263" t="s">
        <v>42</v>
      </c>
      <c r="C266" s="256">
        <f t="shared" ref="C266" ca="1" si="11">RAND()*1000000</f>
        <v>190743.42754121975</v>
      </c>
      <c r="D266" s="262" t="s">
        <v>302</v>
      </c>
      <c r="E266" s="262">
        <v>1</v>
      </c>
      <c r="F266" s="262">
        <v>1</v>
      </c>
      <c r="G266" s="294">
        <f t="shared" ca="1" si="10"/>
        <v>190743.43</v>
      </c>
      <c r="H266" s="114" t="s">
        <v>341</v>
      </c>
      <c r="J266" s="90"/>
      <c r="O266" s="565"/>
      <c r="P266" s="566"/>
      <c r="Q266" s="126"/>
      <c r="R266" s="567"/>
      <c r="S266" s="567"/>
      <c r="T266" s="90"/>
      <c r="U266" s="127"/>
    </row>
    <row r="267" spans="1:21" s="102" customFormat="1" x14ac:dyDescent="0.25">
      <c r="C267" s="103"/>
      <c r="E267" s="202"/>
      <c r="F267" s="206" t="s">
        <v>263</v>
      </c>
      <c r="G267" s="308">
        <f ca="1">ROUND(SUBTOTAL(109,G136:G266),2)</f>
        <v>1040071.01</v>
      </c>
      <c r="H267" s="114" t="s">
        <v>341</v>
      </c>
      <c r="J267" s="117" t="s">
        <v>344</v>
      </c>
      <c r="O267" s="143"/>
      <c r="P267" s="143"/>
      <c r="Q267" s="126"/>
      <c r="R267" s="568"/>
      <c r="S267" s="568"/>
      <c r="T267" s="90"/>
      <c r="U267" s="127"/>
    </row>
    <row r="268" spans="1:21" x14ac:dyDescent="0.25">
      <c r="F268" s="15"/>
      <c r="G268" s="303"/>
      <c r="H268" s="114" t="s">
        <v>339</v>
      </c>
    </row>
    <row r="269" spans="1:21" x14ac:dyDescent="0.25">
      <c r="E269" s="222"/>
      <c r="F269" s="222" t="s">
        <v>203</v>
      </c>
      <c r="G269" s="82">
        <f ca="1">+G267+G135</f>
        <v>3312159.0700000003</v>
      </c>
      <c r="H269" s="114" t="s">
        <v>339</v>
      </c>
      <c r="J269" s="141" t="s">
        <v>237</v>
      </c>
    </row>
    <row r="270" spans="1:21" s="102" customFormat="1" x14ac:dyDescent="0.25">
      <c r="C270" s="103"/>
      <c r="G270" s="103"/>
      <c r="H270" s="114" t="s">
        <v>339</v>
      </c>
    </row>
    <row r="271" spans="1:21" s="102" customFormat="1" x14ac:dyDescent="0.25">
      <c r="A271" s="240" t="s">
        <v>47</v>
      </c>
      <c r="B271" s="107"/>
      <c r="C271" s="107"/>
      <c r="D271" s="107"/>
      <c r="E271" s="107"/>
      <c r="F271" s="107"/>
      <c r="G271" s="128"/>
      <c r="H271" s="114" t="s">
        <v>340</v>
      </c>
      <c r="J271" s="142" t="s">
        <v>236</v>
      </c>
    </row>
    <row r="272" spans="1:21" s="102" customFormat="1" ht="45" customHeight="1" x14ac:dyDescent="0.25">
      <c r="A272" s="561" t="s">
        <v>303</v>
      </c>
      <c r="B272" s="562"/>
      <c r="C272" s="562"/>
      <c r="D272" s="562"/>
      <c r="E272" s="562"/>
      <c r="F272" s="562"/>
      <c r="G272" s="563"/>
      <c r="H272" s="102" t="s">
        <v>340</v>
      </c>
      <c r="J272" s="558" t="s">
        <v>297</v>
      </c>
      <c r="K272" s="558"/>
      <c r="L272" s="558"/>
      <c r="M272" s="558"/>
      <c r="N272" s="558"/>
      <c r="O272" s="558"/>
      <c r="P272" s="558"/>
      <c r="Q272" s="558"/>
      <c r="R272" s="558"/>
    </row>
    <row r="273" spans="1:18" x14ac:dyDescent="0.25">
      <c r="H273" s="276" t="s">
        <v>341</v>
      </c>
    </row>
    <row r="274" spans="1:18" s="102" customFormat="1" x14ac:dyDescent="0.25">
      <c r="A274" s="240" t="s">
        <v>48</v>
      </c>
      <c r="B274" s="110"/>
      <c r="C274" s="111"/>
      <c r="D274" s="111"/>
      <c r="E274" s="111"/>
      <c r="F274" s="111"/>
      <c r="G274" s="129"/>
      <c r="H274" s="102" t="s">
        <v>341</v>
      </c>
      <c r="J274" s="142" t="s">
        <v>236</v>
      </c>
    </row>
    <row r="275" spans="1:18" s="102" customFormat="1" ht="45" customHeight="1" x14ac:dyDescent="0.25">
      <c r="A275" s="561" t="s">
        <v>304</v>
      </c>
      <c r="B275" s="562"/>
      <c r="C275" s="562"/>
      <c r="D275" s="562"/>
      <c r="E275" s="562"/>
      <c r="F275" s="562"/>
      <c r="G275" s="563"/>
      <c r="H275" s="102" t="s">
        <v>341</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sqref="A1:F1"/>
    </sheetView>
  </sheetViews>
  <sheetFormatPr defaultColWidth="9.140625" defaultRowHeight="15" x14ac:dyDescent="0.25"/>
  <cols>
    <col min="1" max="1" width="69.7109375" style="3" customWidth="1"/>
    <col min="2" max="3" width="20.5703125" style="3" customWidth="1"/>
    <col min="4" max="4" width="20.28515625" style="3" customWidth="1"/>
    <col min="5" max="5" width="11" hidden="1" customWidth="1"/>
    <col min="6" max="6" width="2.5703125" style="3" customWidth="1"/>
    <col min="7" max="14" width="9.140625" style="3"/>
    <col min="15" max="15" width="9.140625" style="3" customWidth="1"/>
    <col min="16" max="16384" width="9.140625" style="3"/>
  </cols>
  <sheetData>
    <row r="1" spans="1:7" ht="27.75" customHeight="1" x14ac:dyDescent="0.25">
      <c r="A1" s="556" t="s">
        <v>180</v>
      </c>
      <c r="B1" s="556"/>
      <c r="C1" s="556"/>
      <c r="D1" s="3">
        <f>+'Section A'!B2</f>
        <v>0</v>
      </c>
      <c r="E1" s="51"/>
    </row>
    <row r="2" spans="1:7" ht="93.75" customHeight="1" x14ac:dyDescent="0.25">
      <c r="A2" s="560" t="s">
        <v>414</v>
      </c>
      <c r="B2" s="560"/>
      <c r="C2" s="560"/>
      <c r="D2" s="560"/>
      <c r="E2" s="3"/>
      <c r="F2" s="12"/>
      <c r="G2" s="12"/>
    </row>
    <row r="3" spans="1:7" ht="9" customHeight="1" x14ac:dyDescent="0.25">
      <c r="A3" s="12"/>
      <c r="B3" s="12"/>
      <c r="C3" s="12"/>
      <c r="D3" s="12"/>
      <c r="F3" s="12"/>
      <c r="G3" s="12"/>
    </row>
    <row r="4" spans="1:7" x14ac:dyDescent="0.25">
      <c r="A4" s="224" t="s">
        <v>3</v>
      </c>
      <c r="B4" s="20" t="s">
        <v>49</v>
      </c>
      <c r="C4" s="20" t="s">
        <v>2</v>
      </c>
      <c r="D4" s="305" t="s">
        <v>270</v>
      </c>
      <c r="E4" s="274" t="s">
        <v>342</v>
      </c>
      <c r="F4" s="12"/>
      <c r="G4" s="12"/>
    </row>
    <row r="5" spans="1:7" s="102" customFormat="1" x14ac:dyDescent="0.25">
      <c r="A5" s="261" t="s">
        <v>3</v>
      </c>
      <c r="B5" s="264">
        <v>1</v>
      </c>
      <c r="C5" s="256">
        <f t="shared" ref="C5:C7" ca="1" si="0">RAND()*1000000</f>
        <v>900921.13068392279</v>
      </c>
      <c r="D5" s="82">
        <f t="shared" ref="D5:D36" ca="1" si="1">ROUND(+B5*C5,2)</f>
        <v>900921.13</v>
      </c>
      <c r="E5" s="114" t="s">
        <v>340</v>
      </c>
      <c r="F5" s="125"/>
      <c r="G5" s="125"/>
    </row>
    <row r="6" spans="1:7" s="102" customFormat="1" x14ac:dyDescent="0.25">
      <c r="A6" s="261" t="s">
        <v>374</v>
      </c>
      <c r="B6" s="264">
        <v>1</v>
      </c>
      <c r="C6" s="256">
        <f t="shared" ca="1" si="0"/>
        <v>246041.26607941423</v>
      </c>
      <c r="D6" s="82">
        <f t="shared" ca="1" si="1"/>
        <v>246041.27</v>
      </c>
      <c r="E6" s="114" t="s">
        <v>340</v>
      </c>
      <c r="F6" s="125"/>
      <c r="G6" s="125"/>
    </row>
    <row r="7" spans="1:7" s="102" customFormat="1" x14ac:dyDescent="0.25">
      <c r="A7" s="261" t="s">
        <v>375</v>
      </c>
      <c r="B7" s="264">
        <v>1</v>
      </c>
      <c r="C7" s="256">
        <f t="shared" ca="1" si="0"/>
        <v>559700.5004846839</v>
      </c>
      <c r="D7" s="82">
        <f t="shared" ca="1" si="1"/>
        <v>559700.5</v>
      </c>
      <c r="E7" s="114" t="s">
        <v>340</v>
      </c>
      <c r="F7" s="125"/>
      <c r="G7" s="125"/>
    </row>
    <row r="8" spans="1:7" s="102" customFormat="1" hidden="1" x14ac:dyDescent="0.25">
      <c r="A8" s="261"/>
      <c r="B8" s="264"/>
      <c r="C8" s="256"/>
      <c r="D8" s="82">
        <f t="shared" si="1"/>
        <v>0</v>
      </c>
      <c r="E8" s="114" t="s">
        <v>340</v>
      </c>
      <c r="F8" s="125"/>
      <c r="G8" s="125"/>
    </row>
    <row r="9" spans="1:7" s="102" customFormat="1" hidden="1" x14ac:dyDescent="0.25">
      <c r="A9" s="261"/>
      <c r="B9" s="264"/>
      <c r="C9" s="256"/>
      <c r="D9" s="82">
        <f t="shared" si="1"/>
        <v>0</v>
      </c>
      <c r="E9" s="114" t="s">
        <v>340</v>
      </c>
      <c r="F9" s="125"/>
      <c r="G9" s="125"/>
    </row>
    <row r="10" spans="1:7" s="102" customFormat="1" hidden="1" x14ac:dyDescent="0.25">
      <c r="A10" s="261"/>
      <c r="B10" s="264"/>
      <c r="C10" s="256"/>
      <c r="D10" s="82">
        <f t="shared" si="1"/>
        <v>0</v>
      </c>
      <c r="E10" s="114" t="s">
        <v>340</v>
      </c>
      <c r="F10" s="125"/>
      <c r="G10" s="125"/>
    </row>
    <row r="11" spans="1:7" s="102" customFormat="1" hidden="1" x14ac:dyDescent="0.25">
      <c r="A11" s="261"/>
      <c r="B11" s="264"/>
      <c r="C11" s="256"/>
      <c r="D11" s="82">
        <f t="shared" si="1"/>
        <v>0</v>
      </c>
      <c r="E11" s="114" t="s">
        <v>340</v>
      </c>
      <c r="F11" s="125"/>
      <c r="G11" s="125"/>
    </row>
    <row r="12" spans="1:7" s="102" customFormat="1" hidden="1" x14ac:dyDescent="0.25">
      <c r="A12" s="261"/>
      <c r="B12" s="264"/>
      <c r="C12" s="256"/>
      <c r="D12" s="82">
        <f t="shared" si="1"/>
        <v>0</v>
      </c>
      <c r="E12" s="114" t="s">
        <v>340</v>
      </c>
      <c r="F12" s="125"/>
      <c r="G12" s="125"/>
    </row>
    <row r="13" spans="1:7" s="102" customFormat="1" hidden="1" x14ac:dyDescent="0.25">
      <c r="A13" s="261"/>
      <c r="B13" s="264"/>
      <c r="C13" s="256"/>
      <c r="D13" s="82">
        <f t="shared" si="1"/>
        <v>0</v>
      </c>
      <c r="E13" s="114" t="s">
        <v>340</v>
      </c>
      <c r="F13" s="125"/>
      <c r="G13" s="125"/>
    </row>
    <row r="14" spans="1:7" s="102" customFormat="1" hidden="1" x14ac:dyDescent="0.25">
      <c r="A14" s="261"/>
      <c r="B14" s="264"/>
      <c r="C14" s="256"/>
      <c r="D14" s="82">
        <f t="shared" si="1"/>
        <v>0</v>
      </c>
      <c r="E14" s="114" t="s">
        <v>340</v>
      </c>
      <c r="F14" s="125"/>
      <c r="G14" s="125"/>
    </row>
    <row r="15" spans="1:7" s="102" customFormat="1" hidden="1" x14ac:dyDescent="0.25">
      <c r="A15" s="261"/>
      <c r="B15" s="264"/>
      <c r="C15" s="256"/>
      <c r="D15" s="82">
        <f t="shared" si="1"/>
        <v>0</v>
      </c>
      <c r="E15" s="114" t="s">
        <v>340</v>
      </c>
      <c r="F15" s="125"/>
      <c r="G15" s="125"/>
    </row>
    <row r="16" spans="1:7" s="102" customFormat="1" hidden="1" x14ac:dyDescent="0.25">
      <c r="A16" s="261"/>
      <c r="B16" s="264"/>
      <c r="C16" s="256"/>
      <c r="D16" s="82">
        <f t="shared" si="1"/>
        <v>0</v>
      </c>
      <c r="E16" s="114" t="s">
        <v>340</v>
      </c>
      <c r="F16" s="125"/>
      <c r="G16" s="125"/>
    </row>
    <row r="17" spans="1:7" s="102" customFormat="1" hidden="1" x14ac:dyDescent="0.25">
      <c r="A17" s="261"/>
      <c r="B17" s="264"/>
      <c r="C17" s="256"/>
      <c r="D17" s="82">
        <f t="shared" si="1"/>
        <v>0</v>
      </c>
      <c r="E17" s="114" t="s">
        <v>340</v>
      </c>
      <c r="F17" s="125"/>
      <c r="G17" s="125"/>
    </row>
    <row r="18" spans="1:7" s="102" customFormat="1" hidden="1" x14ac:dyDescent="0.25">
      <c r="A18" s="261"/>
      <c r="B18" s="264"/>
      <c r="C18" s="256"/>
      <c r="D18" s="82">
        <f t="shared" si="1"/>
        <v>0</v>
      </c>
      <c r="E18" s="114" t="s">
        <v>340</v>
      </c>
      <c r="F18" s="125"/>
      <c r="G18" s="125"/>
    </row>
    <row r="19" spans="1:7" s="102" customFormat="1" hidden="1" x14ac:dyDescent="0.25">
      <c r="A19" s="261"/>
      <c r="B19" s="264"/>
      <c r="C19" s="256"/>
      <c r="D19" s="82">
        <f t="shared" si="1"/>
        <v>0</v>
      </c>
      <c r="E19" s="114" t="s">
        <v>340</v>
      </c>
      <c r="F19" s="125"/>
      <c r="G19" s="125"/>
    </row>
    <row r="20" spans="1:7" s="102" customFormat="1" hidden="1" x14ac:dyDescent="0.25">
      <c r="A20" s="261"/>
      <c r="B20" s="264"/>
      <c r="C20" s="256"/>
      <c r="D20" s="82">
        <f t="shared" si="1"/>
        <v>0</v>
      </c>
      <c r="E20" s="114" t="s">
        <v>340</v>
      </c>
      <c r="F20" s="125"/>
      <c r="G20" s="125"/>
    </row>
    <row r="21" spans="1:7" s="102" customFormat="1" hidden="1" x14ac:dyDescent="0.25">
      <c r="A21" s="261"/>
      <c r="B21" s="264"/>
      <c r="C21" s="256"/>
      <c r="D21" s="82">
        <f t="shared" si="1"/>
        <v>0</v>
      </c>
      <c r="E21" s="114" t="s">
        <v>340</v>
      </c>
      <c r="F21" s="125"/>
      <c r="G21" s="125"/>
    </row>
    <row r="22" spans="1:7" s="102" customFormat="1" hidden="1" x14ac:dyDescent="0.25">
      <c r="A22" s="261"/>
      <c r="B22" s="264"/>
      <c r="C22" s="256"/>
      <c r="D22" s="82">
        <f t="shared" si="1"/>
        <v>0</v>
      </c>
      <c r="E22" s="114" t="s">
        <v>340</v>
      </c>
      <c r="F22" s="125"/>
      <c r="G22" s="125"/>
    </row>
    <row r="23" spans="1:7" s="102" customFormat="1" hidden="1" x14ac:dyDescent="0.25">
      <c r="A23" s="261"/>
      <c r="B23" s="264"/>
      <c r="C23" s="256"/>
      <c r="D23" s="82">
        <f t="shared" si="1"/>
        <v>0</v>
      </c>
      <c r="E23" s="114" t="s">
        <v>340</v>
      </c>
      <c r="F23" s="125"/>
      <c r="G23" s="125"/>
    </row>
    <row r="24" spans="1:7" s="102" customFormat="1" hidden="1" x14ac:dyDescent="0.25">
      <c r="A24" s="261"/>
      <c r="B24" s="264"/>
      <c r="C24" s="256"/>
      <c r="D24" s="82">
        <f t="shared" si="1"/>
        <v>0</v>
      </c>
      <c r="E24" s="114" t="s">
        <v>340</v>
      </c>
      <c r="F24" s="125"/>
      <c r="G24" s="125"/>
    </row>
    <row r="25" spans="1:7" s="102" customFormat="1" hidden="1" x14ac:dyDescent="0.25">
      <c r="A25" s="261"/>
      <c r="B25" s="264"/>
      <c r="C25" s="256"/>
      <c r="D25" s="82">
        <f t="shared" si="1"/>
        <v>0</v>
      </c>
      <c r="E25" s="114" t="s">
        <v>340</v>
      </c>
      <c r="F25" s="125"/>
      <c r="G25" s="125"/>
    </row>
    <row r="26" spans="1:7" s="102" customFormat="1" hidden="1" x14ac:dyDescent="0.25">
      <c r="A26" s="261"/>
      <c r="B26" s="264"/>
      <c r="C26" s="256"/>
      <c r="D26" s="82">
        <f t="shared" si="1"/>
        <v>0</v>
      </c>
      <c r="E26" s="114" t="s">
        <v>340</v>
      </c>
      <c r="F26" s="125"/>
      <c r="G26" s="125"/>
    </row>
    <row r="27" spans="1:7" s="102" customFormat="1" hidden="1" x14ac:dyDescent="0.25">
      <c r="A27" s="261"/>
      <c r="B27" s="264"/>
      <c r="C27" s="256"/>
      <c r="D27" s="82">
        <f t="shared" si="1"/>
        <v>0</v>
      </c>
      <c r="E27" s="114" t="s">
        <v>340</v>
      </c>
      <c r="F27" s="125"/>
      <c r="G27" s="125"/>
    </row>
    <row r="28" spans="1:7" s="102" customFormat="1" hidden="1" x14ac:dyDescent="0.25">
      <c r="A28" s="261"/>
      <c r="B28" s="264"/>
      <c r="C28" s="256"/>
      <c r="D28" s="82">
        <f t="shared" si="1"/>
        <v>0</v>
      </c>
      <c r="E28" s="114" t="s">
        <v>340</v>
      </c>
      <c r="F28" s="125"/>
      <c r="G28" s="125"/>
    </row>
    <row r="29" spans="1:7" s="102" customFormat="1" hidden="1" x14ac:dyDescent="0.25">
      <c r="A29" s="261"/>
      <c r="B29" s="264"/>
      <c r="C29" s="256"/>
      <c r="D29" s="82">
        <f t="shared" si="1"/>
        <v>0</v>
      </c>
      <c r="E29" s="114" t="s">
        <v>340</v>
      </c>
      <c r="F29" s="125"/>
      <c r="G29" s="125"/>
    </row>
    <row r="30" spans="1:7" s="102" customFormat="1" hidden="1" x14ac:dyDescent="0.25">
      <c r="A30" s="261"/>
      <c r="B30" s="264"/>
      <c r="C30" s="256"/>
      <c r="D30" s="82">
        <f t="shared" si="1"/>
        <v>0</v>
      </c>
      <c r="E30" s="114" t="s">
        <v>340</v>
      </c>
      <c r="F30" s="125"/>
      <c r="G30" s="125"/>
    </row>
    <row r="31" spans="1:7" s="102" customFormat="1" hidden="1" x14ac:dyDescent="0.25">
      <c r="A31" s="261"/>
      <c r="B31" s="264"/>
      <c r="C31" s="256"/>
      <c r="D31" s="82">
        <f t="shared" si="1"/>
        <v>0</v>
      </c>
      <c r="E31" s="114" t="s">
        <v>340</v>
      </c>
      <c r="F31" s="125"/>
      <c r="G31" s="125"/>
    </row>
    <row r="32" spans="1:7" s="102" customFormat="1" hidden="1" x14ac:dyDescent="0.25">
      <c r="A32" s="261"/>
      <c r="B32" s="264"/>
      <c r="C32" s="256"/>
      <c r="D32" s="82">
        <f t="shared" si="1"/>
        <v>0</v>
      </c>
      <c r="E32" s="114" t="s">
        <v>340</v>
      </c>
      <c r="F32" s="125"/>
      <c r="G32" s="125"/>
    </row>
    <row r="33" spans="1:7" s="102" customFormat="1" hidden="1" x14ac:dyDescent="0.25">
      <c r="A33" s="261"/>
      <c r="B33" s="264"/>
      <c r="C33" s="256"/>
      <c r="D33" s="82">
        <f t="shared" si="1"/>
        <v>0</v>
      </c>
      <c r="E33" s="114" t="s">
        <v>340</v>
      </c>
      <c r="F33" s="125"/>
      <c r="G33" s="125"/>
    </row>
    <row r="34" spans="1:7" s="102" customFormat="1" hidden="1" x14ac:dyDescent="0.25">
      <c r="A34" s="261"/>
      <c r="B34" s="264"/>
      <c r="C34" s="256"/>
      <c r="D34" s="82">
        <f t="shared" si="1"/>
        <v>0</v>
      </c>
      <c r="E34" s="114" t="s">
        <v>340</v>
      </c>
      <c r="F34" s="125"/>
      <c r="G34" s="125"/>
    </row>
    <row r="35" spans="1:7" s="102" customFormat="1" hidden="1" x14ac:dyDescent="0.25">
      <c r="A35" s="261"/>
      <c r="B35" s="264"/>
      <c r="C35" s="256"/>
      <c r="D35" s="82">
        <f t="shared" si="1"/>
        <v>0</v>
      </c>
      <c r="E35" s="114" t="s">
        <v>340</v>
      </c>
      <c r="F35" s="125"/>
      <c r="G35" s="125"/>
    </row>
    <row r="36" spans="1:7" s="102" customFormat="1" hidden="1" x14ac:dyDescent="0.25">
      <c r="A36" s="261"/>
      <c r="B36" s="264"/>
      <c r="C36" s="256"/>
      <c r="D36" s="82">
        <f t="shared" si="1"/>
        <v>0</v>
      </c>
      <c r="E36" s="114" t="s">
        <v>340</v>
      </c>
      <c r="F36" s="125"/>
      <c r="G36" s="125"/>
    </row>
    <row r="37" spans="1:7" s="102" customFormat="1" hidden="1" x14ac:dyDescent="0.25">
      <c r="A37" s="261"/>
      <c r="B37" s="264"/>
      <c r="C37" s="256"/>
      <c r="D37" s="82">
        <f t="shared" ref="D37:D68" si="2">ROUND(+B37*C37,2)</f>
        <v>0</v>
      </c>
      <c r="E37" s="114" t="s">
        <v>340</v>
      </c>
      <c r="F37" s="125"/>
      <c r="G37" s="125"/>
    </row>
    <row r="38" spans="1:7" s="102" customFormat="1" hidden="1" x14ac:dyDescent="0.25">
      <c r="A38" s="261"/>
      <c r="B38" s="264"/>
      <c r="C38" s="256"/>
      <c r="D38" s="82">
        <f t="shared" si="2"/>
        <v>0</v>
      </c>
      <c r="E38" s="114" t="s">
        <v>340</v>
      </c>
      <c r="F38" s="125"/>
      <c r="G38" s="125"/>
    </row>
    <row r="39" spans="1:7" s="102" customFormat="1" hidden="1" x14ac:dyDescent="0.25">
      <c r="A39" s="261"/>
      <c r="B39" s="264"/>
      <c r="C39" s="256"/>
      <c r="D39" s="82">
        <f t="shared" si="2"/>
        <v>0</v>
      </c>
      <c r="E39" s="114" t="s">
        <v>340</v>
      </c>
      <c r="F39" s="125"/>
      <c r="G39" s="125"/>
    </row>
    <row r="40" spans="1:7" s="102" customFormat="1" hidden="1" x14ac:dyDescent="0.25">
      <c r="A40" s="261"/>
      <c r="B40" s="264"/>
      <c r="C40" s="256"/>
      <c r="D40" s="82">
        <f t="shared" si="2"/>
        <v>0</v>
      </c>
      <c r="E40" s="114" t="s">
        <v>340</v>
      </c>
      <c r="F40" s="125"/>
      <c r="G40" s="125"/>
    </row>
    <row r="41" spans="1:7" s="102" customFormat="1" hidden="1" x14ac:dyDescent="0.25">
      <c r="A41" s="261"/>
      <c r="B41" s="264"/>
      <c r="C41" s="256"/>
      <c r="D41" s="82">
        <f t="shared" si="2"/>
        <v>0</v>
      </c>
      <c r="E41" s="114" t="s">
        <v>340</v>
      </c>
      <c r="F41" s="125"/>
      <c r="G41" s="125"/>
    </row>
    <row r="42" spans="1:7" s="102" customFormat="1" hidden="1" x14ac:dyDescent="0.25">
      <c r="A42" s="261"/>
      <c r="B42" s="264"/>
      <c r="C42" s="256"/>
      <c r="D42" s="82">
        <f t="shared" si="2"/>
        <v>0</v>
      </c>
      <c r="E42" s="114" t="s">
        <v>340</v>
      </c>
      <c r="F42" s="125"/>
      <c r="G42" s="125"/>
    </row>
    <row r="43" spans="1:7" s="102" customFormat="1" hidden="1" x14ac:dyDescent="0.25">
      <c r="A43" s="261"/>
      <c r="B43" s="264"/>
      <c r="C43" s="256"/>
      <c r="D43" s="82">
        <f t="shared" si="2"/>
        <v>0</v>
      </c>
      <c r="E43" s="114" t="s">
        <v>340</v>
      </c>
      <c r="F43" s="125"/>
      <c r="G43" s="125"/>
    </row>
    <row r="44" spans="1:7" s="102" customFormat="1" hidden="1" x14ac:dyDescent="0.25">
      <c r="A44" s="261"/>
      <c r="B44" s="264"/>
      <c r="C44" s="256"/>
      <c r="D44" s="82">
        <f t="shared" si="2"/>
        <v>0</v>
      </c>
      <c r="E44" s="114" t="s">
        <v>340</v>
      </c>
      <c r="F44" s="125"/>
      <c r="G44" s="125"/>
    </row>
    <row r="45" spans="1:7" s="102" customFormat="1" hidden="1" x14ac:dyDescent="0.25">
      <c r="A45" s="261"/>
      <c r="B45" s="264"/>
      <c r="C45" s="256"/>
      <c r="D45" s="82">
        <f t="shared" si="2"/>
        <v>0</v>
      </c>
      <c r="E45" s="114" t="s">
        <v>340</v>
      </c>
      <c r="F45" s="125"/>
      <c r="G45" s="125"/>
    </row>
    <row r="46" spans="1:7" s="102" customFormat="1" hidden="1" x14ac:dyDescent="0.25">
      <c r="A46" s="261"/>
      <c r="B46" s="264"/>
      <c r="C46" s="256"/>
      <c r="D46" s="82">
        <f t="shared" si="2"/>
        <v>0</v>
      </c>
      <c r="E46" s="114" t="s">
        <v>340</v>
      </c>
      <c r="F46" s="125"/>
      <c r="G46" s="125"/>
    </row>
    <row r="47" spans="1:7" s="102" customFormat="1" hidden="1" x14ac:dyDescent="0.25">
      <c r="A47" s="261"/>
      <c r="B47" s="264"/>
      <c r="C47" s="256"/>
      <c r="D47" s="82">
        <f t="shared" si="2"/>
        <v>0</v>
      </c>
      <c r="E47" s="114" t="s">
        <v>340</v>
      </c>
      <c r="F47" s="125"/>
      <c r="G47" s="125"/>
    </row>
    <row r="48" spans="1:7" s="102" customFormat="1" hidden="1" x14ac:dyDescent="0.25">
      <c r="A48" s="261"/>
      <c r="B48" s="264"/>
      <c r="C48" s="256"/>
      <c r="D48" s="82">
        <f t="shared" si="2"/>
        <v>0</v>
      </c>
      <c r="E48" s="114" t="s">
        <v>340</v>
      </c>
      <c r="F48" s="125"/>
      <c r="G48" s="125"/>
    </row>
    <row r="49" spans="1:7" s="102" customFormat="1" hidden="1" x14ac:dyDescent="0.25">
      <c r="A49" s="261"/>
      <c r="B49" s="264"/>
      <c r="C49" s="256"/>
      <c r="D49" s="82">
        <f t="shared" si="2"/>
        <v>0</v>
      </c>
      <c r="E49" s="114" t="s">
        <v>340</v>
      </c>
      <c r="F49" s="125"/>
      <c r="G49" s="125"/>
    </row>
    <row r="50" spans="1:7" s="102" customFormat="1" hidden="1" x14ac:dyDescent="0.25">
      <c r="A50" s="261"/>
      <c r="B50" s="264"/>
      <c r="C50" s="256"/>
      <c r="D50" s="82">
        <f t="shared" si="2"/>
        <v>0</v>
      </c>
      <c r="E50" s="114" t="s">
        <v>340</v>
      </c>
      <c r="F50" s="125"/>
      <c r="G50" s="125"/>
    </row>
    <row r="51" spans="1:7" s="102" customFormat="1" hidden="1" x14ac:dyDescent="0.25">
      <c r="A51" s="261"/>
      <c r="B51" s="264"/>
      <c r="C51" s="256"/>
      <c r="D51" s="82">
        <f t="shared" si="2"/>
        <v>0</v>
      </c>
      <c r="E51" s="114" t="s">
        <v>340</v>
      </c>
      <c r="F51" s="125"/>
      <c r="G51" s="125"/>
    </row>
    <row r="52" spans="1:7" s="102" customFormat="1" hidden="1" x14ac:dyDescent="0.25">
      <c r="A52" s="261"/>
      <c r="B52" s="264"/>
      <c r="C52" s="256"/>
      <c r="D52" s="82">
        <f t="shared" si="2"/>
        <v>0</v>
      </c>
      <c r="E52" s="114" t="s">
        <v>340</v>
      </c>
      <c r="F52" s="125"/>
      <c r="G52" s="125"/>
    </row>
    <row r="53" spans="1:7" s="102" customFormat="1" hidden="1" x14ac:dyDescent="0.25">
      <c r="A53" s="261"/>
      <c r="B53" s="264"/>
      <c r="C53" s="256"/>
      <c r="D53" s="82">
        <f t="shared" si="2"/>
        <v>0</v>
      </c>
      <c r="E53" s="114" t="s">
        <v>340</v>
      </c>
      <c r="F53" s="125"/>
      <c r="G53" s="125"/>
    </row>
    <row r="54" spans="1:7" s="102" customFormat="1" hidden="1" x14ac:dyDescent="0.25">
      <c r="A54" s="261"/>
      <c r="B54" s="264"/>
      <c r="C54" s="256"/>
      <c r="D54" s="82">
        <f t="shared" si="2"/>
        <v>0</v>
      </c>
      <c r="E54" s="114" t="s">
        <v>340</v>
      </c>
      <c r="F54" s="125"/>
      <c r="G54" s="125"/>
    </row>
    <row r="55" spans="1:7" s="102" customFormat="1" hidden="1" x14ac:dyDescent="0.25">
      <c r="A55" s="261"/>
      <c r="B55" s="264"/>
      <c r="C55" s="256"/>
      <c r="D55" s="82">
        <f t="shared" si="2"/>
        <v>0</v>
      </c>
      <c r="E55" s="114" t="s">
        <v>340</v>
      </c>
      <c r="F55" s="125"/>
      <c r="G55" s="125"/>
    </row>
    <row r="56" spans="1:7" s="102" customFormat="1" hidden="1" x14ac:dyDescent="0.25">
      <c r="A56" s="261"/>
      <c r="B56" s="264"/>
      <c r="C56" s="256"/>
      <c r="D56" s="82">
        <f t="shared" si="2"/>
        <v>0</v>
      </c>
      <c r="E56" s="114" t="s">
        <v>340</v>
      </c>
      <c r="F56" s="125"/>
      <c r="G56" s="125"/>
    </row>
    <row r="57" spans="1:7" s="102" customFormat="1" hidden="1" x14ac:dyDescent="0.25">
      <c r="A57" s="261"/>
      <c r="B57" s="264"/>
      <c r="C57" s="256"/>
      <c r="D57" s="82">
        <f t="shared" si="2"/>
        <v>0</v>
      </c>
      <c r="E57" s="114" t="s">
        <v>340</v>
      </c>
      <c r="F57" s="125"/>
      <c r="G57" s="125"/>
    </row>
    <row r="58" spans="1:7" s="102" customFormat="1" hidden="1" x14ac:dyDescent="0.25">
      <c r="A58" s="261"/>
      <c r="B58" s="264"/>
      <c r="C58" s="256"/>
      <c r="D58" s="82">
        <f t="shared" si="2"/>
        <v>0</v>
      </c>
      <c r="E58" s="114" t="s">
        <v>340</v>
      </c>
      <c r="F58" s="125"/>
      <c r="G58" s="125"/>
    </row>
    <row r="59" spans="1:7" s="102" customFormat="1" hidden="1" x14ac:dyDescent="0.25">
      <c r="A59" s="261"/>
      <c r="B59" s="264"/>
      <c r="C59" s="256"/>
      <c r="D59" s="82">
        <f t="shared" si="2"/>
        <v>0</v>
      </c>
      <c r="E59" s="114" t="s">
        <v>340</v>
      </c>
      <c r="F59" s="125"/>
      <c r="G59" s="125"/>
    </row>
    <row r="60" spans="1:7" s="102" customFormat="1" hidden="1" x14ac:dyDescent="0.25">
      <c r="A60" s="261"/>
      <c r="B60" s="264"/>
      <c r="C60" s="256"/>
      <c r="D60" s="82">
        <f t="shared" si="2"/>
        <v>0</v>
      </c>
      <c r="E60" s="114" t="s">
        <v>340</v>
      </c>
      <c r="F60" s="125"/>
      <c r="G60" s="125"/>
    </row>
    <row r="61" spans="1:7" s="102" customFormat="1" hidden="1" x14ac:dyDescent="0.25">
      <c r="A61" s="261"/>
      <c r="B61" s="264"/>
      <c r="C61" s="256"/>
      <c r="D61" s="82">
        <f t="shared" si="2"/>
        <v>0</v>
      </c>
      <c r="E61" s="114" t="s">
        <v>340</v>
      </c>
      <c r="F61" s="125"/>
      <c r="G61" s="125"/>
    </row>
    <row r="62" spans="1:7" s="102" customFormat="1" hidden="1" x14ac:dyDescent="0.25">
      <c r="A62" s="261"/>
      <c r="B62" s="264"/>
      <c r="C62" s="256"/>
      <c r="D62" s="82">
        <f t="shared" si="2"/>
        <v>0</v>
      </c>
      <c r="E62" s="114" t="s">
        <v>340</v>
      </c>
      <c r="F62" s="125"/>
      <c r="G62" s="125"/>
    </row>
    <row r="63" spans="1:7" s="102" customFormat="1" hidden="1" x14ac:dyDescent="0.25">
      <c r="A63" s="261"/>
      <c r="B63" s="264"/>
      <c r="C63" s="256"/>
      <c r="D63" s="82">
        <f t="shared" si="2"/>
        <v>0</v>
      </c>
      <c r="E63" s="114" t="s">
        <v>340</v>
      </c>
      <c r="F63" s="125"/>
      <c r="G63" s="125"/>
    </row>
    <row r="64" spans="1:7" s="102" customFormat="1" hidden="1" x14ac:dyDescent="0.25">
      <c r="A64" s="261"/>
      <c r="B64" s="264"/>
      <c r="C64" s="256"/>
      <c r="D64" s="82">
        <f t="shared" si="2"/>
        <v>0</v>
      </c>
      <c r="E64" s="114" t="s">
        <v>340</v>
      </c>
      <c r="F64" s="125"/>
      <c r="G64" s="125"/>
    </row>
    <row r="65" spans="1:7" s="102" customFormat="1" hidden="1" x14ac:dyDescent="0.25">
      <c r="A65" s="261"/>
      <c r="B65" s="264"/>
      <c r="C65" s="256"/>
      <c r="D65" s="82">
        <f t="shared" si="2"/>
        <v>0</v>
      </c>
      <c r="E65" s="114" t="s">
        <v>340</v>
      </c>
      <c r="F65" s="125"/>
      <c r="G65" s="125"/>
    </row>
    <row r="66" spans="1:7" s="102" customFormat="1" hidden="1" x14ac:dyDescent="0.25">
      <c r="A66" s="261"/>
      <c r="B66" s="264"/>
      <c r="C66" s="256"/>
      <c r="D66" s="82">
        <f t="shared" si="2"/>
        <v>0</v>
      </c>
      <c r="E66" s="114" t="s">
        <v>340</v>
      </c>
      <c r="F66" s="125"/>
      <c r="G66" s="125"/>
    </row>
    <row r="67" spans="1:7" s="102" customFormat="1" hidden="1" x14ac:dyDescent="0.25">
      <c r="A67" s="261"/>
      <c r="B67" s="264"/>
      <c r="C67" s="256"/>
      <c r="D67" s="82">
        <f t="shared" si="2"/>
        <v>0</v>
      </c>
      <c r="E67" s="114" t="s">
        <v>340</v>
      </c>
      <c r="F67" s="125"/>
      <c r="G67" s="125"/>
    </row>
    <row r="68" spans="1:7" s="102" customFormat="1" hidden="1" x14ac:dyDescent="0.25">
      <c r="A68" s="261"/>
      <c r="B68" s="264"/>
      <c r="C68" s="256"/>
      <c r="D68" s="82">
        <f t="shared" si="2"/>
        <v>0</v>
      </c>
      <c r="E68" s="114" t="s">
        <v>340</v>
      </c>
      <c r="F68" s="125"/>
      <c r="G68" s="125"/>
    </row>
    <row r="69" spans="1:7" s="102" customFormat="1" hidden="1" x14ac:dyDescent="0.25">
      <c r="A69" s="261"/>
      <c r="B69" s="264"/>
      <c r="C69" s="256"/>
      <c r="D69" s="82">
        <f t="shared" ref="D69:D100" si="3">ROUND(+B69*C69,2)</f>
        <v>0</v>
      </c>
      <c r="E69" s="114" t="s">
        <v>340</v>
      </c>
      <c r="F69" s="125"/>
      <c r="G69" s="125"/>
    </row>
    <row r="70" spans="1:7" s="102" customFormat="1" hidden="1" x14ac:dyDescent="0.25">
      <c r="A70" s="261"/>
      <c r="B70" s="264"/>
      <c r="C70" s="256"/>
      <c r="D70" s="82">
        <f t="shared" si="3"/>
        <v>0</v>
      </c>
      <c r="E70" s="114" t="s">
        <v>340</v>
      </c>
      <c r="F70" s="125"/>
      <c r="G70" s="125"/>
    </row>
    <row r="71" spans="1:7" s="102" customFormat="1" hidden="1" x14ac:dyDescent="0.25">
      <c r="A71" s="261"/>
      <c r="B71" s="264"/>
      <c r="C71" s="256"/>
      <c r="D71" s="82">
        <f t="shared" si="3"/>
        <v>0</v>
      </c>
      <c r="E71" s="114" t="s">
        <v>340</v>
      </c>
      <c r="F71" s="125"/>
      <c r="G71" s="125"/>
    </row>
    <row r="72" spans="1:7" s="102" customFormat="1" hidden="1" x14ac:dyDescent="0.25">
      <c r="A72" s="261"/>
      <c r="B72" s="264"/>
      <c r="C72" s="256"/>
      <c r="D72" s="82">
        <f t="shared" si="3"/>
        <v>0</v>
      </c>
      <c r="E72" s="114" t="s">
        <v>340</v>
      </c>
      <c r="F72" s="125"/>
      <c r="G72" s="125"/>
    </row>
    <row r="73" spans="1:7" s="102" customFormat="1" hidden="1" x14ac:dyDescent="0.25">
      <c r="A73" s="261"/>
      <c r="B73" s="264"/>
      <c r="C73" s="256"/>
      <c r="D73" s="82">
        <f t="shared" si="3"/>
        <v>0</v>
      </c>
      <c r="E73" s="114" t="s">
        <v>340</v>
      </c>
      <c r="F73" s="125"/>
      <c r="G73" s="125"/>
    </row>
    <row r="74" spans="1:7" s="102" customFormat="1" hidden="1" x14ac:dyDescent="0.25">
      <c r="A74" s="261"/>
      <c r="B74" s="264"/>
      <c r="C74" s="256"/>
      <c r="D74" s="82">
        <f t="shared" si="3"/>
        <v>0</v>
      </c>
      <c r="E74" s="114" t="s">
        <v>340</v>
      </c>
      <c r="F74" s="125"/>
      <c r="G74" s="125"/>
    </row>
    <row r="75" spans="1:7" s="102" customFormat="1" hidden="1" x14ac:dyDescent="0.25">
      <c r="A75" s="261"/>
      <c r="B75" s="264"/>
      <c r="C75" s="256"/>
      <c r="D75" s="82">
        <f t="shared" si="3"/>
        <v>0</v>
      </c>
      <c r="E75" s="114" t="s">
        <v>340</v>
      </c>
      <c r="F75" s="125"/>
      <c r="G75" s="125"/>
    </row>
    <row r="76" spans="1:7" s="102" customFormat="1" hidden="1" x14ac:dyDescent="0.25">
      <c r="A76" s="261"/>
      <c r="B76" s="264"/>
      <c r="C76" s="256"/>
      <c r="D76" s="82">
        <f t="shared" si="3"/>
        <v>0</v>
      </c>
      <c r="E76" s="114" t="s">
        <v>340</v>
      </c>
      <c r="F76" s="125"/>
      <c r="G76" s="125"/>
    </row>
    <row r="77" spans="1:7" s="102" customFormat="1" hidden="1" x14ac:dyDescent="0.25">
      <c r="A77" s="261"/>
      <c r="B77" s="264"/>
      <c r="C77" s="256"/>
      <c r="D77" s="82">
        <f t="shared" si="3"/>
        <v>0</v>
      </c>
      <c r="E77" s="114" t="s">
        <v>340</v>
      </c>
      <c r="F77" s="125"/>
      <c r="G77" s="125"/>
    </row>
    <row r="78" spans="1:7" s="102" customFormat="1" hidden="1" x14ac:dyDescent="0.25">
      <c r="A78" s="261"/>
      <c r="B78" s="264"/>
      <c r="C78" s="256"/>
      <c r="D78" s="82">
        <f t="shared" si="3"/>
        <v>0</v>
      </c>
      <c r="E78" s="114" t="s">
        <v>340</v>
      </c>
      <c r="F78" s="125"/>
      <c r="G78" s="125"/>
    </row>
    <row r="79" spans="1:7" s="102" customFormat="1" hidden="1" x14ac:dyDescent="0.25">
      <c r="A79" s="261"/>
      <c r="B79" s="264"/>
      <c r="C79" s="256"/>
      <c r="D79" s="82">
        <f t="shared" si="3"/>
        <v>0</v>
      </c>
      <c r="E79" s="114" t="s">
        <v>340</v>
      </c>
      <c r="F79" s="125"/>
      <c r="G79" s="125"/>
    </row>
    <row r="80" spans="1:7" s="102" customFormat="1" hidden="1" x14ac:dyDescent="0.25">
      <c r="A80" s="261"/>
      <c r="B80" s="264"/>
      <c r="C80" s="256"/>
      <c r="D80" s="82">
        <f t="shared" si="3"/>
        <v>0</v>
      </c>
      <c r="E80" s="114" t="s">
        <v>340</v>
      </c>
      <c r="F80" s="125"/>
      <c r="G80" s="125"/>
    </row>
    <row r="81" spans="1:7" s="102" customFormat="1" hidden="1" x14ac:dyDescent="0.25">
      <c r="A81" s="261"/>
      <c r="B81" s="264"/>
      <c r="C81" s="256"/>
      <c r="D81" s="82">
        <f t="shared" si="3"/>
        <v>0</v>
      </c>
      <c r="E81" s="114" t="s">
        <v>340</v>
      </c>
      <c r="F81" s="125"/>
      <c r="G81" s="125"/>
    </row>
    <row r="82" spans="1:7" s="102" customFormat="1" hidden="1" x14ac:dyDescent="0.25">
      <c r="A82" s="261"/>
      <c r="B82" s="264"/>
      <c r="C82" s="256"/>
      <c r="D82" s="82">
        <f t="shared" si="3"/>
        <v>0</v>
      </c>
      <c r="E82" s="114" t="s">
        <v>340</v>
      </c>
      <c r="F82" s="125"/>
      <c r="G82" s="125"/>
    </row>
    <row r="83" spans="1:7" s="102" customFormat="1" hidden="1" x14ac:dyDescent="0.25">
      <c r="A83" s="261"/>
      <c r="B83" s="264"/>
      <c r="C83" s="256"/>
      <c r="D83" s="82">
        <f t="shared" si="3"/>
        <v>0</v>
      </c>
      <c r="E83" s="114" t="s">
        <v>340</v>
      </c>
      <c r="F83" s="125"/>
      <c r="G83" s="125"/>
    </row>
    <row r="84" spans="1:7" s="102" customFormat="1" hidden="1" x14ac:dyDescent="0.25">
      <c r="A84" s="261"/>
      <c r="B84" s="264"/>
      <c r="C84" s="256"/>
      <c r="D84" s="82">
        <f t="shared" si="3"/>
        <v>0</v>
      </c>
      <c r="E84" s="114" t="s">
        <v>340</v>
      </c>
      <c r="F84" s="125"/>
      <c r="G84" s="125"/>
    </row>
    <row r="85" spans="1:7" s="102" customFormat="1" hidden="1" x14ac:dyDescent="0.25">
      <c r="A85" s="261"/>
      <c r="B85" s="264"/>
      <c r="C85" s="256"/>
      <c r="D85" s="82">
        <f t="shared" si="3"/>
        <v>0</v>
      </c>
      <c r="E85" s="114" t="s">
        <v>340</v>
      </c>
      <c r="F85" s="125"/>
      <c r="G85" s="125"/>
    </row>
    <row r="86" spans="1:7" s="102" customFormat="1" hidden="1" x14ac:dyDescent="0.25">
      <c r="A86" s="261"/>
      <c r="B86" s="264"/>
      <c r="C86" s="256"/>
      <c r="D86" s="82">
        <f t="shared" si="3"/>
        <v>0</v>
      </c>
      <c r="E86" s="114" t="s">
        <v>340</v>
      </c>
      <c r="F86" s="125"/>
      <c r="G86" s="125"/>
    </row>
    <row r="87" spans="1:7" s="102" customFormat="1" hidden="1" x14ac:dyDescent="0.25">
      <c r="A87" s="261"/>
      <c r="B87" s="264"/>
      <c r="C87" s="256"/>
      <c r="D87" s="82">
        <f t="shared" si="3"/>
        <v>0</v>
      </c>
      <c r="E87" s="114" t="s">
        <v>340</v>
      </c>
      <c r="F87" s="125"/>
      <c r="G87" s="125"/>
    </row>
    <row r="88" spans="1:7" s="102" customFormat="1" hidden="1" x14ac:dyDescent="0.25">
      <c r="A88" s="261"/>
      <c r="B88" s="264"/>
      <c r="C88" s="256"/>
      <c r="D88" s="82">
        <f t="shared" si="3"/>
        <v>0</v>
      </c>
      <c r="E88" s="114" t="s">
        <v>340</v>
      </c>
      <c r="F88" s="125"/>
      <c r="G88" s="125"/>
    </row>
    <row r="89" spans="1:7" s="102" customFormat="1" hidden="1" x14ac:dyDescent="0.25">
      <c r="A89" s="261"/>
      <c r="B89" s="264"/>
      <c r="C89" s="256"/>
      <c r="D89" s="82">
        <f t="shared" si="3"/>
        <v>0</v>
      </c>
      <c r="E89" s="114" t="s">
        <v>340</v>
      </c>
      <c r="F89" s="125"/>
      <c r="G89" s="125"/>
    </row>
    <row r="90" spans="1:7" s="102" customFormat="1" hidden="1" x14ac:dyDescent="0.25">
      <c r="A90" s="261"/>
      <c r="B90" s="264"/>
      <c r="C90" s="256"/>
      <c r="D90" s="82">
        <f t="shared" si="3"/>
        <v>0</v>
      </c>
      <c r="E90" s="114" t="s">
        <v>340</v>
      </c>
      <c r="F90" s="125"/>
      <c r="G90" s="125"/>
    </row>
    <row r="91" spans="1:7" s="102" customFormat="1" hidden="1" x14ac:dyDescent="0.25">
      <c r="A91" s="261"/>
      <c r="B91" s="264"/>
      <c r="C91" s="256"/>
      <c r="D91" s="82">
        <f t="shared" si="3"/>
        <v>0</v>
      </c>
      <c r="E91" s="114" t="s">
        <v>340</v>
      </c>
      <c r="F91" s="125"/>
      <c r="G91" s="125"/>
    </row>
    <row r="92" spans="1:7" s="102" customFormat="1" hidden="1" x14ac:dyDescent="0.25">
      <c r="A92" s="261"/>
      <c r="B92" s="264"/>
      <c r="C92" s="256"/>
      <c r="D92" s="82">
        <f t="shared" si="3"/>
        <v>0</v>
      </c>
      <c r="E92" s="114" t="s">
        <v>340</v>
      </c>
      <c r="F92" s="125"/>
      <c r="G92" s="125"/>
    </row>
    <row r="93" spans="1:7" s="102" customFormat="1" hidden="1" x14ac:dyDescent="0.25">
      <c r="A93" s="261"/>
      <c r="B93" s="264"/>
      <c r="C93" s="256"/>
      <c r="D93" s="82">
        <f t="shared" si="3"/>
        <v>0</v>
      </c>
      <c r="E93" s="114" t="s">
        <v>340</v>
      </c>
      <c r="F93" s="125"/>
      <c r="G93" s="125"/>
    </row>
    <row r="94" spans="1:7" s="102" customFormat="1" hidden="1" x14ac:dyDescent="0.25">
      <c r="A94" s="261"/>
      <c r="B94" s="264"/>
      <c r="C94" s="256"/>
      <c r="D94" s="82">
        <f t="shared" si="3"/>
        <v>0</v>
      </c>
      <c r="E94" s="114" t="s">
        <v>340</v>
      </c>
      <c r="F94" s="125"/>
      <c r="G94" s="125"/>
    </row>
    <row r="95" spans="1:7" s="102" customFormat="1" hidden="1" x14ac:dyDescent="0.25">
      <c r="A95" s="261"/>
      <c r="B95" s="264"/>
      <c r="C95" s="256"/>
      <c r="D95" s="82">
        <f t="shared" si="3"/>
        <v>0</v>
      </c>
      <c r="E95" s="114" t="s">
        <v>340</v>
      </c>
      <c r="F95" s="125"/>
      <c r="G95" s="125"/>
    </row>
    <row r="96" spans="1:7" s="102" customFormat="1" hidden="1" x14ac:dyDescent="0.25">
      <c r="A96" s="261"/>
      <c r="B96" s="264"/>
      <c r="C96" s="256"/>
      <c r="D96" s="82">
        <f t="shared" si="3"/>
        <v>0</v>
      </c>
      <c r="E96" s="114" t="s">
        <v>340</v>
      </c>
      <c r="F96" s="125"/>
      <c r="G96" s="125"/>
    </row>
    <row r="97" spans="1:7" s="102" customFormat="1" hidden="1" x14ac:dyDescent="0.25">
      <c r="A97" s="261"/>
      <c r="B97" s="264"/>
      <c r="C97" s="256"/>
      <c r="D97" s="82">
        <f t="shared" si="3"/>
        <v>0</v>
      </c>
      <c r="E97" s="114" t="s">
        <v>340</v>
      </c>
      <c r="F97" s="125"/>
      <c r="G97" s="125"/>
    </row>
    <row r="98" spans="1:7" s="102" customFormat="1" hidden="1" x14ac:dyDescent="0.25">
      <c r="A98" s="261"/>
      <c r="B98" s="264"/>
      <c r="C98" s="256"/>
      <c r="D98" s="82">
        <f t="shared" si="3"/>
        <v>0</v>
      </c>
      <c r="E98" s="114" t="s">
        <v>340</v>
      </c>
      <c r="F98" s="125"/>
      <c r="G98" s="125"/>
    </row>
    <row r="99" spans="1:7" s="102" customFormat="1" hidden="1" x14ac:dyDescent="0.25">
      <c r="A99" s="261"/>
      <c r="B99" s="264"/>
      <c r="C99" s="256"/>
      <c r="D99" s="82">
        <f t="shared" si="3"/>
        <v>0</v>
      </c>
      <c r="E99" s="114" t="s">
        <v>340</v>
      </c>
      <c r="F99" s="125"/>
      <c r="G99" s="125"/>
    </row>
    <row r="100" spans="1:7" s="102" customFormat="1" hidden="1" x14ac:dyDescent="0.25">
      <c r="A100" s="261"/>
      <c r="B100" s="264"/>
      <c r="C100" s="256"/>
      <c r="D100" s="82">
        <f t="shared" si="3"/>
        <v>0</v>
      </c>
      <c r="E100" s="114" t="s">
        <v>340</v>
      </c>
      <c r="F100" s="125"/>
      <c r="G100" s="125"/>
    </row>
    <row r="101" spans="1:7" s="102" customFormat="1" hidden="1" x14ac:dyDescent="0.25">
      <c r="A101" s="261"/>
      <c r="B101" s="264"/>
      <c r="C101" s="256"/>
      <c r="D101" s="82">
        <f t="shared" ref="D101:D132" si="4">ROUND(+B101*C101,2)</f>
        <v>0</v>
      </c>
      <c r="E101" s="114" t="s">
        <v>340</v>
      </c>
      <c r="F101" s="125"/>
      <c r="G101" s="125"/>
    </row>
    <row r="102" spans="1:7" s="102" customFormat="1" hidden="1" x14ac:dyDescent="0.25">
      <c r="A102" s="261"/>
      <c r="B102" s="264"/>
      <c r="C102" s="256"/>
      <c r="D102" s="82">
        <f t="shared" si="4"/>
        <v>0</v>
      </c>
      <c r="E102" s="114" t="s">
        <v>340</v>
      </c>
      <c r="F102" s="125"/>
      <c r="G102" s="125"/>
    </row>
    <row r="103" spans="1:7" s="102" customFormat="1" hidden="1" x14ac:dyDescent="0.25">
      <c r="A103" s="261"/>
      <c r="B103" s="264"/>
      <c r="C103" s="256"/>
      <c r="D103" s="82">
        <f t="shared" si="4"/>
        <v>0</v>
      </c>
      <c r="E103" s="114" t="s">
        <v>340</v>
      </c>
      <c r="F103" s="125"/>
      <c r="G103" s="125"/>
    </row>
    <row r="104" spans="1:7" s="102" customFormat="1" hidden="1" x14ac:dyDescent="0.25">
      <c r="A104" s="261"/>
      <c r="B104" s="264"/>
      <c r="C104" s="256"/>
      <c r="D104" s="82">
        <f t="shared" si="4"/>
        <v>0</v>
      </c>
      <c r="E104" s="114" t="s">
        <v>340</v>
      </c>
      <c r="F104" s="125"/>
      <c r="G104" s="125"/>
    </row>
    <row r="105" spans="1:7" s="102" customFormat="1" hidden="1" x14ac:dyDescent="0.25">
      <c r="A105" s="261"/>
      <c r="B105" s="264"/>
      <c r="C105" s="256"/>
      <c r="D105" s="82">
        <f t="shared" si="4"/>
        <v>0</v>
      </c>
      <c r="E105" s="114" t="s">
        <v>340</v>
      </c>
      <c r="F105" s="125"/>
      <c r="G105" s="125"/>
    </row>
    <row r="106" spans="1:7" s="102" customFormat="1" hidden="1" x14ac:dyDescent="0.25">
      <c r="A106" s="261"/>
      <c r="B106" s="264"/>
      <c r="C106" s="256"/>
      <c r="D106" s="82">
        <f t="shared" si="4"/>
        <v>0</v>
      </c>
      <c r="E106" s="114" t="s">
        <v>340</v>
      </c>
      <c r="F106" s="125"/>
      <c r="G106" s="125"/>
    </row>
    <row r="107" spans="1:7" s="102" customFormat="1" hidden="1" x14ac:dyDescent="0.25">
      <c r="A107" s="261"/>
      <c r="B107" s="264"/>
      <c r="C107" s="256"/>
      <c r="D107" s="82">
        <f t="shared" si="4"/>
        <v>0</v>
      </c>
      <c r="E107" s="114" t="s">
        <v>340</v>
      </c>
      <c r="F107" s="125"/>
      <c r="G107" s="125"/>
    </row>
    <row r="108" spans="1:7" s="102" customFormat="1" hidden="1" x14ac:dyDescent="0.25">
      <c r="A108" s="261"/>
      <c r="B108" s="264"/>
      <c r="C108" s="256"/>
      <c r="D108" s="82">
        <f t="shared" si="4"/>
        <v>0</v>
      </c>
      <c r="E108" s="114" t="s">
        <v>340</v>
      </c>
      <c r="F108" s="125"/>
      <c r="G108" s="125"/>
    </row>
    <row r="109" spans="1:7" s="102" customFormat="1" hidden="1" x14ac:dyDescent="0.25">
      <c r="A109" s="261"/>
      <c r="B109" s="264"/>
      <c r="C109" s="256"/>
      <c r="D109" s="82">
        <f t="shared" si="4"/>
        <v>0</v>
      </c>
      <c r="E109" s="114" t="s">
        <v>340</v>
      </c>
      <c r="F109" s="125"/>
      <c r="G109" s="125"/>
    </row>
    <row r="110" spans="1:7" s="102" customFormat="1" hidden="1" x14ac:dyDescent="0.25">
      <c r="A110" s="261"/>
      <c r="B110" s="264"/>
      <c r="C110" s="256"/>
      <c r="D110" s="82">
        <f t="shared" si="4"/>
        <v>0</v>
      </c>
      <c r="E110" s="114" t="s">
        <v>340</v>
      </c>
      <c r="F110" s="125"/>
      <c r="G110" s="125"/>
    </row>
    <row r="111" spans="1:7" s="102" customFormat="1" hidden="1" x14ac:dyDescent="0.25">
      <c r="A111" s="261"/>
      <c r="B111" s="264"/>
      <c r="C111" s="256"/>
      <c r="D111" s="82">
        <f t="shared" si="4"/>
        <v>0</v>
      </c>
      <c r="E111" s="114" t="s">
        <v>340</v>
      </c>
      <c r="F111" s="125"/>
      <c r="G111" s="125"/>
    </row>
    <row r="112" spans="1:7" s="102" customFormat="1" hidden="1" x14ac:dyDescent="0.25">
      <c r="A112" s="261"/>
      <c r="B112" s="264"/>
      <c r="C112" s="256"/>
      <c r="D112" s="82">
        <f t="shared" si="4"/>
        <v>0</v>
      </c>
      <c r="E112" s="114" t="s">
        <v>340</v>
      </c>
      <c r="F112" s="125"/>
      <c r="G112" s="125"/>
    </row>
    <row r="113" spans="1:7" s="102" customFormat="1" hidden="1" x14ac:dyDescent="0.25">
      <c r="A113" s="261"/>
      <c r="B113" s="264"/>
      <c r="C113" s="256"/>
      <c r="D113" s="82">
        <f t="shared" si="4"/>
        <v>0</v>
      </c>
      <c r="E113" s="114" t="s">
        <v>340</v>
      </c>
      <c r="F113" s="125"/>
      <c r="G113" s="125"/>
    </row>
    <row r="114" spans="1:7" s="102" customFormat="1" hidden="1" x14ac:dyDescent="0.25">
      <c r="A114" s="261"/>
      <c r="B114" s="264"/>
      <c r="C114" s="256"/>
      <c r="D114" s="82">
        <f t="shared" si="4"/>
        <v>0</v>
      </c>
      <c r="E114" s="114" t="s">
        <v>340</v>
      </c>
      <c r="F114" s="125"/>
      <c r="G114" s="125"/>
    </row>
    <row r="115" spans="1:7" s="102" customFormat="1" hidden="1" x14ac:dyDescent="0.25">
      <c r="A115" s="261"/>
      <c r="B115" s="264"/>
      <c r="C115" s="256"/>
      <c r="D115" s="82">
        <f t="shared" si="4"/>
        <v>0</v>
      </c>
      <c r="E115" s="114" t="s">
        <v>340</v>
      </c>
      <c r="F115" s="125"/>
      <c r="G115" s="125"/>
    </row>
    <row r="116" spans="1:7" s="102" customFormat="1" hidden="1" x14ac:dyDescent="0.25">
      <c r="A116" s="261"/>
      <c r="B116" s="264"/>
      <c r="C116" s="256"/>
      <c r="D116" s="82">
        <f t="shared" si="4"/>
        <v>0</v>
      </c>
      <c r="E116" s="114" t="s">
        <v>340</v>
      </c>
      <c r="F116" s="125"/>
      <c r="G116" s="125"/>
    </row>
    <row r="117" spans="1:7" s="102" customFormat="1" hidden="1" x14ac:dyDescent="0.25">
      <c r="A117" s="261"/>
      <c r="B117" s="264"/>
      <c r="C117" s="256"/>
      <c r="D117" s="82">
        <f t="shared" si="4"/>
        <v>0</v>
      </c>
      <c r="E117" s="114" t="s">
        <v>340</v>
      </c>
      <c r="F117" s="125"/>
      <c r="G117" s="125"/>
    </row>
    <row r="118" spans="1:7" s="102" customFormat="1" hidden="1" x14ac:dyDescent="0.25">
      <c r="A118" s="261"/>
      <c r="B118" s="264"/>
      <c r="C118" s="256"/>
      <c r="D118" s="82">
        <f t="shared" si="4"/>
        <v>0</v>
      </c>
      <c r="E118" s="114" t="s">
        <v>340</v>
      </c>
      <c r="F118" s="125"/>
      <c r="G118" s="125"/>
    </row>
    <row r="119" spans="1:7" s="102" customFormat="1" hidden="1" x14ac:dyDescent="0.25">
      <c r="A119" s="261"/>
      <c r="B119" s="264"/>
      <c r="C119" s="256"/>
      <c r="D119" s="82">
        <f t="shared" si="4"/>
        <v>0</v>
      </c>
      <c r="E119" s="114" t="s">
        <v>340</v>
      </c>
      <c r="F119" s="125"/>
      <c r="G119" s="125"/>
    </row>
    <row r="120" spans="1:7" s="102" customFormat="1" hidden="1" x14ac:dyDescent="0.25">
      <c r="A120" s="261"/>
      <c r="B120" s="264"/>
      <c r="C120" s="256"/>
      <c r="D120" s="82">
        <f t="shared" si="4"/>
        <v>0</v>
      </c>
      <c r="E120" s="114" t="s">
        <v>340</v>
      </c>
      <c r="F120" s="125"/>
      <c r="G120" s="125"/>
    </row>
    <row r="121" spans="1:7" s="102" customFormat="1" hidden="1" x14ac:dyDescent="0.25">
      <c r="A121" s="261"/>
      <c r="B121" s="264"/>
      <c r="C121" s="256"/>
      <c r="D121" s="82">
        <f t="shared" si="4"/>
        <v>0</v>
      </c>
      <c r="E121" s="114" t="s">
        <v>340</v>
      </c>
      <c r="F121" s="125"/>
      <c r="G121" s="125"/>
    </row>
    <row r="122" spans="1:7" s="102" customFormat="1" hidden="1" x14ac:dyDescent="0.25">
      <c r="A122" s="261"/>
      <c r="B122" s="264"/>
      <c r="C122" s="256"/>
      <c r="D122" s="82">
        <f t="shared" si="4"/>
        <v>0</v>
      </c>
      <c r="E122" s="114" t="s">
        <v>340</v>
      </c>
      <c r="F122" s="125"/>
      <c r="G122" s="125"/>
    </row>
    <row r="123" spans="1:7" s="102" customFormat="1" hidden="1" x14ac:dyDescent="0.25">
      <c r="A123" s="261"/>
      <c r="B123" s="264"/>
      <c r="C123" s="256"/>
      <c r="D123" s="82">
        <f t="shared" si="4"/>
        <v>0</v>
      </c>
      <c r="E123" s="114" t="s">
        <v>340</v>
      </c>
      <c r="F123" s="125"/>
      <c r="G123" s="125"/>
    </row>
    <row r="124" spans="1:7" s="102" customFormat="1" hidden="1" x14ac:dyDescent="0.25">
      <c r="A124" s="261"/>
      <c r="B124" s="264"/>
      <c r="C124" s="256"/>
      <c r="D124" s="82">
        <f t="shared" si="4"/>
        <v>0</v>
      </c>
      <c r="E124" s="114" t="s">
        <v>340</v>
      </c>
      <c r="F124" s="125"/>
      <c r="G124" s="125"/>
    </row>
    <row r="125" spans="1:7" s="102" customFormat="1" hidden="1" x14ac:dyDescent="0.25">
      <c r="A125" s="261"/>
      <c r="B125" s="264"/>
      <c r="C125" s="256"/>
      <c r="D125" s="82">
        <f t="shared" si="4"/>
        <v>0</v>
      </c>
      <c r="E125" s="114" t="s">
        <v>340</v>
      </c>
      <c r="F125" s="125"/>
      <c r="G125" s="125"/>
    </row>
    <row r="126" spans="1:7" s="102" customFormat="1" hidden="1" x14ac:dyDescent="0.25">
      <c r="A126" s="261"/>
      <c r="B126" s="264"/>
      <c r="C126" s="256"/>
      <c r="D126" s="82">
        <f t="shared" si="4"/>
        <v>0</v>
      </c>
      <c r="E126" s="114" t="s">
        <v>340</v>
      </c>
      <c r="F126" s="125"/>
      <c r="G126" s="125"/>
    </row>
    <row r="127" spans="1:7" s="102" customFormat="1" hidden="1" x14ac:dyDescent="0.25">
      <c r="A127" s="261"/>
      <c r="B127" s="264"/>
      <c r="C127" s="256"/>
      <c r="D127" s="82">
        <f t="shared" si="4"/>
        <v>0</v>
      </c>
      <c r="E127" s="114" t="s">
        <v>340</v>
      </c>
      <c r="F127" s="125"/>
      <c r="G127" s="125"/>
    </row>
    <row r="128" spans="1:7" s="102" customFormat="1" hidden="1" x14ac:dyDescent="0.25">
      <c r="A128" s="261"/>
      <c r="B128" s="264"/>
      <c r="C128" s="256"/>
      <c r="D128" s="82">
        <f t="shared" si="4"/>
        <v>0</v>
      </c>
      <c r="E128" s="114" t="s">
        <v>340</v>
      </c>
      <c r="F128" s="125"/>
      <c r="G128" s="125"/>
    </row>
    <row r="129" spans="1:7" s="102" customFormat="1" hidden="1" x14ac:dyDescent="0.25">
      <c r="A129" s="261"/>
      <c r="B129" s="264"/>
      <c r="C129" s="256"/>
      <c r="D129" s="82">
        <f t="shared" si="4"/>
        <v>0</v>
      </c>
      <c r="E129" s="114" t="s">
        <v>340</v>
      </c>
      <c r="F129" s="125"/>
      <c r="G129" s="125"/>
    </row>
    <row r="130" spans="1:7" s="102" customFormat="1" hidden="1" x14ac:dyDescent="0.25">
      <c r="A130" s="261"/>
      <c r="B130" s="264"/>
      <c r="C130" s="256"/>
      <c r="D130" s="82">
        <f t="shared" si="4"/>
        <v>0</v>
      </c>
      <c r="E130" s="114" t="s">
        <v>340</v>
      </c>
      <c r="F130" s="125"/>
      <c r="G130" s="125"/>
    </row>
    <row r="131" spans="1:7" s="102" customFormat="1" hidden="1" x14ac:dyDescent="0.25">
      <c r="A131" s="261"/>
      <c r="B131" s="264"/>
      <c r="C131" s="256"/>
      <c r="D131" s="82">
        <f t="shared" si="4"/>
        <v>0</v>
      </c>
      <c r="E131" s="114" t="s">
        <v>340</v>
      </c>
      <c r="F131" s="125"/>
      <c r="G131" s="125"/>
    </row>
    <row r="132" spans="1:7" s="102" customFormat="1" hidden="1" x14ac:dyDescent="0.25">
      <c r="A132" s="261"/>
      <c r="B132" s="264"/>
      <c r="C132" s="256"/>
      <c r="D132" s="82">
        <f t="shared" si="4"/>
        <v>0</v>
      </c>
      <c r="E132" s="114" t="s">
        <v>340</v>
      </c>
      <c r="F132" s="125"/>
      <c r="G132" s="125"/>
    </row>
    <row r="133" spans="1:7" s="102" customFormat="1" hidden="1" x14ac:dyDescent="0.25">
      <c r="A133" s="261"/>
      <c r="B133" s="264"/>
      <c r="C133" s="256"/>
      <c r="D133" s="82">
        <f t="shared" ref="D133:D134" si="5">ROUND(+B133*C133,2)</f>
        <v>0</v>
      </c>
      <c r="E133" s="114" t="s">
        <v>340</v>
      </c>
      <c r="F133" s="125"/>
      <c r="G133" s="125"/>
    </row>
    <row r="134" spans="1:7" s="102" customFormat="1" ht="15" customHeight="1" x14ac:dyDescent="0.25">
      <c r="A134" s="261" t="s">
        <v>3</v>
      </c>
      <c r="B134" s="264">
        <v>1</v>
      </c>
      <c r="C134" s="256">
        <f t="shared" ref="C134" ca="1" si="6">RAND()*1000000</f>
        <v>344292.7245936027</v>
      </c>
      <c r="D134" s="294">
        <f t="shared" ca="1" si="5"/>
        <v>344292.72</v>
      </c>
      <c r="E134" s="114" t="s">
        <v>340</v>
      </c>
      <c r="F134" s="125"/>
      <c r="G134" s="125"/>
    </row>
    <row r="135" spans="1:7" s="102" customFormat="1" x14ac:dyDescent="0.25">
      <c r="A135" s="223"/>
      <c r="B135" s="197"/>
      <c r="C135" s="209" t="s">
        <v>234</v>
      </c>
      <c r="D135" s="308">
        <f ca="1">ROUND(SUBTOTAL(109,D5:D134),2)</f>
        <v>2050955.62</v>
      </c>
      <c r="E135" s="114" t="s">
        <v>340</v>
      </c>
      <c r="F135" s="90"/>
      <c r="G135" s="117" t="s">
        <v>344</v>
      </c>
    </row>
    <row r="136" spans="1:7" s="102" customFormat="1" x14ac:dyDescent="0.25">
      <c r="A136" s="223"/>
      <c r="B136" s="90"/>
      <c r="C136" s="95"/>
      <c r="D136" s="299"/>
      <c r="E136" s="114" t="s">
        <v>341</v>
      </c>
      <c r="F136" s="90"/>
      <c r="G136" s="90"/>
    </row>
    <row r="137" spans="1:7" s="102" customFormat="1" x14ac:dyDescent="0.25">
      <c r="A137" s="261" t="s">
        <v>3</v>
      </c>
      <c r="B137" s="264">
        <v>1</v>
      </c>
      <c r="C137" s="256">
        <f t="shared" ref="C137:C139" ca="1" si="7">RAND()*1000000</f>
        <v>774084.87273812783</v>
      </c>
      <c r="D137" s="82">
        <f t="shared" ref="D137:D168" ca="1" si="8">ROUND(+B137*C137,2)</f>
        <v>774084.87</v>
      </c>
      <c r="E137" s="114" t="s">
        <v>341</v>
      </c>
      <c r="F137" s="90"/>
      <c r="G137" s="90"/>
    </row>
    <row r="138" spans="1:7" s="102" customFormat="1" x14ac:dyDescent="0.25">
      <c r="A138" s="261" t="s">
        <v>376</v>
      </c>
      <c r="B138" s="264">
        <v>1</v>
      </c>
      <c r="C138" s="256">
        <f t="shared" ca="1" si="7"/>
        <v>805648.7558085866</v>
      </c>
      <c r="D138" s="82">
        <f t="shared" ca="1" si="8"/>
        <v>805648.76</v>
      </c>
      <c r="E138" s="114" t="s">
        <v>341</v>
      </c>
      <c r="F138" s="125"/>
      <c r="G138" s="125"/>
    </row>
    <row r="139" spans="1:7" s="102" customFormat="1" x14ac:dyDescent="0.25">
      <c r="A139" s="261" t="s">
        <v>377</v>
      </c>
      <c r="B139" s="264">
        <v>1</v>
      </c>
      <c r="C139" s="256">
        <f t="shared" ca="1" si="7"/>
        <v>836678.07226895168</v>
      </c>
      <c r="D139" s="82">
        <f t="shared" ca="1" si="8"/>
        <v>836678.07</v>
      </c>
      <c r="E139" s="114" t="s">
        <v>341</v>
      </c>
      <c r="F139" s="125"/>
      <c r="G139" s="125"/>
    </row>
    <row r="140" spans="1:7" s="102" customFormat="1" hidden="1" x14ac:dyDescent="0.25">
      <c r="A140" s="261"/>
      <c r="B140" s="264"/>
      <c r="C140" s="256"/>
      <c r="D140" s="82">
        <f t="shared" si="8"/>
        <v>0</v>
      </c>
      <c r="E140" s="114" t="s">
        <v>341</v>
      </c>
      <c r="F140" s="125"/>
      <c r="G140" s="125"/>
    </row>
    <row r="141" spans="1:7" s="102" customFormat="1" hidden="1" x14ac:dyDescent="0.25">
      <c r="A141" s="261"/>
      <c r="B141" s="264"/>
      <c r="C141" s="256"/>
      <c r="D141" s="82">
        <f t="shared" si="8"/>
        <v>0</v>
      </c>
      <c r="E141" s="114" t="s">
        <v>341</v>
      </c>
      <c r="F141" s="125"/>
      <c r="G141" s="125"/>
    </row>
    <row r="142" spans="1:7" s="102" customFormat="1" hidden="1" x14ac:dyDescent="0.25">
      <c r="A142" s="261"/>
      <c r="B142" s="264"/>
      <c r="C142" s="256"/>
      <c r="D142" s="82">
        <f t="shared" si="8"/>
        <v>0</v>
      </c>
      <c r="E142" s="114" t="s">
        <v>341</v>
      </c>
      <c r="F142" s="125"/>
      <c r="G142" s="125"/>
    </row>
    <row r="143" spans="1:7" s="102" customFormat="1" hidden="1" x14ac:dyDescent="0.25">
      <c r="A143" s="261"/>
      <c r="B143" s="264"/>
      <c r="C143" s="256"/>
      <c r="D143" s="82">
        <f t="shared" si="8"/>
        <v>0</v>
      </c>
      <c r="E143" s="114" t="s">
        <v>341</v>
      </c>
      <c r="F143" s="125"/>
      <c r="G143" s="125"/>
    </row>
    <row r="144" spans="1:7" s="102" customFormat="1" hidden="1" x14ac:dyDescent="0.25">
      <c r="A144" s="261"/>
      <c r="B144" s="264"/>
      <c r="C144" s="256"/>
      <c r="D144" s="82">
        <f t="shared" si="8"/>
        <v>0</v>
      </c>
      <c r="E144" s="114" t="s">
        <v>341</v>
      </c>
      <c r="F144" s="125"/>
      <c r="G144" s="125"/>
    </row>
    <row r="145" spans="1:7" s="102" customFormat="1" hidden="1" x14ac:dyDescent="0.25">
      <c r="A145" s="261"/>
      <c r="B145" s="264"/>
      <c r="C145" s="256"/>
      <c r="D145" s="82">
        <f t="shared" si="8"/>
        <v>0</v>
      </c>
      <c r="E145" s="114" t="s">
        <v>341</v>
      </c>
      <c r="F145" s="125"/>
      <c r="G145" s="125"/>
    </row>
    <row r="146" spans="1:7" s="102" customFormat="1" hidden="1" x14ac:dyDescent="0.25">
      <c r="A146" s="261"/>
      <c r="B146" s="264"/>
      <c r="C146" s="256"/>
      <c r="D146" s="82">
        <f t="shared" si="8"/>
        <v>0</v>
      </c>
      <c r="E146" s="114" t="s">
        <v>341</v>
      </c>
      <c r="F146" s="125"/>
      <c r="G146" s="125"/>
    </row>
    <row r="147" spans="1:7" s="102" customFormat="1" hidden="1" x14ac:dyDescent="0.25">
      <c r="A147" s="261"/>
      <c r="B147" s="264"/>
      <c r="C147" s="256"/>
      <c r="D147" s="82">
        <f t="shared" si="8"/>
        <v>0</v>
      </c>
      <c r="E147" s="114" t="s">
        <v>341</v>
      </c>
      <c r="F147" s="125"/>
      <c r="G147" s="125"/>
    </row>
    <row r="148" spans="1:7" s="102" customFormat="1" hidden="1" x14ac:dyDescent="0.25">
      <c r="A148" s="261"/>
      <c r="B148" s="264"/>
      <c r="C148" s="256"/>
      <c r="D148" s="82">
        <f t="shared" si="8"/>
        <v>0</v>
      </c>
      <c r="E148" s="114" t="s">
        <v>341</v>
      </c>
      <c r="F148" s="125"/>
      <c r="G148" s="125"/>
    </row>
    <row r="149" spans="1:7" s="102" customFormat="1" hidden="1" x14ac:dyDescent="0.25">
      <c r="A149" s="261"/>
      <c r="B149" s="264"/>
      <c r="C149" s="256"/>
      <c r="D149" s="82">
        <f t="shared" si="8"/>
        <v>0</v>
      </c>
      <c r="E149" s="114" t="s">
        <v>341</v>
      </c>
      <c r="F149" s="125"/>
      <c r="G149" s="125"/>
    </row>
    <row r="150" spans="1:7" s="102" customFormat="1" hidden="1" x14ac:dyDescent="0.25">
      <c r="A150" s="261"/>
      <c r="B150" s="264"/>
      <c r="C150" s="256"/>
      <c r="D150" s="82">
        <f t="shared" si="8"/>
        <v>0</v>
      </c>
      <c r="E150" s="114" t="s">
        <v>341</v>
      </c>
      <c r="F150" s="125"/>
      <c r="G150" s="125"/>
    </row>
    <row r="151" spans="1:7" s="102" customFormat="1" hidden="1" x14ac:dyDescent="0.25">
      <c r="A151" s="261"/>
      <c r="B151" s="264"/>
      <c r="C151" s="256"/>
      <c r="D151" s="82">
        <f t="shared" si="8"/>
        <v>0</v>
      </c>
      <c r="E151" s="114" t="s">
        <v>341</v>
      </c>
      <c r="F151" s="125"/>
      <c r="G151" s="125"/>
    </row>
    <row r="152" spans="1:7" s="102" customFormat="1" hidden="1" x14ac:dyDescent="0.25">
      <c r="A152" s="261"/>
      <c r="B152" s="264"/>
      <c r="C152" s="256"/>
      <c r="D152" s="82">
        <f t="shared" si="8"/>
        <v>0</v>
      </c>
      <c r="E152" s="114" t="s">
        <v>341</v>
      </c>
      <c r="F152" s="125"/>
      <c r="G152" s="125"/>
    </row>
    <row r="153" spans="1:7" s="102" customFormat="1" hidden="1" x14ac:dyDescent="0.25">
      <c r="A153" s="261"/>
      <c r="B153" s="264"/>
      <c r="C153" s="256"/>
      <c r="D153" s="82">
        <f t="shared" si="8"/>
        <v>0</v>
      </c>
      <c r="E153" s="114" t="s">
        <v>341</v>
      </c>
      <c r="F153" s="125"/>
      <c r="G153" s="125"/>
    </row>
    <row r="154" spans="1:7" s="102" customFormat="1" hidden="1" x14ac:dyDescent="0.25">
      <c r="A154" s="261"/>
      <c r="B154" s="264"/>
      <c r="C154" s="256"/>
      <c r="D154" s="82">
        <f t="shared" si="8"/>
        <v>0</v>
      </c>
      <c r="E154" s="114" t="s">
        <v>341</v>
      </c>
      <c r="F154" s="125"/>
      <c r="G154" s="125"/>
    </row>
    <row r="155" spans="1:7" s="102" customFormat="1" hidden="1" x14ac:dyDescent="0.25">
      <c r="A155" s="261"/>
      <c r="B155" s="264"/>
      <c r="C155" s="256"/>
      <c r="D155" s="82">
        <f t="shared" si="8"/>
        <v>0</v>
      </c>
      <c r="E155" s="114" t="s">
        <v>341</v>
      </c>
      <c r="F155" s="125"/>
      <c r="G155" s="125"/>
    </row>
    <row r="156" spans="1:7" s="102" customFormat="1" hidden="1" x14ac:dyDescent="0.25">
      <c r="A156" s="261"/>
      <c r="B156" s="264"/>
      <c r="C156" s="256"/>
      <c r="D156" s="82">
        <f t="shared" si="8"/>
        <v>0</v>
      </c>
      <c r="E156" s="114" t="s">
        <v>341</v>
      </c>
      <c r="F156" s="125"/>
      <c r="G156" s="125"/>
    </row>
    <row r="157" spans="1:7" s="102" customFormat="1" hidden="1" x14ac:dyDescent="0.25">
      <c r="A157" s="261"/>
      <c r="B157" s="264"/>
      <c r="C157" s="256"/>
      <c r="D157" s="82">
        <f t="shared" si="8"/>
        <v>0</v>
      </c>
      <c r="E157" s="114" t="s">
        <v>341</v>
      </c>
      <c r="F157" s="125"/>
      <c r="G157" s="125"/>
    </row>
    <row r="158" spans="1:7" s="102" customFormat="1" hidden="1" x14ac:dyDescent="0.25">
      <c r="A158" s="261"/>
      <c r="B158" s="264"/>
      <c r="C158" s="256"/>
      <c r="D158" s="82">
        <f t="shared" si="8"/>
        <v>0</v>
      </c>
      <c r="E158" s="114" t="s">
        <v>341</v>
      </c>
      <c r="F158" s="125"/>
      <c r="G158" s="125"/>
    </row>
    <row r="159" spans="1:7" s="102" customFormat="1" hidden="1" x14ac:dyDescent="0.25">
      <c r="A159" s="261"/>
      <c r="B159" s="264"/>
      <c r="C159" s="256"/>
      <c r="D159" s="82">
        <f t="shared" si="8"/>
        <v>0</v>
      </c>
      <c r="E159" s="114" t="s">
        <v>341</v>
      </c>
      <c r="F159" s="125"/>
      <c r="G159" s="125"/>
    </row>
    <row r="160" spans="1:7" s="102" customFormat="1" hidden="1" x14ac:dyDescent="0.25">
      <c r="A160" s="261"/>
      <c r="B160" s="264"/>
      <c r="C160" s="256"/>
      <c r="D160" s="82">
        <f t="shared" si="8"/>
        <v>0</v>
      </c>
      <c r="E160" s="114" t="s">
        <v>341</v>
      </c>
      <c r="F160" s="125"/>
      <c r="G160" s="125"/>
    </row>
    <row r="161" spans="1:7" s="102" customFormat="1" hidden="1" x14ac:dyDescent="0.25">
      <c r="A161" s="261"/>
      <c r="B161" s="264"/>
      <c r="C161" s="256"/>
      <c r="D161" s="82">
        <f t="shared" si="8"/>
        <v>0</v>
      </c>
      <c r="E161" s="114" t="s">
        <v>341</v>
      </c>
      <c r="F161" s="125"/>
      <c r="G161" s="125"/>
    </row>
    <row r="162" spans="1:7" s="102" customFormat="1" hidden="1" x14ac:dyDescent="0.25">
      <c r="A162" s="261"/>
      <c r="B162" s="264"/>
      <c r="C162" s="256"/>
      <c r="D162" s="82">
        <f t="shared" si="8"/>
        <v>0</v>
      </c>
      <c r="E162" s="114" t="s">
        <v>341</v>
      </c>
      <c r="F162" s="125"/>
      <c r="G162" s="125"/>
    </row>
    <row r="163" spans="1:7" s="102" customFormat="1" hidden="1" x14ac:dyDescent="0.25">
      <c r="A163" s="261"/>
      <c r="B163" s="264"/>
      <c r="C163" s="256"/>
      <c r="D163" s="82">
        <f t="shared" si="8"/>
        <v>0</v>
      </c>
      <c r="E163" s="114" t="s">
        <v>341</v>
      </c>
      <c r="F163" s="125"/>
      <c r="G163" s="125"/>
    </row>
    <row r="164" spans="1:7" s="102" customFormat="1" hidden="1" x14ac:dyDescent="0.25">
      <c r="A164" s="261"/>
      <c r="B164" s="264"/>
      <c r="C164" s="256"/>
      <c r="D164" s="82">
        <f t="shared" si="8"/>
        <v>0</v>
      </c>
      <c r="E164" s="114" t="s">
        <v>341</v>
      </c>
      <c r="F164" s="125"/>
      <c r="G164" s="125"/>
    </row>
    <row r="165" spans="1:7" s="102" customFormat="1" hidden="1" x14ac:dyDescent="0.25">
      <c r="A165" s="261"/>
      <c r="B165" s="264"/>
      <c r="C165" s="256"/>
      <c r="D165" s="82">
        <f t="shared" si="8"/>
        <v>0</v>
      </c>
      <c r="E165" s="114" t="s">
        <v>341</v>
      </c>
      <c r="F165" s="125"/>
      <c r="G165" s="125"/>
    </row>
    <row r="166" spans="1:7" s="102" customFormat="1" hidden="1" x14ac:dyDescent="0.25">
      <c r="A166" s="261"/>
      <c r="B166" s="264"/>
      <c r="C166" s="256"/>
      <c r="D166" s="82">
        <f t="shared" si="8"/>
        <v>0</v>
      </c>
      <c r="E166" s="114" t="s">
        <v>341</v>
      </c>
      <c r="F166" s="125"/>
      <c r="G166" s="125"/>
    </row>
    <row r="167" spans="1:7" s="102" customFormat="1" hidden="1" x14ac:dyDescent="0.25">
      <c r="A167" s="261"/>
      <c r="B167" s="264"/>
      <c r="C167" s="256"/>
      <c r="D167" s="82">
        <f t="shared" si="8"/>
        <v>0</v>
      </c>
      <c r="E167" s="114" t="s">
        <v>341</v>
      </c>
      <c r="F167" s="125"/>
      <c r="G167" s="125"/>
    </row>
    <row r="168" spans="1:7" s="102" customFormat="1" hidden="1" x14ac:dyDescent="0.25">
      <c r="A168" s="261"/>
      <c r="B168" s="264"/>
      <c r="C168" s="256"/>
      <c r="D168" s="82">
        <f t="shared" si="8"/>
        <v>0</v>
      </c>
      <c r="E168" s="114" t="s">
        <v>341</v>
      </c>
      <c r="F168" s="125"/>
      <c r="G168" s="125"/>
    </row>
    <row r="169" spans="1:7" s="102" customFormat="1" hidden="1" x14ac:dyDescent="0.25">
      <c r="A169" s="261"/>
      <c r="B169" s="264"/>
      <c r="C169" s="256"/>
      <c r="D169" s="82">
        <f t="shared" ref="D169:D200" si="9">ROUND(+B169*C169,2)</f>
        <v>0</v>
      </c>
      <c r="E169" s="114" t="s">
        <v>341</v>
      </c>
      <c r="F169" s="125"/>
      <c r="G169" s="125"/>
    </row>
    <row r="170" spans="1:7" s="102" customFormat="1" hidden="1" x14ac:dyDescent="0.25">
      <c r="A170" s="261"/>
      <c r="B170" s="264"/>
      <c r="C170" s="256"/>
      <c r="D170" s="82">
        <f t="shared" si="9"/>
        <v>0</v>
      </c>
      <c r="E170" s="114" t="s">
        <v>341</v>
      </c>
      <c r="F170" s="125"/>
      <c r="G170" s="125"/>
    </row>
    <row r="171" spans="1:7" s="102" customFormat="1" hidden="1" x14ac:dyDescent="0.25">
      <c r="A171" s="261"/>
      <c r="B171" s="264"/>
      <c r="C171" s="256"/>
      <c r="D171" s="82">
        <f t="shared" si="9"/>
        <v>0</v>
      </c>
      <c r="E171" s="114" t="s">
        <v>341</v>
      </c>
      <c r="F171" s="125"/>
      <c r="G171" s="125"/>
    </row>
    <row r="172" spans="1:7" s="102" customFormat="1" hidden="1" x14ac:dyDescent="0.25">
      <c r="A172" s="261"/>
      <c r="B172" s="264"/>
      <c r="C172" s="256"/>
      <c r="D172" s="82">
        <f t="shared" si="9"/>
        <v>0</v>
      </c>
      <c r="E172" s="114" t="s">
        <v>341</v>
      </c>
      <c r="F172" s="125"/>
      <c r="G172" s="125"/>
    </row>
    <row r="173" spans="1:7" s="102" customFormat="1" hidden="1" x14ac:dyDescent="0.25">
      <c r="A173" s="261"/>
      <c r="B173" s="264"/>
      <c r="C173" s="256"/>
      <c r="D173" s="82">
        <f t="shared" si="9"/>
        <v>0</v>
      </c>
      <c r="E173" s="114" t="s">
        <v>341</v>
      </c>
      <c r="F173" s="125"/>
      <c r="G173" s="125"/>
    </row>
    <row r="174" spans="1:7" s="102" customFormat="1" hidden="1" x14ac:dyDescent="0.25">
      <c r="A174" s="261"/>
      <c r="B174" s="264"/>
      <c r="C174" s="256"/>
      <c r="D174" s="82">
        <f t="shared" si="9"/>
        <v>0</v>
      </c>
      <c r="E174" s="114" t="s">
        <v>341</v>
      </c>
      <c r="F174" s="125"/>
      <c r="G174" s="125"/>
    </row>
    <row r="175" spans="1:7" s="102" customFormat="1" hidden="1" x14ac:dyDescent="0.25">
      <c r="A175" s="261"/>
      <c r="B175" s="264"/>
      <c r="C175" s="256"/>
      <c r="D175" s="82">
        <f t="shared" si="9"/>
        <v>0</v>
      </c>
      <c r="E175" s="114" t="s">
        <v>341</v>
      </c>
      <c r="F175" s="125"/>
      <c r="G175" s="125"/>
    </row>
    <row r="176" spans="1:7" s="102" customFormat="1" hidden="1" x14ac:dyDescent="0.25">
      <c r="A176" s="261"/>
      <c r="B176" s="264"/>
      <c r="C176" s="256"/>
      <c r="D176" s="82">
        <f t="shared" si="9"/>
        <v>0</v>
      </c>
      <c r="E176" s="114" t="s">
        <v>341</v>
      </c>
      <c r="F176" s="125"/>
      <c r="G176" s="125"/>
    </row>
    <row r="177" spans="1:7" s="102" customFormat="1" hidden="1" x14ac:dyDescent="0.25">
      <c r="A177" s="261"/>
      <c r="B177" s="264"/>
      <c r="C177" s="256"/>
      <c r="D177" s="82">
        <f t="shared" si="9"/>
        <v>0</v>
      </c>
      <c r="E177" s="114" t="s">
        <v>341</v>
      </c>
      <c r="F177" s="125"/>
      <c r="G177" s="125"/>
    </row>
    <row r="178" spans="1:7" s="102" customFormat="1" hidden="1" x14ac:dyDescent="0.25">
      <c r="A178" s="261"/>
      <c r="B178" s="264"/>
      <c r="C178" s="256"/>
      <c r="D178" s="82">
        <f t="shared" si="9"/>
        <v>0</v>
      </c>
      <c r="E178" s="114" t="s">
        <v>341</v>
      </c>
      <c r="F178" s="125"/>
      <c r="G178" s="125"/>
    </row>
    <row r="179" spans="1:7" s="102" customFormat="1" hidden="1" x14ac:dyDescent="0.25">
      <c r="A179" s="261"/>
      <c r="B179" s="264"/>
      <c r="C179" s="256"/>
      <c r="D179" s="82">
        <f t="shared" si="9"/>
        <v>0</v>
      </c>
      <c r="E179" s="114" t="s">
        <v>341</v>
      </c>
      <c r="F179" s="125"/>
      <c r="G179" s="125"/>
    </row>
    <row r="180" spans="1:7" s="102" customFormat="1" hidden="1" x14ac:dyDescent="0.25">
      <c r="A180" s="261"/>
      <c r="B180" s="264"/>
      <c r="C180" s="256"/>
      <c r="D180" s="82">
        <f t="shared" si="9"/>
        <v>0</v>
      </c>
      <c r="E180" s="114" t="s">
        <v>341</v>
      </c>
      <c r="F180" s="125"/>
      <c r="G180" s="125"/>
    </row>
    <row r="181" spans="1:7" s="102" customFormat="1" hidden="1" x14ac:dyDescent="0.25">
      <c r="A181" s="261"/>
      <c r="B181" s="264"/>
      <c r="C181" s="256"/>
      <c r="D181" s="82">
        <f t="shared" si="9"/>
        <v>0</v>
      </c>
      <c r="E181" s="114" t="s">
        <v>341</v>
      </c>
      <c r="F181" s="125"/>
      <c r="G181" s="125"/>
    </row>
    <row r="182" spans="1:7" s="102" customFormat="1" hidden="1" x14ac:dyDescent="0.25">
      <c r="A182" s="261"/>
      <c r="B182" s="264"/>
      <c r="C182" s="256"/>
      <c r="D182" s="82">
        <f t="shared" si="9"/>
        <v>0</v>
      </c>
      <c r="E182" s="114" t="s">
        <v>341</v>
      </c>
      <c r="F182" s="125"/>
      <c r="G182" s="125"/>
    </row>
    <row r="183" spans="1:7" s="102" customFormat="1" hidden="1" x14ac:dyDescent="0.25">
      <c r="A183" s="261"/>
      <c r="B183" s="264"/>
      <c r="C183" s="256"/>
      <c r="D183" s="82">
        <f t="shared" si="9"/>
        <v>0</v>
      </c>
      <c r="E183" s="114" t="s">
        <v>341</v>
      </c>
      <c r="F183" s="125"/>
      <c r="G183" s="125"/>
    </row>
    <row r="184" spans="1:7" s="102" customFormat="1" hidden="1" x14ac:dyDescent="0.25">
      <c r="A184" s="261"/>
      <c r="B184" s="264"/>
      <c r="C184" s="256"/>
      <c r="D184" s="82">
        <f t="shared" si="9"/>
        <v>0</v>
      </c>
      <c r="E184" s="114" t="s">
        <v>341</v>
      </c>
      <c r="F184" s="125"/>
      <c r="G184" s="125"/>
    </row>
    <row r="185" spans="1:7" s="102" customFormat="1" hidden="1" x14ac:dyDescent="0.25">
      <c r="A185" s="261"/>
      <c r="B185" s="264"/>
      <c r="C185" s="256"/>
      <c r="D185" s="82">
        <f t="shared" si="9"/>
        <v>0</v>
      </c>
      <c r="E185" s="114" t="s">
        <v>341</v>
      </c>
      <c r="F185" s="125"/>
      <c r="G185" s="125"/>
    </row>
    <row r="186" spans="1:7" s="102" customFormat="1" hidden="1" x14ac:dyDescent="0.25">
      <c r="A186" s="261"/>
      <c r="B186" s="264"/>
      <c r="C186" s="256"/>
      <c r="D186" s="82">
        <f t="shared" si="9"/>
        <v>0</v>
      </c>
      <c r="E186" s="114" t="s">
        <v>341</v>
      </c>
      <c r="F186" s="125"/>
      <c r="G186" s="125"/>
    </row>
    <row r="187" spans="1:7" s="102" customFormat="1" hidden="1" x14ac:dyDescent="0.25">
      <c r="A187" s="261"/>
      <c r="B187" s="264"/>
      <c r="C187" s="256"/>
      <c r="D187" s="82">
        <f t="shared" si="9"/>
        <v>0</v>
      </c>
      <c r="E187" s="114" t="s">
        <v>341</v>
      </c>
      <c r="F187" s="125"/>
      <c r="G187" s="125"/>
    </row>
    <row r="188" spans="1:7" s="102" customFormat="1" hidden="1" x14ac:dyDescent="0.25">
      <c r="A188" s="261"/>
      <c r="B188" s="264"/>
      <c r="C188" s="256"/>
      <c r="D188" s="82">
        <f t="shared" si="9"/>
        <v>0</v>
      </c>
      <c r="E188" s="114" t="s">
        <v>341</v>
      </c>
      <c r="F188" s="125"/>
      <c r="G188" s="125"/>
    </row>
    <row r="189" spans="1:7" s="102" customFormat="1" hidden="1" x14ac:dyDescent="0.25">
      <c r="A189" s="261"/>
      <c r="B189" s="264"/>
      <c r="C189" s="256"/>
      <c r="D189" s="82">
        <f t="shared" si="9"/>
        <v>0</v>
      </c>
      <c r="E189" s="114" t="s">
        <v>341</v>
      </c>
      <c r="F189" s="125"/>
      <c r="G189" s="125"/>
    </row>
    <row r="190" spans="1:7" s="102" customFormat="1" hidden="1" x14ac:dyDescent="0.25">
      <c r="A190" s="261"/>
      <c r="B190" s="264"/>
      <c r="C190" s="256"/>
      <c r="D190" s="82">
        <f t="shared" si="9"/>
        <v>0</v>
      </c>
      <c r="E190" s="114" t="s">
        <v>341</v>
      </c>
      <c r="F190" s="125"/>
      <c r="G190" s="125"/>
    </row>
    <row r="191" spans="1:7" s="102" customFormat="1" hidden="1" x14ac:dyDescent="0.25">
      <c r="A191" s="261"/>
      <c r="B191" s="264"/>
      <c r="C191" s="256"/>
      <c r="D191" s="82">
        <f t="shared" si="9"/>
        <v>0</v>
      </c>
      <c r="E191" s="114" t="s">
        <v>341</v>
      </c>
      <c r="F191" s="125"/>
      <c r="G191" s="125"/>
    </row>
    <row r="192" spans="1:7" s="102" customFormat="1" hidden="1" x14ac:dyDescent="0.25">
      <c r="A192" s="261"/>
      <c r="B192" s="264"/>
      <c r="C192" s="256"/>
      <c r="D192" s="82">
        <f t="shared" si="9"/>
        <v>0</v>
      </c>
      <c r="E192" s="114" t="s">
        <v>341</v>
      </c>
      <c r="F192" s="125"/>
      <c r="G192" s="125"/>
    </row>
    <row r="193" spans="1:7" s="102" customFormat="1" hidden="1" x14ac:dyDescent="0.25">
      <c r="A193" s="261"/>
      <c r="B193" s="264"/>
      <c r="C193" s="256"/>
      <c r="D193" s="82">
        <f t="shared" si="9"/>
        <v>0</v>
      </c>
      <c r="E193" s="114" t="s">
        <v>341</v>
      </c>
      <c r="F193" s="125"/>
      <c r="G193" s="125"/>
    </row>
    <row r="194" spans="1:7" s="102" customFormat="1" hidden="1" x14ac:dyDescent="0.25">
      <c r="A194" s="261"/>
      <c r="B194" s="264"/>
      <c r="C194" s="256"/>
      <c r="D194" s="82">
        <f t="shared" si="9"/>
        <v>0</v>
      </c>
      <c r="E194" s="114" t="s">
        <v>341</v>
      </c>
      <c r="F194" s="125"/>
      <c r="G194" s="125"/>
    </row>
    <row r="195" spans="1:7" s="102" customFormat="1" hidden="1" x14ac:dyDescent="0.25">
      <c r="A195" s="261"/>
      <c r="B195" s="264"/>
      <c r="C195" s="256"/>
      <c r="D195" s="82">
        <f t="shared" si="9"/>
        <v>0</v>
      </c>
      <c r="E195" s="114" t="s">
        <v>341</v>
      </c>
      <c r="F195" s="125"/>
      <c r="G195" s="125"/>
    </row>
    <row r="196" spans="1:7" s="102" customFormat="1" hidden="1" x14ac:dyDescent="0.25">
      <c r="A196" s="261"/>
      <c r="B196" s="264"/>
      <c r="C196" s="256"/>
      <c r="D196" s="82">
        <f t="shared" si="9"/>
        <v>0</v>
      </c>
      <c r="E196" s="114" t="s">
        <v>341</v>
      </c>
      <c r="F196" s="125"/>
      <c r="G196" s="125"/>
    </row>
    <row r="197" spans="1:7" s="102" customFormat="1" hidden="1" x14ac:dyDescent="0.25">
      <c r="A197" s="261"/>
      <c r="B197" s="264"/>
      <c r="C197" s="256"/>
      <c r="D197" s="82">
        <f t="shared" si="9"/>
        <v>0</v>
      </c>
      <c r="E197" s="114" t="s">
        <v>341</v>
      </c>
      <c r="F197" s="125"/>
      <c r="G197" s="125"/>
    </row>
    <row r="198" spans="1:7" s="102" customFormat="1" hidden="1" x14ac:dyDescent="0.25">
      <c r="A198" s="261"/>
      <c r="B198" s="264"/>
      <c r="C198" s="256"/>
      <c r="D198" s="82">
        <f t="shared" si="9"/>
        <v>0</v>
      </c>
      <c r="E198" s="114" t="s">
        <v>341</v>
      </c>
      <c r="F198" s="125"/>
      <c r="G198" s="125"/>
    </row>
    <row r="199" spans="1:7" s="102" customFormat="1" hidden="1" x14ac:dyDescent="0.25">
      <c r="A199" s="261"/>
      <c r="B199" s="264"/>
      <c r="C199" s="256"/>
      <c r="D199" s="82">
        <f t="shared" si="9"/>
        <v>0</v>
      </c>
      <c r="E199" s="114" t="s">
        <v>341</v>
      </c>
      <c r="F199" s="125"/>
      <c r="G199" s="125"/>
    </row>
    <row r="200" spans="1:7" s="102" customFormat="1" hidden="1" x14ac:dyDescent="0.25">
      <c r="A200" s="261"/>
      <c r="B200" s="264"/>
      <c r="C200" s="256"/>
      <c r="D200" s="82">
        <f t="shared" si="9"/>
        <v>0</v>
      </c>
      <c r="E200" s="114" t="s">
        <v>341</v>
      </c>
      <c r="F200" s="125"/>
      <c r="G200" s="125"/>
    </row>
    <row r="201" spans="1:7" s="102" customFormat="1" hidden="1" x14ac:dyDescent="0.25">
      <c r="A201" s="261"/>
      <c r="B201" s="264"/>
      <c r="C201" s="256"/>
      <c r="D201" s="82">
        <f t="shared" ref="D201:D232" si="10">ROUND(+B201*C201,2)</f>
        <v>0</v>
      </c>
      <c r="E201" s="114" t="s">
        <v>341</v>
      </c>
      <c r="F201" s="125"/>
      <c r="G201" s="125"/>
    </row>
    <row r="202" spans="1:7" s="102" customFormat="1" hidden="1" x14ac:dyDescent="0.25">
      <c r="A202" s="261"/>
      <c r="B202" s="264"/>
      <c r="C202" s="256"/>
      <c r="D202" s="82">
        <f t="shared" si="10"/>
        <v>0</v>
      </c>
      <c r="E202" s="114" t="s">
        <v>341</v>
      </c>
      <c r="F202" s="125"/>
      <c r="G202" s="125"/>
    </row>
    <row r="203" spans="1:7" s="102" customFormat="1" hidden="1" x14ac:dyDescent="0.25">
      <c r="A203" s="261"/>
      <c r="B203" s="264"/>
      <c r="C203" s="256"/>
      <c r="D203" s="82">
        <f t="shared" si="10"/>
        <v>0</v>
      </c>
      <c r="E203" s="114" t="s">
        <v>341</v>
      </c>
      <c r="F203" s="125"/>
      <c r="G203" s="125"/>
    </row>
    <row r="204" spans="1:7" s="102" customFormat="1" hidden="1" x14ac:dyDescent="0.25">
      <c r="A204" s="261"/>
      <c r="B204" s="264"/>
      <c r="C204" s="256"/>
      <c r="D204" s="82">
        <f t="shared" si="10"/>
        <v>0</v>
      </c>
      <c r="E204" s="114" t="s">
        <v>341</v>
      </c>
      <c r="F204" s="125"/>
      <c r="G204" s="125"/>
    </row>
    <row r="205" spans="1:7" s="102" customFormat="1" hidden="1" x14ac:dyDescent="0.25">
      <c r="A205" s="261"/>
      <c r="B205" s="264"/>
      <c r="C205" s="256"/>
      <c r="D205" s="82">
        <f t="shared" si="10"/>
        <v>0</v>
      </c>
      <c r="E205" s="114" t="s">
        <v>341</v>
      </c>
      <c r="F205" s="125"/>
      <c r="G205" s="125"/>
    </row>
    <row r="206" spans="1:7" s="102" customFormat="1" hidden="1" x14ac:dyDescent="0.25">
      <c r="A206" s="261"/>
      <c r="B206" s="264"/>
      <c r="C206" s="256"/>
      <c r="D206" s="82">
        <f t="shared" si="10"/>
        <v>0</v>
      </c>
      <c r="E206" s="114" t="s">
        <v>341</v>
      </c>
      <c r="F206" s="125"/>
      <c r="G206" s="125"/>
    </row>
    <row r="207" spans="1:7" s="102" customFormat="1" hidden="1" x14ac:dyDescent="0.25">
      <c r="A207" s="261"/>
      <c r="B207" s="264"/>
      <c r="C207" s="256"/>
      <c r="D207" s="82">
        <f t="shared" si="10"/>
        <v>0</v>
      </c>
      <c r="E207" s="114" t="s">
        <v>341</v>
      </c>
      <c r="F207" s="125"/>
      <c r="G207" s="125"/>
    </row>
    <row r="208" spans="1:7" s="102" customFormat="1" hidden="1" x14ac:dyDescent="0.25">
      <c r="A208" s="261"/>
      <c r="B208" s="264"/>
      <c r="C208" s="256"/>
      <c r="D208" s="82">
        <f t="shared" si="10"/>
        <v>0</v>
      </c>
      <c r="E208" s="114" t="s">
        <v>341</v>
      </c>
      <c r="F208" s="125"/>
      <c r="G208" s="125"/>
    </row>
    <row r="209" spans="1:7" s="102" customFormat="1" hidden="1" x14ac:dyDescent="0.25">
      <c r="A209" s="261"/>
      <c r="B209" s="264"/>
      <c r="C209" s="256"/>
      <c r="D209" s="82">
        <f t="shared" si="10"/>
        <v>0</v>
      </c>
      <c r="E209" s="114" t="s">
        <v>341</v>
      </c>
      <c r="F209" s="125"/>
      <c r="G209" s="125"/>
    </row>
    <row r="210" spans="1:7" s="102" customFormat="1" hidden="1" x14ac:dyDescent="0.25">
      <c r="A210" s="261"/>
      <c r="B210" s="264"/>
      <c r="C210" s="256"/>
      <c r="D210" s="82">
        <f t="shared" si="10"/>
        <v>0</v>
      </c>
      <c r="E210" s="114" t="s">
        <v>341</v>
      </c>
      <c r="F210" s="125"/>
      <c r="G210" s="125"/>
    </row>
    <row r="211" spans="1:7" s="102" customFormat="1" hidden="1" x14ac:dyDescent="0.25">
      <c r="A211" s="261"/>
      <c r="B211" s="264"/>
      <c r="C211" s="256"/>
      <c r="D211" s="82">
        <f t="shared" si="10"/>
        <v>0</v>
      </c>
      <c r="E211" s="114" t="s">
        <v>341</v>
      </c>
      <c r="F211" s="125"/>
      <c r="G211" s="125"/>
    </row>
    <row r="212" spans="1:7" s="102" customFormat="1" hidden="1" x14ac:dyDescent="0.25">
      <c r="A212" s="261"/>
      <c r="B212" s="264"/>
      <c r="C212" s="256"/>
      <c r="D212" s="82">
        <f t="shared" si="10"/>
        <v>0</v>
      </c>
      <c r="E212" s="114" t="s">
        <v>341</v>
      </c>
      <c r="F212" s="125"/>
      <c r="G212" s="125"/>
    </row>
    <row r="213" spans="1:7" s="102" customFormat="1" hidden="1" x14ac:dyDescent="0.25">
      <c r="A213" s="261"/>
      <c r="B213" s="264"/>
      <c r="C213" s="256"/>
      <c r="D213" s="82">
        <f t="shared" si="10"/>
        <v>0</v>
      </c>
      <c r="E213" s="114" t="s">
        <v>341</v>
      </c>
      <c r="F213" s="125"/>
      <c r="G213" s="125"/>
    </row>
    <row r="214" spans="1:7" s="102" customFormat="1" hidden="1" x14ac:dyDescent="0.25">
      <c r="A214" s="261"/>
      <c r="B214" s="264"/>
      <c r="C214" s="256"/>
      <c r="D214" s="82">
        <f t="shared" si="10"/>
        <v>0</v>
      </c>
      <c r="E214" s="114" t="s">
        <v>341</v>
      </c>
      <c r="F214" s="125"/>
      <c r="G214" s="125"/>
    </row>
    <row r="215" spans="1:7" s="102" customFormat="1" hidden="1" x14ac:dyDescent="0.25">
      <c r="A215" s="261"/>
      <c r="B215" s="264"/>
      <c r="C215" s="256"/>
      <c r="D215" s="82">
        <f t="shared" si="10"/>
        <v>0</v>
      </c>
      <c r="E215" s="114" t="s">
        <v>341</v>
      </c>
      <c r="F215" s="125"/>
      <c r="G215" s="125"/>
    </row>
    <row r="216" spans="1:7" s="102" customFormat="1" hidden="1" x14ac:dyDescent="0.25">
      <c r="A216" s="261"/>
      <c r="B216" s="264"/>
      <c r="C216" s="256"/>
      <c r="D216" s="82">
        <f t="shared" si="10"/>
        <v>0</v>
      </c>
      <c r="E216" s="114" t="s">
        <v>341</v>
      </c>
      <c r="F216" s="125"/>
      <c r="G216" s="125"/>
    </row>
    <row r="217" spans="1:7" s="102" customFormat="1" hidden="1" x14ac:dyDescent="0.25">
      <c r="A217" s="261"/>
      <c r="B217" s="264"/>
      <c r="C217" s="256"/>
      <c r="D217" s="82">
        <f t="shared" si="10"/>
        <v>0</v>
      </c>
      <c r="E217" s="114" t="s">
        <v>341</v>
      </c>
      <c r="F217" s="125"/>
      <c r="G217" s="125"/>
    </row>
    <row r="218" spans="1:7" s="102" customFormat="1" hidden="1" x14ac:dyDescent="0.25">
      <c r="A218" s="261"/>
      <c r="B218" s="264"/>
      <c r="C218" s="256"/>
      <c r="D218" s="82">
        <f t="shared" si="10"/>
        <v>0</v>
      </c>
      <c r="E218" s="114" t="s">
        <v>341</v>
      </c>
      <c r="F218" s="125"/>
      <c r="G218" s="125"/>
    </row>
    <row r="219" spans="1:7" s="102" customFormat="1" hidden="1" x14ac:dyDescent="0.25">
      <c r="A219" s="261"/>
      <c r="B219" s="264"/>
      <c r="C219" s="256"/>
      <c r="D219" s="82">
        <f t="shared" si="10"/>
        <v>0</v>
      </c>
      <c r="E219" s="114" t="s">
        <v>341</v>
      </c>
      <c r="F219" s="125"/>
      <c r="G219" s="125"/>
    </row>
    <row r="220" spans="1:7" s="102" customFormat="1" hidden="1" x14ac:dyDescent="0.25">
      <c r="A220" s="261"/>
      <c r="B220" s="264"/>
      <c r="C220" s="256"/>
      <c r="D220" s="82">
        <f t="shared" si="10"/>
        <v>0</v>
      </c>
      <c r="E220" s="114" t="s">
        <v>341</v>
      </c>
      <c r="F220" s="125"/>
      <c r="G220" s="125"/>
    </row>
    <row r="221" spans="1:7" s="102" customFormat="1" hidden="1" x14ac:dyDescent="0.25">
      <c r="A221" s="261"/>
      <c r="B221" s="264"/>
      <c r="C221" s="256"/>
      <c r="D221" s="82">
        <f t="shared" si="10"/>
        <v>0</v>
      </c>
      <c r="E221" s="114" t="s">
        <v>341</v>
      </c>
      <c r="F221" s="125"/>
      <c r="G221" s="125"/>
    </row>
    <row r="222" spans="1:7" s="102" customFormat="1" hidden="1" x14ac:dyDescent="0.25">
      <c r="A222" s="261"/>
      <c r="B222" s="264"/>
      <c r="C222" s="256"/>
      <c r="D222" s="82">
        <f t="shared" si="10"/>
        <v>0</v>
      </c>
      <c r="E222" s="114" t="s">
        <v>341</v>
      </c>
      <c r="F222" s="125"/>
      <c r="G222" s="125"/>
    </row>
    <row r="223" spans="1:7" s="102" customFormat="1" hidden="1" x14ac:dyDescent="0.25">
      <c r="A223" s="261"/>
      <c r="B223" s="264"/>
      <c r="C223" s="256"/>
      <c r="D223" s="82">
        <f t="shared" si="10"/>
        <v>0</v>
      </c>
      <c r="E223" s="114" t="s">
        <v>341</v>
      </c>
      <c r="F223" s="125"/>
      <c r="G223" s="125"/>
    </row>
    <row r="224" spans="1:7" s="102" customFormat="1" hidden="1" x14ac:dyDescent="0.25">
      <c r="A224" s="261"/>
      <c r="B224" s="264"/>
      <c r="C224" s="256"/>
      <c r="D224" s="82">
        <f t="shared" si="10"/>
        <v>0</v>
      </c>
      <c r="E224" s="114" t="s">
        <v>341</v>
      </c>
      <c r="F224" s="125"/>
      <c r="G224" s="125"/>
    </row>
    <row r="225" spans="1:7" s="102" customFormat="1" hidden="1" x14ac:dyDescent="0.25">
      <c r="A225" s="261"/>
      <c r="B225" s="264"/>
      <c r="C225" s="256"/>
      <c r="D225" s="82">
        <f t="shared" si="10"/>
        <v>0</v>
      </c>
      <c r="E225" s="114" t="s">
        <v>341</v>
      </c>
      <c r="F225" s="125"/>
      <c r="G225" s="125"/>
    </row>
    <row r="226" spans="1:7" s="102" customFormat="1" hidden="1" x14ac:dyDescent="0.25">
      <c r="A226" s="261"/>
      <c r="B226" s="264"/>
      <c r="C226" s="256"/>
      <c r="D226" s="82">
        <f t="shared" si="10"/>
        <v>0</v>
      </c>
      <c r="E226" s="114" t="s">
        <v>341</v>
      </c>
      <c r="F226" s="125"/>
      <c r="G226" s="125"/>
    </row>
    <row r="227" spans="1:7" s="102" customFormat="1" hidden="1" x14ac:dyDescent="0.25">
      <c r="A227" s="261"/>
      <c r="B227" s="264"/>
      <c r="C227" s="256"/>
      <c r="D227" s="82">
        <f t="shared" si="10"/>
        <v>0</v>
      </c>
      <c r="E227" s="114" t="s">
        <v>341</v>
      </c>
      <c r="F227" s="125"/>
      <c r="G227" s="125"/>
    </row>
    <row r="228" spans="1:7" s="102" customFormat="1" hidden="1" x14ac:dyDescent="0.25">
      <c r="A228" s="261"/>
      <c r="B228" s="264"/>
      <c r="C228" s="256"/>
      <c r="D228" s="82">
        <f t="shared" si="10"/>
        <v>0</v>
      </c>
      <c r="E228" s="114" t="s">
        <v>341</v>
      </c>
      <c r="F228" s="125"/>
      <c r="G228" s="125"/>
    </row>
    <row r="229" spans="1:7" s="102" customFormat="1" hidden="1" x14ac:dyDescent="0.25">
      <c r="A229" s="261"/>
      <c r="B229" s="264"/>
      <c r="C229" s="256"/>
      <c r="D229" s="82">
        <f t="shared" si="10"/>
        <v>0</v>
      </c>
      <c r="E229" s="114" t="s">
        <v>341</v>
      </c>
      <c r="F229" s="125"/>
      <c r="G229" s="125"/>
    </row>
    <row r="230" spans="1:7" s="102" customFormat="1" hidden="1" x14ac:dyDescent="0.25">
      <c r="A230" s="261"/>
      <c r="B230" s="264"/>
      <c r="C230" s="256"/>
      <c r="D230" s="82">
        <f t="shared" si="10"/>
        <v>0</v>
      </c>
      <c r="E230" s="114" t="s">
        <v>341</v>
      </c>
      <c r="F230" s="125"/>
      <c r="G230" s="125"/>
    </row>
    <row r="231" spans="1:7" s="102" customFormat="1" hidden="1" x14ac:dyDescent="0.25">
      <c r="A231" s="261"/>
      <c r="B231" s="264"/>
      <c r="C231" s="256"/>
      <c r="D231" s="82">
        <f t="shared" si="10"/>
        <v>0</v>
      </c>
      <c r="E231" s="114" t="s">
        <v>341</v>
      </c>
      <c r="F231" s="125"/>
      <c r="G231" s="125"/>
    </row>
    <row r="232" spans="1:7" s="102" customFormat="1" hidden="1" x14ac:dyDescent="0.25">
      <c r="A232" s="261"/>
      <c r="B232" s="264"/>
      <c r="C232" s="256"/>
      <c r="D232" s="82">
        <f t="shared" si="10"/>
        <v>0</v>
      </c>
      <c r="E232" s="114" t="s">
        <v>341</v>
      </c>
      <c r="F232" s="125"/>
      <c r="G232" s="125"/>
    </row>
    <row r="233" spans="1:7" s="102" customFormat="1" hidden="1" x14ac:dyDescent="0.25">
      <c r="A233" s="261"/>
      <c r="B233" s="264"/>
      <c r="C233" s="256"/>
      <c r="D233" s="82">
        <f t="shared" ref="D233:D264" si="11">ROUND(+B233*C233,2)</f>
        <v>0</v>
      </c>
      <c r="E233" s="114" t="s">
        <v>341</v>
      </c>
      <c r="F233" s="125"/>
      <c r="G233" s="125"/>
    </row>
    <row r="234" spans="1:7" s="102" customFormat="1" hidden="1" x14ac:dyDescent="0.25">
      <c r="A234" s="261"/>
      <c r="B234" s="264"/>
      <c r="C234" s="256"/>
      <c r="D234" s="82">
        <f t="shared" si="11"/>
        <v>0</v>
      </c>
      <c r="E234" s="114" t="s">
        <v>341</v>
      </c>
      <c r="F234" s="125"/>
      <c r="G234" s="125"/>
    </row>
    <row r="235" spans="1:7" s="102" customFormat="1" hidden="1" x14ac:dyDescent="0.25">
      <c r="A235" s="261"/>
      <c r="B235" s="264"/>
      <c r="C235" s="256"/>
      <c r="D235" s="82">
        <f t="shared" si="11"/>
        <v>0</v>
      </c>
      <c r="E235" s="114" t="s">
        <v>341</v>
      </c>
      <c r="F235" s="125"/>
      <c r="G235" s="125"/>
    </row>
    <row r="236" spans="1:7" s="102" customFormat="1" hidden="1" x14ac:dyDescent="0.25">
      <c r="A236" s="261"/>
      <c r="B236" s="264"/>
      <c r="C236" s="256"/>
      <c r="D236" s="82">
        <f t="shared" si="11"/>
        <v>0</v>
      </c>
      <c r="E236" s="114" t="s">
        <v>341</v>
      </c>
      <c r="F236" s="125"/>
      <c r="G236" s="125"/>
    </row>
    <row r="237" spans="1:7" s="102" customFormat="1" hidden="1" x14ac:dyDescent="0.25">
      <c r="A237" s="261"/>
      <c r="B237" s="264"/>
      <c r="C237" s="256"/>
      <c r="D237" s="82">
        <f t="shared" si="11"/>
        <v>0</v>
      </c>
      <c r="E237" s="114" t="s">
        <v>341</v>
      </c>
      <c r="F237" s="125"/>
      <c r="G237" s="125"/>
    </row>
    <row r="238" spans="1:7" s="102" customFormat="1" hidden="1" x14ac:dyDescent="0.25">
      <c r="A238" s="261"/>
      <c r="B238" s="264"/>
      <c r="C238" s="256"/>
      <c r="D238" s="82">
        <f t="shared" si="11"/>
        <v>0</v>
      </c>
      <c r="E238" s="114" t="s">
        <v>341</v>
      </c>
      <c r="F238" s="125"/>
      <c r="G238" s="125"/>
    </row>
    <row r="239" spans="1:7" s="102" customFormat="1" hidden="1" x14ac:dyDescent="0.25">
      <c r="A239" s="261"/>
      <c r="B239" s="264"/>
      <c r="C239" s="256"/>
      <c r="D239" s="82">
        <f t="shared" si="11"/>
        <v>0</v>
      </c>
      <c r="E239" s="114" t="s">
        <v>341</v>
      </c>
      <c r="F239" s="125"/>
      <c r="G239" s="125"/>
    </row>
    <row r="240" spans="1:7" s="102" customFormat="1" hidden="1" x14ac:dyDescent="0.25">
      <c r="A240" s="261"/>
      <c r="B240" s="264"/>
      <c r="C240" s="256"/>
      <c r="D240" s="82">
        <f t="shared" si="11"/>
        <v>0</v>
      </c>
      <c r="E240" s="114" t="s">
        <v>341</v>
      </c>
      <c r="F240" s="125"/>
      <c r="G240" s="125"/>
    </row>
    <row r="241" spans="1:7" s="102" customFormat="1" hidden="1" x14ac:dyDescent="0.25">
      <c r="A241" s="261"/>
      <c r="B241" s="264"/>
      <c r="C241" s="256"/>
      <c r="D241" s="82">
        <f t="shared" si="11"/>
        <v>0</v>
      </c>
      <c r="E241" s="114" t="s">
        <v>341</v>
      </c>
      <c r="F241" s="125"/>
      <c r="G241" s="125"/>
    </row>
    <row r="242" spans="1:7" s="102" customFormat="1" hidden="1" x14ac:dyDescent="0.25">
      <c r="A242" s="261"/>
      <c r="B242" s="264"/>
      <c r="C242" s="256"/>
      <c r="D242" s="82">
        <f t="shared" si="11"/>
        <v>0</v>
      </c>
      <c r="E242" s="114" t="s">
        <v>341</v>
      </c>
      <c r="F242" s="125"/>
      <c r="G242" s="125"/>
    </row>
    <row r="243" spans="1:7" s="102" customFormat="1" hidden="1" x14ac:dyDescent="0.25">
      <c r="A243" s="261"/>
      <c r="B243" s="264"/>
      <c r="C243" s="256"/>
      <c r="D243" s="82">
        <f t="shared" si="11"/>
        <v>0</v>
      </c>
      <c r="E243" s="114" t="s">
        <v>341</v>
      </c>
      <c r="F243" s="125"/>
      <c r="G243" s="125"/>
    </row>
    <row r="244" spans="1:7" s="102" customFormat="1" hidden="1" x14ac:dyDescent="0.25">
      <c r="A244" s="261"/>
      <c r="B244" s="264"/>
      <c r="C244" s="256"/>
      <c r="D244" s="82">
        <f t="shared" si="11"/>
        <v>0</v>
      </c>
      <c r="E244" s="114" t="s">
        <v>341</v>
      </c>
      <c r="F244" s="125"/>
      <c r="G244" s="125"/>
    </row>
    <row r="245" spans="1:7" s="102" customFormat="1" hidden="1" x14ac:dyDescent="0.25">
      <c r="A245" s="261"/>
      <c r="B245" s="264"/>
      <c r="C245" s="256"/>
      <c r="D245" s="82">
        <f t="shared" si="11"/>
        <v>0</v>
      </c>
      <c r="E245" s="114" t="s">
        <v>341</v>
      </c>
      <c r="F245" s="125"/>
      <c r="G245" s="125"/>
    </row>
    <row r="246" spans="1:7" s="102" customFormat="1" hidden="1" x14ac:dyDescent="0.25">
      <c r="A246" s="261"/>
      <c r="B246" s="264"/>
      <c r="C246" s="256"/>
      <c r="D246" s="82">
        <f t="shared" si="11"/>
        <v>0</v>
      </c>
      <c r="E246" s="114" t="s">
        <v>341</v>
      </c>
      <c r="F246" s="125"/>
      <c r="G246" s="125"/>
    </row>
    <row r="247" spans="1:7" s="102" customFormat="1" hidden="1" x14ac:dyDescent="0.25">
      <c r="A247" s="261"/>
      <c r="B247" s="264"/>
      <c r="C247" s="256"/>
      <c r="D247" s="82">
        <f t="shared" si="11"/>
        <v>0</v>
      </c>
      <c r="E247" s="114" t="s">
        <v>341</v>
      </c>
      <c r="F247" s="125"/>
      <c r="G247" s="125"/>
    </row>
    <row r="248" spans="1:7" s="102" customFormat="1" hidden="1" x14ac:dyDescent="0.25">
      <c r="A248" s="261"/>
      <c r="B248" s="264"/>
      <c r="C248" s="256"/>
      <c r="D248" s="82">
        <f t="shared" si="11"/>
        <v>0</v>
      </c>
      <c r="E248" s="114" t="s">
        <v>341</v>
      </c>
      <c r="F248" s="125"/>
      <c r="G248" s="125"/>
    </row>
    <row r="249" spans="1:7" s="102" customFormat="1" hidden="1" x14ac:dyDescent="0.25">
      <c r="A249" s="261"/>
      <c r="B249" s="264"/>
      <c r="C249" s="256"/>
      <c r="D249" s="82">
        <f t="shared" si="11"/>
        <v>0</v>
      </c>
      <c r="E249" s="114" t="s">
        <v>341</v>
      </c>
      <c r="F249" s="125"/>
      <c r="G249" s="125"/>
    </row>
    <row r="250" spans="1:7" s="102" customFormat="1" hidden="1" x14ac:dyDescent="0.25">
      <c r="A250" s="261"/>
      <c r="B250" s="264"/>
      <c r="C250" s="256"/>
      <c r="D250" s="82">
        <f t="shared" si="11"/>
        <v>0</v>
      </c>
      <c r="E250" s="114" t="s">
        <v>341</v>
      </c>
      <c r="F250" s="125"/>
      <c r="G250" s="125"/>
    </row>
    <row r="251" spans="1:7" s="102" customFormat="1" hidden="1" x14ac:dyDescent="0.25">
      <c r="A251" s="261"/>
      <c r="B251" s="264"/>
      <c r="C251" s="256"/>
      <c r="D251" s="82">
        <f t="shared" si="11"/>
        <v>0</v>
      </c>
      <c r="E251" s="114" t="s">
        <v>341</v>
      </c>
      <c r="F251" s="125"/>
      <c r="G251" s="125"/>
    </row>
    <row r="252" spans="1:7" s="102" customFormat="1" hidden="1" x14ac:dyDescent="0.25">
      <c r="A252" s="261"/>
      <c r="B252" s="264"/>
      <c r="C252" s="256"/>
      <c r="D252" s="82">
        <f t="shared" si="11"/>
        <v>0</v>
      </c>
      <c r="E252" s="114" t="s">
        <v>341</v>
      </c>
      <c r="F252" s="125"/>
      <c r="G252" s="125"/>
    </row>
    <row r="253" spans="1:7" s="102" customFormat="1" hidden="1" x14ac:dyDescent="0.25">
      <c r="A253" s="261"/>
      <c r="B253" s="264"/>
      <c r="C253" s="256"/>
      <c r="D253" s="82">
        <f t="shared" si="11"/>
        <v>0</v>
      </c>
      <c r="E253" s="114" t="s">
        <v>341</v>
      </c>
      <c r="F253" s="125"/>
      <c r="G253" s="125"/>
    </row>
    <row r="254" spans="1:7" s="102" customFormat="1" hidden="1" x14ac:dyDescent="0.25">
      <c r="A254" s="261"/>
      <c r="B254" s="264"/>
      <c r="C254" s="256"/>
      <c r="D254" s="82">
        <f t="shared" si="11"/>
        <v>0</v>
      </c>
      <c r="E254" s="114" t="s">
        <v>341</v>
      </c>
      <c r="F254" s="125"/>
      <c r="G254" s="125"/>
    </row>
    <row r="255" spans="1:7" s="102" customFormat="1" hidden="1" x14ac:dyDescent="0.25">
      <c r="A255" s="261"/>
      <c r="B255" s="264"/>
      <c r="C255" s="256"/>
      <c r="D255" s="82">
        <f t="shared" si="11"/>
        <v>0</v>
      </c>
      <c r="E255" s="114" t="s">
        <v>341</v>
      </c>
      <c r="F255" s="125"/>
      <c r="G255" s="125"/>
    </row>
    <row r="256" spans="1:7" s="102" customFormat="1" hidden="1" x14ac:dyDescent="0.25">
      <c r="A256" s="261"/>
      <c r="B256" s="264"/>
      <c r="C256" s="256"/>
      <c r="D256" s="82">
        <f t="shared" si="11"/>
        <v>0</v>
      </c>
      <c r="E256" s="114" t="s">
        <v>341</v>
      </c>
      <c r="F256" s="125"/>
      <c r="G256" s="125"/>
    </row>
    <row r="257" spans="1:15" s="102" customFormat="1" hidden="1" x14ac:dyDescent="0.25">
      <c r="A257" s="261"/>
      <c r="B257" s="264"/>
      <c r="C257" s="256"/>
      <c r="D257" s="82">
        <f t="shared" si="11"/>
        <v>0</v>
      </c>
      <c r="E257" s="114" t="s">
        <v>341</v>
      </c>
      <c r="F257" s="125"/>
      <c r="G257" s="125"/>
    </row>
    <row r="258" spans="1:15" s="102" customFormat="1" hidden="1" x14ac:dyDescent="0.25">
      <c r="A258" s="261"/>
      <c r="B258" s="264"/>
      <c r="C258" s="256"/>
      <c r="D258" s="82">
        <f t="shared" si="11"/>
        <v>0</v>
      </c>
      <c r="E258" s="114" t="s">
        <v>341</v>
      </c>
      <c r="F258" s="125"/>
      <c r="G258" s="125"/>
    </row>
    <row r="259" spans="1:15" s="102" customFormat="1" hidden="1" x14ac:dyDescent="0.25">
      <c r="A259" s="261"/>
      <c r="B259" s="264"/>
      <c r="C259" s="256"/>
      <c r="D259" s="82">
        <f t="shared" si="11"/>
        <v>0</v>
      </c>
      <c r="E259" s="114" t="s">
        <v>341</v>
      </c>
      <c r="F259" s="125"/>
      <c r="G259" s="125"/>
    </row>
    <row r="260" spans="1:15" s="102" customFormat="1" hidden="1" x14ac:dyDescent="0.25">
      <c r="A260" s="261"/>
      <c r="B260" s="264"/>
      <c r="C260" s="256"/>
      <c r="D260" s="82">
        <f t="shared" si="11"/>
        <v>0</v>
      </c>
      <c r="E260" s="114" t="s">
        <v>341</v>
      </c>
      <c r="F260" s="125"/>
      <c r="G260" s="125"/>
    </row>
    <row r="261" spans="1:15" s="102" customFormat="1" hidden="1" x14ac:dyDescent="0.25">
      <c r="A261" s="261"/>
      <c r="B261" s="264"/>
      <c r="C261" s="256"/>
      <c r="D261" s="82">
        <f t="shared" si="11"/>
        <v>0</v>
      </c>
      <c r="E261" s="114" t="s">
        <v>341</v>
      </c>
      <c r="F261" s="125"/>
      <c r="G261" s="125"/>
    </row>
    <row r="262" spans="1:15" s="102" customFormat="1" hidden="1" x14ac:dyDescent="0.25">
      <c r="A262" s="261"/>
      <c r="B262" s="264"/>
      <c r="C262" s="256"/>
      <c r="D262" s="82">
        <f t="shared" si="11"/>
        <v>0</v>
      </c>
      <c r="E262" s="114" t="s">
        <v>341</v>
      </c>
      <c r="F262" s="125"/>
      <c r="G262" s="125"/>
    </row>
    <row r="263" spans="1:15" s="102" customFormat="1" hidden="1" x14ac:dyDescent="0.25">
      <c r="A263" s="261"/>
      <c r="B263" s="264"/>
      <c r="C263" s="256"/>
      <c r="D263" s="82">
        <f t="shared" si="11"/>
        <v>0</v>
      </c>
      <c r="E263" s="114" t="s">
        <v>341</v>
      </c>
      <c r="F263" s="125"/>
      <c r="G263" s="125"/>
    </row>
    <row r="264" spans="1:15" s="102" customFormat="1" hidden="1" x14ac:dyDescent="0.25">
      <c r="A264" s="261"/>
      <c r="B264" s="264"/>
      <c r="C264" s="256"/>
      <c r="D264" s="82">
        <f t="shared" si="11"/>
        <v>0</v>
      </c>
      <c r="E264" s="114" t="s">
        <v>341</v>
      </c>
      <c r="F264" s="125"/>
      <c r="G264" s="125"/>
    </row>
    <row r="265" spans="1:15" s="102" customFormat="1" hidden="1" x14ac:dyDescent="0.25">
      <c r="A265" s="261"/>
      <c r="B265" s="264"/>
      <c r="C265" s="256"/>
      <c r="D265" s="82">
        <f t="shared" ref="D265:D266" si="12">ROUND(+B265*C265,2)</f>
        <v>0</v>
      </c>
      <c r="E265" s="114" t="s">
        <v>341</v>
      </c>
      <c r="F265" s="125"/>
      <c r="G265" s="125"/>
    </row>
    <row r="266" spans="1:15" s="102" customFormat="1" x14ac:dyDescent="0.25">
      <c r="A266" s="261" t="s">
        <v>3</v>
      </c>
      <c r="B266" s="264">
        <v>1</v>
      </c>
      <c r="C266" s="256">
        <f t="shared" ref="C266" ca="1" si="13">RAND()*1000000</f>
        <v>13833.601476504698</v>
      </c>
      <c r="D266" s="294">
        <f t="shared" ca="1" si="12"/>
        <v>13833.6</v>
      </c>
      <c r="E266" s="114" t="s">
        <v>341</v>
      </c>
      <c r="F266" s="120"/>
      <c r="G266" s="118"/>
    </row>
    <row r="267" spans="1:15" s="102" customFormat="1" x14ac:dyDescent="0.25">
      <c r="A267" s="223"/>
      <c r="B267" s="196"/>
      <c r="C267" s="206" t="s">
        <v>263</v>
      </c>
      <c r="D267" s="308">
        <f ca="1">ROUND(SUBTOTAL(109,D136:D266),2)</f>
        <v>2430245.2999999998</v>
      </c>
      <c r="E267" s="114" t="s">
        <v>341</v>
      </c>
      <c r="F267" s="120"/>
      <c r="G267" s="117" t="s">
        <v>344</v>
      </c>
    </row>
    <row r="268" spans="1:15" x14ac:dyDescent="0.25">
      <c r="D268" s="296"/>
      <c r="E268" s="114" t="s">
        <v>339</v>
      </c>
    </row>
    <row r="269" spans="1:15" x14ac:dyDescent="0.25">
      <c r="B269" s="569" t="s">
        <v>52</v>
      </c>
      <c r="C269" s="569"/>
      <c r="D269" s="82">
        <f ca="1">+D267+D135</f>
        <v>4481200.92</v>
      </c>
      <c r="E269" s="114" t="s">
        <v>339</v>
      </c>
      <c r="G269" s="141" t="s">
        <v>237</v>
      </c>
    </row>
    <row r="270" spans="1:15" s="102" customFormat="1" x14ac:dyDescent="0.25">
      <c r="C270" s="103"/>
      <c r="D270" s="106"/>
      <c r="E270" s="114" t="s">
        <v>339</v>
      </c>
    </row>
    <row r="271" spans="1:15" s="102" customFormat="1" x14ac:dyDescent="0.25">
      <c r="A271" s="240" t="s">
        <v>50</v>
      </c>
      <c r="B271" s="107"/>
      <c r="C271" s="107"/>
      <c r="D271" s="108"/>
      <c r="E271" s="114" t="s">
        <v>340</v>
      </c>
      <c r="F271" s="103"/>
      <c r="G271" s="142" t="s">
        <v>236</v>
      </c>
    </row>
    <row r="272" spans="1:15" s="102" customFormat="1" ht="45" customHeight="1" x14ac:dyDescent="0.25">
      <c r="A272" s="561" t="s">
        <v>305</v>
      </c>
      <c r="B272" s="562"/>
      <c r="C272" s="562"/>
      <c r="D272" s="563"/>
      <c r="E272" s="102" t="s">
        <v>340</v>
      </c>
      <c r="F272" s="103"/>
      <c r="G272" s="558" t="s">
        <v>297</v>
      </c>
      <c r="H272" s="558"/>
      <c r="I272" s="558"/>
      <c r="J272" s="558"/>
      <c r="K272" s="558"/>
      <c r="L272" s="558"/>
      <c r="M272" s="558"/>
      <c r="N272" s="558"/>
      <c r="O272" s="558"/>
    </row>
    <row r="273" spans="1:15" x14ac:dyDescent="0.25">
      <c r="E273" s="276" t="s">
        <v>341</v>
      </c>
    </row>
    <row r="274" spans="1:15" s="102" customFormat="1" x14ac:dyDescent="0.25">
      <c r="A274" s="240" t="s">
        <v>51</v>
      </c>
      <c r="B274" s="111"/>
      <c r="C274" s="111"/>
      <c r="D274" s="112"/>
      <c r="E274" s="102" t="s">
        <v>341</v>
      </c>
      <c r="G274" s="142" t="s">
        <v>236</v>
      </c>
    </row>
    <row r="275" spans="1:15" s="102" customFormat="1" ht="45" customHeight="1" x14ac:dyDescent="0.25">
      <c r="A275" s="561" t="s">
        <v>306</v>
      </c>
      <c r="B275" s="562"/>
      <c r="C275" s="562"/>
      <c r="D275" s="563"/>
      <c r="E275" s="102" t="s">
        <v>341</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40625" defaultRowHeight="15" x14ac:dyDescent="0.25"/>
  <cols>
    <col min="1" max="1" width="80.7109375" style="3" customWidth="1"/>
    <col min="2" max="3" width="17.5703125" style="3" customWidth="1"/>
    <col min="4" max="4" width="17.140625" style="3" customWidth="1"/>
    <col min="5" max="5" width="11" hidden="1" customWidth="1"/>
    <col min="6" max="6" width="2.85546875" style="3" customWidth="1"/>
    <col min="7" max="16384" width="9.140625" style="3"/>
  </cols>
  <sheetData>
    <row r="1" spans="1:7" ht="29.25" customHeight="1" x14ac:dyDescent="0.25">
      <c r="A1" s="556" t="s">
        <v>180</v>
      </c>
      <c r="B1" s="556"/>
      <c r="C1" s="556"/>
      <c r="D1" s="3">
        <f>+'Section A'!B2</f>
        <v>0</v>
      </c>
      <c r="E1" s="51" t="s">
        <v>342</v>
      </c>
    </row>
    <row r="2" spans="1:7" ht="43.5" customHeight="1" x14ac:dyDescent="0.25">
      <c r="A2" s="570" t="s">
        <v>90</v>
      </c>
      <c r="B2" s="570"/>
      <c r="C2" s="570"/>
      <c r="D2" s="570"/>
      <c r="E2" s="3" t="s">
        <v>339</v>
      </c>
      <c r="F2" s="12"/>
      <c r="G2" s="12"/>
    </row>
    <row r="3" spans="1:7" ht="17.25" customHeight="1" x14ac:dyDescent="0.25">
      <c r="A3" s="228" t="s">
        <v>3</v>
      </c>
      <c r="B3" s="59" t="s">
        <v>53</v>
      </c>
      <c r="C3" s="59" t="s">
        <v>33</v>
      </c>
      <c r="D3" s="305" t="s">
        <v>271</v>
      </c>
      <c r="E3" t="s">
        <v>339</v>
      </c>
      <c r="F3" s="12"/>
      <c r="G3" s="12"/>
    </row>
    <row r="4" spans="1:7" s="102" customFormat="1" x14ac:dyDescent="0.25">
      <c r="A4" s="231" t="s">
        <v>307</v>
      </c>
      <c r="B4" s="113">
        <v>1</v>
      </c>
      <c r="C4" s="256">
        <f t="shared" ref="C4:C133" ca="1" si="0">RAND()*1000000</f>
        <v>597870.688154542</v>
      </c>
      <c r="D4" s="82">
        <f t="shared" ref="D4:D132" ca="1" si="1">ROUND(B4*C4,2)</f>
        <v>597870.68999999994</v>
      </c>
      <c r="E4" s="275" t="s">
        <v>339</v>
      </c>
      <c r="F4" s="90"/>
      <c r="G4" s="90"/>
    </row>
    <row r="5" spans="1:7" s="102" customFormat="1" x14ac:dyDescent="0.25">
      <c r="A5" s="284" t="s">
        <v>357</v>
      </c>
      <c r="B5" s="113">
        <v>1</v>
      </c>
      <c r="C5" s="256">
        <f t="shared" ca="1" si="0"/>
        <v>179496.73587309357</v>
      </c>
      <c r="D5" s="82">
        <f t="shared" ref="D5:D68" ca="1" si="2">ROUND(B5*C5,2)</f>
        <v>179496.74</v>
      </c>
      <c r="E5" s="114" t="s">
        <v>340</v>
      </c>
      <c r="F5" s="90"/>
      <c r="G5" s="90"/>
    </row>
    <row r="6" spans="1:7" s="102" customFormat="1" x14ac:dyDescent="0.25">
      <c r="A6" s="284" t="s">
        <v>358</v>
      </c>
      <c r="B6" s="113">
        <v>1</v>
      </c>
      <c r="C6" s="256">
        <f t="shared" ca="1" si="0"/>
        <v>979140.71003906557</v>
      </c>
      <c r="D6" s="82">
        <f t="shared" ca="1" si="2"/>
        <v>979140.71</v>
      </c>
      <c r="E6" s="114" t="s">
        <v>340</v>
      </c>
    </row>
    <row r="7" spans="1:7" s="102" customFormat="1" hidden="1" x14ac:dyDescent="0.25">
      <c r="A7" s="284"/>
      <c r="B7" s="113"/>
      <c r="C7" s="256"/>
      <c r="D7" s="82">
        <f t="shared" si="2"/>
        <v>0</v>
      </c>
      <c r="E7" s="114" t="s">
        <v>340</v>
      </c>
    </row>
    <row r="8" spans="1:7" s="102" customFormat="1" hidden="1" x14ac:dyDescent="0.25">
      <c r="A8" s="284"/>
      <c r="B8" s="113"/>
      <c r="C8" s="256"/>
      <c r="D8" s="82">
        <f t="shared" si="2"/>
        <v>0</v>
      </c>
      <c r="E8" s="114" t="s">
        <v>340</v>
      </c>
    </row>
    <row r="9" spans="1:7" s="102" customFormat="1" hidden="1" x14ac:dyDescent="0.25">
      <c r="A9" s="284"/>
      <c r="B9" s="113"/>
      <c r="C9" s="256"/>
      <c r="D9" s="82">
        <f t="shared" si="2"/>
        <v>0</v>
      </c>
      <c r="E9" s="114" t="s">
        <v>340</v>
      </c>
      <c r="F9" s="90"/>
      <c r="G9" s="90"/>
    </row>
    <row r="10" spans="1:7" s="102" customFormat="1" hidden="1" x14ac:dyDescent="0.25">
      <c r="A10" s="284"/>
      <c r="B10" s="113"/>
      <c r="C10" s="256"/>
      <c r="D10" s="82">
        <f t="shared" si="2"/>
        <v>0</v>
      </c>
      <c r="E10" s="114" t="s">
        <v>340</v>
      </c>
    </row>
    <row r="11" spans="1:7" s="102" customFormat="1" hidden="1" x14ac:dyDescent="0.25">
      <c r="A11" s="284"/>
      <c r="B11" s="113"/>
      <c r="C11" s="256"/>
      <c r="D11" s="82">
        <f t="shared" si="2"/>
        <v>0</v>
      </c>
      <c r="E11" s="114" t="s">
        <v>340</v>
      </c>
    </row>
    <row r="12" spans="1:7" s="102" customFormat="1" hidden="1" x14ac:dyDescent="0.25">
      <c r="A12" s="284"/>
      <c r="B12" s="113"/>
      <c r="C12" s="256"/>
      <c r="D12" s="82">
        <f t="shared" si="2"/>
        <v>0</v>
      </c>
      <c r="E12" s="114" t="s">
        <v>340</v>
      </c>
    </row>
    <row r="13" spans="1:7" s="102" customFormat="1" hidden="1" x14ac:dyDescent="0.25">
      <c r="A13" s="284"/>
      <c r="B13" s="113"/>
      <c r="C13" s="256"/>
      <c r="D13" s="82">
        <f t="shared" si="2"/>
        <v>0</v>
      </c>
      <c r="E13" s="114" t="s">
        <v>340</v>
      </c>
      <c r="F13" s="90"/>
      <c r="G13" s="90"/>
    </row>
    <row r="14" spans="1:7" s="102" customFormat="1" hidden="1" x14ac:dyDescent="0.25">
      <c r="A14" s="284"/>
      <c r="B14" s="113"/>
      <c r="C14" s="256"/>
      <c r="D14" s="82">
        <f t="shared" si="2"/>
        <v>0</v>
      </c>
      <c r="E14" s="114" t="s">
        <v>340</v>
      </c>
    </row>
    <row r="15" spans="1:7" s="102" customFormat="1" hidden="1" x14ac:dyDescent="0.25">
      <c r="A15" s="284"/>
      <c r="B15" s="113"/>
      <c r="C15" s="256"/>
      <c r="D15" s="82">
        <f t="shared" si="2"/>
        <v>0</v>
      </c>
      <c r="E15" s="114" t="s">
        <v>340</v>
      </c>
    </row>
    <row r="16" spans="1:7" s="102" customFormat="1" hidden="1" x14ac:dyDescent="0.25">
      <c r="A16" s="284"/>
      <c r="B16" s="113"/>
      <c r="C16" s="256"/>
      <c r="D16" s="82">
        <f t="shared" si="2"/>
        <v>0</v>
      </c>
      <c r="E16" s="114" t="s">
        <v>340</v>
      </c>
    </row>
    <row r="17" spans="1:7" s="102" customFormat="1" hidden="1" x14ac:dyDescent="0.25">
      <c r="A17" s="284"/>
      <c r="B17" s="113"/>
      <c r="C17" s="256"/>
      <c r="D17" s="82">
        <f t="shared" si="2"/>
        <v>0</v>
      </c>
      <c r="E17" s="114" t="s">
        <v>340</v>
      </c>
      <c r="F17" s="90"/>
      <c r="G17" s="90"/>
    </row>
    <row r="18" spans="1:7" s="102" customFormat="1" hidden="1" x14ac:dyDescent="0.25">
      <c r="A18" s="284"/>
      <c r="B18" s="113"/>
      <c r="C18" s="256"/>
      <c r="D18" s="82">
        <f t="shared" si="2"/>
        <v>0</v>
      </c>
      <c r="E18" s="114" t="s">
        <v>340</v>
      </c>
    </row>
    <row r="19" spans="1:7" s="102" customFormat="1" hidden="1" x14ac:dyDescent="0.25">
      <c r="A19" s="284"/>
      <c r="B19" s="113"/>
      <c r="C19" s="256"/>
      <c r="D19" s="82">
        <f t="shared" si="2"/>
        <v>0</v>
      </c>
      <c r="E19" s="114" t="s">
        <v>340</v>
      </c>
    </row>
    <row r="20" spans="1:7" s="102" customFormat="1" hidden="1" x14ac:dyDescent="0.25">
      <c r="A20" s="284"/>
      <c r="B20" s="113"/>
      <c r="C20" s="256"/>
      <c r="D20" s="82">
        <f t="shared" si="2"/>
        <v>0</v>
      </c>
      <c r="E20" s="114" t="s">
        <v>340</v>
      </c>
    </row>
    <row r="21" spans="1:7" s="102" customFormat="1" hidden="1" x14ac:dyDescent="0.25">
      <c r="A21" s="284"/>
      <c r="B21" s="113"/>
      <c r="C21" s="256"/>
      <c r="D21" s="82">
        <f t="shared" si="2"/>
        <v>0</v>
      </c>
      <c r="E21" s="114" t="s">
        <v>340</v>
      </c>
      <c r="F21" s="90"/>
      <c r="G21" s="90"/>
    </row>
    <row r="22" spans="1:7" s="102" customFormat="1" hidden="1" x14ac:dyDescent="0.25">
      <c r="A22" s="284"/>
      <c r="B22" s="113"/>
      <c r="C22" s="256"/>
      <c r="D22" s="82">
        <f t="shared" si="2"/>
        <v>0</v>
      </c>
      <c r="E22" s="114" t="s">
        <v>340</v>
      </c>
    </row>
    <row r="23" spans="1:7" s="102" customFormat="1" hidden="1" x14ac:dyDescent="0.25">
      <c r="A23" s="284"/>
      <c r="B23" s="113"/>
      <c r="C23" s="256"/>
      <c r="D23" s="82">
        <f t="shared" si="2"/>
        <v>0</v>
      </c>
      <c r="E23" s="114" t="s">
        <v>340</v>
      </c>
    </row>
    <row r="24" spans="1:7" s="102" customFormat="1" hidden="1" x14ac:dyDescent="0.25">
      <c r="A24" s="284"/>
      <c r="B24" s="113"/>
      <c r="C24" s="256"/>
      <c r="D24" s="82">
        <f t="shared" si="2"/>
        <v>0</v>
      </c>
      <c r="E24" s="114" t="s">
        <v>340</v>
      </c>
    </row>
    <row r="25" spans="1:7" s="102" customFormat="1" hidden="1" x14ac:dyDescent="0.25">
      <c r="A25" s="284"/>
      <c r="B25" s="113"/>
      <c r="C25" s="256"/>
      <c r="D25" s="82">
        <f t="shared" si="2"/>
        <v>0</v>
      </c>
      <c r="E25" s="114" t="s">
        <v>340</v>
      </c>
      <c r="F25" s="90"/>
      <c r="G25" s="90"/>
    </row>
    <row r="26" spans="1:7" s="102" customFormat="1" hidden="1" x14ac:dyDescent="0.25">
      <c r="A26" s="284"/>
      <c r="B26" s="113"/>
      <c r="C26" s="256"/>
      <c r="D26" s="82">
        <f t="shared" si="2"/>
        <v>0</v>
      </c>
      <c r="E26" s="114" t="s">
        <v>340</v>
      </c>
    </row>
    <row r="27" spans="1:7" s="102" customFormat="1" hidden="1" x14ac:dyDescent="0.25">
      <c r="A27" s="284"/>
      <c r="B27" s="113"/>
      <c r="C27" s="256"/>
      <c r="D27" s="82">
        <f t="shared" si="2"/>
        <v>0</v>
      </c>
      <c r="E27" s="114" t="s">
        <v>340</v>
      </c>
    </row>
    <row r="28" spans="1:7" s="102" customFormat="1" hidden="1" x14ac:dyDescent="0.25">
      <c r="A28" s="284"/>
      <c r="B28" s="113"/>
      <c r="C28" s="256"/>
      <c r="D28" s="82">
        <f t="shared" si="2"/>
        <v>0</v>
      </c>
      <c r="E28" s="114" t="s">
        <v>340</v>
      </c>
    </row>
    <row r="29" spans="1:7" s="102" customFormat="1" hidden="1" x14ac:dyDescent="0.25">
      <c r="A29" s="284"/>
      <c r="B29" s="113"/>
      <c r="C29" s="256"/>
      <c r="D29" s="82">
        <f t="shared" si="2"/>
        <v>0</v>
      </c>
      <c r="E29" s="114" t="s">
        <v>340</v>
      </c>
      <c r="F29" s="90"/>
      <c r="G29" s="90"/>
    </row>
    <row r="30" spans="1:7" s="102" customFormat="1" hidden="1" x14ac:dyDescent="0.25">
      <c r="A30" s="284"/>
      <c r="B30" s="113"/>
      <c r="C30" s="256"/>
      <c r="D30" s="82">
        <f t="shared" si="2"/>
        <v>0</v>
      </c>
      <c r="E30" s="114" t="s">
        <v>340</v>
      </c>
    </row>
    <row r="31" spans="1:7" s="102" customFormat="1" hidden="1" x14ac:dyDescent="0.25">
      <c r="A31" s="284"/>
      <c r="B31" s="113"/>
      <c r="C31" s="256"/>
      <c r="D31" s="82">
        <f t="shared" si="2"/>
        <v>0</v>
      </c>
      <c r="E31" s="114" t="s">
        <v>340</v>
      </c>
    </row>
    <row r="32" spans="1:7" s="102" customFormat="1" hidden="1" x14ac:dyDescent="0.25">
      <c r="A32" s="284"/>
      <c r="B32" s="113"/>
      <c r="C32" s="256"/>
      <c r="D32" s="82">
        <f t="shared" si="2"/>
        <v>0</v>
      </c>
      <c r="E32" s="114" t="s">
        <v>340</v>
      </c>
    </row>
    <row r="33" spans="1:7" s="102" customFormat="1" hidden="1" x14ac:dyDescent="0.25">
      <c r="A33" s="284"/>
      <c r="B33" s="113"/>
      <c r="C33" s="256"/>
      <c r="D33" s="82">
        <f t="shared" si="2"/>
        <v>0</v>
      </c>
      <c r="E33" s="114" t="s">
        <v>340</v>
      </c>
      <c r="F33" s="90"/>
      <c r="G33" s="90"/>
    </row>
    <row r="34" spans="1:7" s="102" customFormat="1" hidden="1" x14ac:dyDescent="0.25">
      <c r="A34" s="284"/>
      <c r="B34" s="113"/>
      <c r="C34" s="256"/>
      <c r="D34" s="82">
        <f t="shared" si="2"/>
        <v>0</v>
      </c>
      <c r="E34" s="114" t="s">
        <v>340</v>
      </c>
    </row>
    <row r="35" spans="1:7" s="102" customFormat="1" hidden="1" x14ac:dyDescent="0.25">
      <c r="A35" s="284"/>
      <c r="B35" s="113"/>
      <c r="C35" s="256"/>
      <c r="D35" s="82">
        <f t="shared" si="2"/>
        <v>0</v>
      </c>
      <c r="E35" s="114" t="s">
        <v>340</v>
      </c>
    </row>
    <row r="36" spans="1:7" s="102" customFormat="1" hidden="1" x14ac:dyDescent="0.25">
      <c r="A36" s="284"/>
      <c r="B36" s="113"/>
      <c r="C36" s="256"/>
      <c r="D36" s="82">
        <f t="shared" si="2"/>
        <v>0</v>
      </c>
      <c r="E36" s="114" t="s">
        <v>340</v>
      </c>
    </row>
    <row r="37" spans="1:7" s="102" customFormat="1" hidden="1" x14ac:dyDescent="0.25">
      <c r="A37" s="284"/>
      <c r="B37" s="113"/>
      <c r="C37" s="256"/>
      <c r="D37" s="82">
        <f t="shared" si="2"/>
        <v>0</v>
      </c>
      <c r="E37" s="114" t="s">
        <v>340</v>
      </c>
      <c r="F37" s="90"/>
      <c r="G37" s="90"/>
    </row>
    <row r="38" spans="1:7" s="102" customFormat="1" hidden="1" x14ac:dyDescent="0.25">
      <c r="A38" s="284"/>
      <c r="B38" s="113"/>
      <c r="C38" s="256"/>
      <c r="D38" s="82">
        <f t="shared" si="2"/>
        <v>0</v>
      </c>
      <c r="E38" s="114" t="s">
        <v>340</v>
      </c>
    </row>
    <row r="39" spans="1:7" s="102" customFormat="1" hidden="1" x14ac:dyDescent="0.25">
      <c r="A39" s="284"/>
      <c r="B39" s="113"/>
      <c r="C39" s="256"/>
      <c r="D39" s="82">
        <f t="shared" si="2"/>
        <v>0</v>
      </c>
      <c r="E39" s="114" t="s">
        <v>340</v>
      </c>
    </row>
    <row r="40" spans="1:7" s="102" customFormat="1" hidden="1" x14ac:dyDescent="0.25">
      <c r="A40" s="284"/>
      <c r="B40" s="113"/>
      <c r="C40" s="256"/>
      <c r="D40" s="82">
        <f t="shared" si="2"/>
        <v>0</v>
      </c>
      <c r="E40" s="114" t="s">
        <v>340</v>
      </c>
    </row>
    <row r="41" spans="1:7" s="102" customFormat="1" hidden="1" x14ac:dyDescent="0.25">
      <c r="A41" s="284"/>
      <c r="B41" s="113"/>
      <c r="C41" s="256"/>
      <c r="D41" s="82">
        <f t="shared" si="2"/>
        <v>0</v>
      </c>
      <c r="E41" s="114" t="s">
        <v>340</v>
      </c>
      <c r="F41" s="90"/>
      <c r="G41" s="90"/>
    </row>
    <row r="42" spans="1:7" s="102" customFormat="1" hidden="1" x14ac:dyDescent="0.25">
      <c r="A42" s="284"/>
      <c r="B42" s="113"/>
      <c r="C42" s="256"/>
      <c r="D42" s="82">
        <f t="shared" si="2"/>
        <v>0</v>
      </c>
      <c r="E42" s="114" t="s">
        <v>340</v>
      </c>
    </row>
    <row r="43" spans="1:7" s="102" customFormat="1" hidden="1" x14ac:dyDescent="0.25">
      <c r="A43" s="284"/>
      <c r="B43" s="113"/>
      <c r="C43" s="256"/>
      <c r="D43" s="82">
        <f t="shared" si="2"/>
        <v>0</v>
      </c>
      <c r="E43" s="114" t="s">
        <v>340</v>
      </c>
    </row>
    <row r="44" spans="1:7" s="102" customFormat="1" hidden="1" x14ac:dyDescent="0.25">
      <c r="A44" s="284"/>
      <c r="B44" s="113"/>
      <c r="C44" s="256"/>
      <c r="D44" s="82">
        <f t="shared" si="2"/>
        <v>0</v>
      </c>
      <c r="E44" s="114" t="s">
        <v>340</v>
      </c>
    </row>
    <row r="45" spans="1:7" s="102" customFormat="1" hidden="1" x14ac:dyDescent="0.25">
      <c r="A45" s="284"/>
      <c r="B45" s="113"/>
      <c r="C45" s="256"/>
      <c r="D45" s="82">
        <f t="shared" si="2"/>
        <v>0</v>
      </c>
      <c r="E45" s="114" t="s">
        <v>340</v>
      </c>
      <c r="F45" s="90"/>
      <c r="G45" s="90"/>
    </row>
    <row r="46" spans="1:7" s="102" customFormat="1" hidden="1" x14ac:dyDescent="0.25">
      <c r="A46" s="284"/>
      <c r="B46" s="113"/>
      <c r="C46" s="256"/>
      <c r="D46" s="82">
        <f t="shared" si="2"/>
        <v>0</v>
      </c>
      <c r="E46" s="114" t="s">
        <v>340</v>
      </c>
    </row>
    <row r="47" spans="1:7" s="102" customFormat="1" hidden="1" x14ac:dyDescent="0.25">
      <c r="A47" s="284"/>
      <c r="B47" s="113"/>
      <c r="C47" s="256"/>
      <c r="D47" s="82">
        <f t="shared" si="2"/>
        <v>0</v>
      </c>
      <c r="E47" s="114" t="s">
        <v>340</v>
      </c>
    </row>
    <row r="48" spans="1:7" s="102" customFormat="1" hidden="1" x14ac:dyDescent="0.25">
      <c r="A48" s="284"/>
      <c r="B48" s="113"/>
      <c r="C48" s="256"/>
      <c r="D48" s="82">
        <f t="shared" si="2"/>
        <v>0</v>
      </c>
      <c r="E48" s="114" t="s">
        <v>340</v>
      </c>
    </row>
    <row r="49" spans="1:7" s="102" customFormat="1" hidden="1" x14ac:dyDescent="0.25">
      <c r="A49" s="284"/>
      <c r="B49" s="113"/>
      <c r="C49" s="256"/>
      <c r="D49" s="82">
        <f t="shared" si="2"/>
        <v>0</v>
      </c>
      <c r="E49" s="114" t="s">
        <v>340</v>
      </c>
      <c r="F49" s="90"/>
      <c r="G49" s="90"/>
    </row>
    <row r="50" spans="1:7" s="102" customFormat="1" hidden="1" x14ac:dyDescent="0.25">
      <c r="A50" s="284"/>
      <c r="B50" s="113"/>
      <c r="C50" s="256"/>
      <c r="D50" s="82">
        <f t="shared" si="2"/>
        <v>0</v>
      </c>
      <c r="E50" s="114" t="s">
        <v>340</v>
      </c>
    </row>
    <row r="51" spans="1:7" s="102" customFormat="1" hidden="1" x14ac:dyDescent="0.25">
      <c r="A51" s="284"/>
      <c r="B51" s="113"/>
      <c r="C51" s="256"/>
      <c r="D51" s="82">
        <f t="shared" si="2"/>
        <v>0</v>
      </c>
      <c r="E51" s="114" t="s">
        <v>340</v>
      </c>
    </row>
    <row r="52" spans="1:7" s="102" customFormat="1" hidden="1" x14ac:dyDescent="0.25">
      <c r="A52" s="284"/>
      <c r="B52" s="113"/>
      <c r="C52" s="256"/>
      <c r="D52" s="82">
        <f t="shared" si="2"/>
        <v>0</v>
      </c>
      <c r="E52" s="114" t="s">
        <v>340</v>
      </c>
    </row>
    <row r="53" spans="1:7" s="102" customFormat="1" hidden="1" x14ac:dyDescent="0.25">
      <c r="A53" s="284"/>
      <c r="B53" s="113"/>
      <c r="C53" s="256"/>
      <c r="D53" s="82">
        <f t="shared" si="2"/>
        <v>0</v>
      </c>
      <c r="E53" s="114" t="s">
        <v>340</v>
      </c>
      <c r="F53" s="90"/>
      <c r="G53" s="90"/>
    </row>
    <row r="54" spans="1:7" s="102" customFormat="1" hidden="1" x14ac:dyDescent="0.25">
      <c r="A54" s="284"/>
      <c r="B54" s="113"/>
      <c r="C54" s="256"/>
      <c r="D54" s="82">
        <f t="shared" si="2"/>
        <v>0</v>
      </c>
      <c r="E54" s="114" t="s">
        <v>340</v>
      </c>
    </row>
    <row r="55" spans="1:7" s="102" customFormat="1" hidden="1" x14ac:dyDescent="0.25">
      <c r="A55" s="284"/>
      <c r="B55" s="113"/>
      <c r="C55" s="256"/>
      <c r="D55" s="82">
        <f t="shared" si="2"/>
        <v>0</v>
      </c>
      <c r="E55" s="114" t="s">
        <v>340</v>
      </c>
    </row>
    <row r="56" spans="1:7" s="102" customFormat="1" hidden="1" x14ac:dyDescent="0.25">
      <c r="A56" s="284"/>
      <c r="B56" s="113"/>
      <c r="C56" s="256"/>
      <c r="D56" s="82">
        <f t="shared" si="2"/>
        <v>0</v>
      </c>
      <c r="E56" s="114" t="s">
        <v>340</v>
      </c>
    </row>
    <row r="57" spans="1:7" s="102" customFormat="1" hidden="1" x14ac:dyDescent="0.25">
      <c r="A57" s="284"/>
      <c r="B57" s="113"/>
      <c r="C57" s="256"/>
      <c r="D57" s="82">
        <f t="shared" si="2"/>
        <v>0</v>
      </c>
      <c r="E57" s="114" t="s">
        <v>340</v>
      </c>
      <c r="F57" s="90"/>
      <c r="G57" s="90"/>
    </row>
    <row r="58" spans="1:7" s="102" customFormat="1" hidden="1" x14ac:dyDescent="0.25">
      <c r="A58" s="284"/>
      <c r="B58" s="113"/>
      <c r="C58" s="256"/>
      <c r="D58" s="82">
        <f t="shared" si="2"/>
        <v>0</v>
      </c>
      <c r="E58" s="114" t="s">
        <v>340</v>
      </c>
    </row>
    <row r="59" spans="1:7" s="102" customFormat="1" hidden="1" x14ac:dyDescent="0.25">
      <c r="A59" s="284"/>
      <c r="B59" s="113"/>
      <c r="C59" s="256"/>
      <c r="D59" s="82">
        <f t="shared" si="2"/>
        <v>0</v>
      </c>
      <c r="E59" s="114" t="s">
        <v>340</v>
      </c>
    </row>
    <row r="60" spans="1:7" s="102" customFormat="1" hidden="1" x14ac:dyDescent="0.25">
      <c r="A60" s="284"/>
      <c r="B60" s="113"/>
      <c r="C60" s="256"/>
      <c r="D60" s="82">
        <f t="shared" si="2"/>
        <v>0</v>
      </c>
      <c r="E60" s="114" t="s">
        <v>340</v>
      </c>
    </row>
    <row r="61" spans="1:7" s="102" customFormat="1" hidden="1" x14ac:dyDescent="0.25">
      <c r="A61" s="284"/>
      <c r="B61" s="113"/>
      <c r="C61" s="256"/>
      <c r="D61" s="82">
        <f t="shared" si="2"/>
        <v>0</v>
      </c>
      <c r="E61" s="114" t="s">
        <v>340</v>
      </c>
      <c r="F61" s="90"/>
      <c r="G61" s="90"/>
    </row>
    <row r="62" spans="1:7" s="102" customFormat="1" hidden="1" x14ac:dyDescent="0.25">
      <c r="A62" s="284"/>
      <c r="B62" s="113"/>
      <c r="C62" s="256"/>
      <c r="D62" s="82">
        <f t="shared" si="2"/>
        <v>0</v>
      </c>
      <c r="E62" s="114" t="s">
        <v>340</v>
      </c>
    </row>
    <row r="63" spans="1:7" s="102" customFormat="1" hidden="1" x14ac:dyDescent="0.25">
      <c r="A63" s="284"/>
      <c r="B63" s="113"/>
      <c r="C63" s="256"/>
      <c r="D63" s="82">
        <f t="shared" si="2"/>
        <v>0</v>
      </c>
      <c r="E63" s="114" t="s">
        <v>340</v>
      </c>
    </row>
    <row r="64" spans="1:7" s="102" customFormat="1" hidden="1" x14ac:dyDescent="0.25">
      <c r="A64" s="284"/>
      <c r="B64" s="113"/>
      <c r="C64" s="256"/>
      <c r="D64" s="82">
        <f t="shared" si="2"/>
        <v>0</v>
      </c>
      <c r="E64" s="114" t="s">
        <v>340</v>
      </c>
    </row>
    <row r="65" spans="1:7" s="102" customFormat="1" hidden="1" x14ac:dyDescent="0.25">
      <c r="A65" s="284"/>
      <c r="B65" s="113"/>
      <c r="C65" s="256"/>
      <c r="D65" s="82">
        <f t="shared" si="2"/>
        <v>0</v>
      </c>
      <c r="E65" s="114" t="s">
        <v>340</v>
      </c>
      <c r="F65" s="90"/>
      <c r="G65" s="90"/>
    </row>
    <row r="66" spans="1:7" s="102" customFormat="1" hidden="1" x14ac:dyDescent="0.25">
      <c r="A66" s="284"/>
      <c r="B66" s="113"/>
      <c r="C66" s="256"/>
      <c r="D66" s="82">
        <f t="shared" si="2"/>
        <v>0</v>
      </c>
      <c r="E66" s="114" t="s">
        <v>340</v>
      </c>
    </row>
    <row r="67" spans="1:7" s="102" customFormat="1" hidden="1" x14ac:dyDescent="0.25">
      <c r="A67" s="284"/>
      <c r="B67" s="113"/>
      <c r="C67" s="256"/>
      <c r="D67" s="82">
        <f t="shared" si="2"/>
        <v>0</v>
      </c>
      <c r="E67" s="114" t="s">
        <v>340</v>
      </c>
    </row>
    <row r="68" spans="1:7" s="102" customFormat="1" hidden="1" x14ac:dyDescent="0.25">
      <c r="A68" s="284"/>
      <c r="B68" s="113"/>
      <c r="C68" s="256"/>
      <c r="D68" s="82">
        <f t="shared" si="2"/>
        <v>0</v>
      </c>
      <c r="E68" s="114" t="s">
        <v>340</v>
      </c>
    </row>
    <row r="69" spans="1:7" s="102" customFormat="1" hidden="1" x14ac:dyDescent="0.25">
      <c r="A69" s="284"/>
      <c r="B69" s="113"/>
      <c r="C69" s="256"/>
      <c r="D69" s="82">
        <f t="shared" si="1"/>
        <v>0</v>
      </c>
      <c r="E69" s="114" t="s">
        <v>340</v>
      </c>
      <c r="F69" s="90"/>
      <c r="G69" s="90"/>
    </row>
    <row r="70" spans="1:7" s="102" customFormat="1" hidden="1" x14ac:dyDescent="0.25">
      <c r="A70" s="284"/>
      <c r="B70" s="113"/>
      <c r="C70" s="256"/>
      <c r="D70" s="82">
        <f t="shared" si="1"/>
        <v>0</v>
      </c>
      <c r="E70" s="114" t="s">
        <v>340</v>
      </c>
    </row>
    <row r="71" spans="1:7" s="102" customFormat="1" hidden="1" x14ac:dyDescent="0.25">
      <c r="A71" s="284"/>
      <c r="B71" s="113"/>
      <c r="C71" s="256"/>
      <c r="D71" s="82">
        <f t="shared" si="1"/>
        <v>0</v>
      </c>
      <c r="E71" s="114" t="s">
        <v>340</v>
      </c>
    </row>
    <row r="72" spans="1:7" s="102" customFormat="1" hidden="1" x14ac:dyDescent="0.25">
      <c r="A72" s="284"/>
      <c r="B72" s="113"/>
      <c r="C72" s="256"/>
      <c r="D72" s="82">
        <f t="shared" si="1"/>
        <v>0</v>
      </c>
      <c r="E72" s="114" t="s">
        <v>340</v>
      </c>
    </row>
    <row r="73" spans="1:7" s="102" customFormat="1" hidden="1" x14ac:dyDescent="0.25">
      <c r="A73" s="284"/>
      <c r="B73" s="113"/>
      <c r="C73" s="256"/>
      <c r="D73" s="82">
        <f t="shared" si="1"/>
        <v>0</v>
      </c>
      <c r="E73" s="114" t="s">
        <v>340</v>
      </c>
      <c r="F73" s="90"/>
      <c r="G73" s="90"/>
    </row>
    <row r="74" spans="1:7" s="102" customFormat="1" hidden="1" x14ac:dyDescent="0.25">
      <c r="A74" s="284"/>
      <c r="B74" s="113"/>
      <c r="C74" s="256"/>
      <c r="D74" s="82">
        <f t="shared" si="1"/>
        <v>0</v>
      </c>
      <c r="E74" s="114" t="s">
        <v>340</v>
      </c>
    </row>
    <row r="75" spans="1:7" s="102" customFormat="1" hidden="1" x14ac:dyDescent="0.25">
      <c r="A75" s="284"/>
      <c r="B75" s="113"/>
      <c r="C75" s="256"/>
      <c r="D75" s="82">
        <f t="shared" si="1"/>
        <v>0</v>
      </c>
      <c r="E75" s="114" t="s">
        <v>340</v>
      </c>
    </row>
    <row r="76" spans="1:7" s="102" customFormat="1" hidden="1" x14ac:dyDescent="0.25">
      <c r="A76" s="284"/>
      <c r="B76" s="113"/>
      <c r="C76" s="256"/>
      <c r="D76" s="82">
        <f t="shared" si="1"/>
        <v>0</v>
      </c>
      <c r="E76" s="114" t="s">
        <v>340</v>
      </c>
    </row>
    <row r="77" spans="1:7" s="102" customFormat="1" hidden="1" x14ac:dyDescent="0.25">
      <c r="A77" s="284"/>
      <c r="B77" s="113"/>
      <c r="C77" s="256"/>
      <c r="D77" s="82">
        <f t="shared" si="1"/>
        <v>0</v>
      </c>
      <c r="E77" s="114" t="s">
        <v>340</v>
      </c>
      <c r="F77" s="90"/>
      <c r="G77" s="90"/>
    </row>
    <row r="78" spans="1:7" s="102" customFormat="1" hidden="1" x14ac:dyDescent="0.25">
      <c r="A78" s="284"/>
      <c r="B78" s="113"/>
      <c r="C78" s="256"/>
      <c r="D78" s="82">
        <f t="shared" si="1"/>
        <v>0</v>
      </c>
      <c r="E78" s="114" t="s">
        <v>340</v>
      </c>
    </row>
    <row r="79" spans="1:7" s="102" customFormat="1" hidden="1" x14ac:dyDescent="0.25">
      <c r="A79" s="284"/>
      <c r="B79" s="113"/>
      <c r="C79" s="256"/>
      <c r="D79" s="82">
        <f t="shared" si="1"/>
        <v>0</v>
      </c>
      <c r="E79" s="114" t="s">
        <v>340</v>
      </c>
    </row>
    <row r="80" spans="1:7" s="102" customFormat="1" hidden="1" x14ac:dyDescent="0.25">
      <c r="A80" s="284"/>
      <c r="B80" s="113"/>
      <c r="C80" s="256"/>
      <c r="D80" s="82">
        <f t="shared" si="1"/>
        <v>0</v>
      </c>
      <c r="E80" s="114" t="s">
        <v>340</v>
      </c>
    </row>
    <row r="81" spans="1:7" s="102" customFormat="1" hidden="1" x14ac:dyDescent="0.25">
      <c r="A81" s="284"/>
      <c r="B81" s="113"/>
      <c r="C81" s="256"/>
      <c r="D81" s="82">
        <f t="shared" si="1"/>
        <v>0</v>
      </c>
      <c r="E81" s="114" t="s">
        <v>340</v>
      </c>
      <c r="F81" s="90"/>
      <c r="G81" s="90"/>
    </row>
    <row r="82" spans="1:7" s="102" customFormat="1" hidden="1" x14ac:dyDescent="0.25">
      <c r="A82" s="284"/>
      <c r="B82" s="113"/>
      <c r="C82" s="256"/>
      <c r="D82" s="82">
        <f t="shared" si="1"/>
        <v>0</v>
      </c>
      <c r="E82" s="114" t="s">
        <v>340</v>
      </c>
    </row>
    <row r="83" spans="1:7" s="102" customFormat="1" hidden="1" x14ac:dyDescent="0.25">
      <c r="A83" s="284"/>
      <c r="B83" s="113"/>
      <c r="C83" s="256"/>
      <c r="D83" s="82">
        <f t="shared" si="1"/>
        <v>0</v>
      </c>
      <c r="E83" s="114" t="s">
        <v>340</v>
      </c>
    </row>
    <row r="84" spans="1:7" s="102" customFormat="1" hidden="1" x14ac:dyDescent="0.25">
      <c r="A84" s="284"/>
      <c r="B84" s="113"/>
      <c r="C84" s="256"/>
      <c r="D84" s="82">
        <f t="shared" si="1"/>
        <v>0</v>
      </c>
      <c r="E84" s="114" t="s">
        <v>340</v>
      </c>
    </row>
    <row r="85" spans="1:7" s="102" customFormat="1" hidden="1" x14ac:dyDescent="0.25">
      <c r="A85" s="284"/>
      <c r="B85" s="113"/>
      <c r="C85" s="256"/>
      <c r="D85" s="82">
        <f t="shared" ref="D85:D100" si="3">ROUND(B85*C85,2)</f>
        <v>0</v>
      </c>
      <c r="E85" s="114" t="s">
        <v>340</v>
      </c>
      <c r="F85" s="90"/>
      <c r="G85" s="90"/>
    </row>
    <row r="86" spans="1:7" s="102" customFormat="1" hidden="1" x14ac:dyDescent="0.25">
      <c r="A86" s="284"/>
      <c r="B86" s="113"/>
      <c r="C86" s="256"/>
      <c r="D86" s="82">
        <f t="shared" si="3"/>
        <v>0</v>
      </c>
      <c r="E86" s="114" t="s">
        <v>340</v>
      </c>
    </row>
    <row r="87" spans="1:7" s="102" customFormat="1" hidden="1" x14ac:dyDescent="0.25">
      <c r="A87" s="284"/>
      <c r="B87" s="113"/>
      <c r="C87" s="256"/>
      <c r="D87" s="82">
        <f t="shared" si="3"/>
        <v>0</v>
      </c>
      <c r="E87" s="114" t="s">
        <v>340</v>
      </c>
    </row>
    <row r="88" spans="1:7" s="102" customFormat="1" hidden="1" x14ac:dyDescent="0.25">
      <c r="A88" s="284"/>
      <c r="B88" s="113"/>
      <c r="C88" s="256"/>
      <c r="D88" s="82">
        <f t="shared" si="3"/>
        <v>0</v>
      </c>
      <c r="E88" s="114" t="s">
        <v>340</v>
      </c>
    </row>
    <row r="89" spans="1:7" s="102" customFormat="1" hidden="1" x14ac:dyDescent="0.25">
      <c r="A89" s="284"/>
      <c r="B89" s="113"/>
      <c r="C89" s="256"/>
      <c r="D89" s="82">
        <f t="shared" si="3"/>
        <v>0</v>
      </c>
      <c r="E89" s="114" t="s">
        <v>340</v>
      </c>
      <c r="F89" s="90"/>
      <c r="G89" s="90"/>
    </row>
    <row r="90" spans="1:7" s="102" customFormat="1" hidden="1" x14ac:dyDescent="0.25">
      <c r="A90" s="284"/>
      <c r="B90" s="113"/>
      <c r="C90" s="256"/>
      <c r="D90" s="82">
        <f t="shared" si="3"/>
        <v>0</v>
      </c>
      <c r="E90" s="114" t="s">
        <v>340</v>
      </c>
    </row>
    <row r="91" spans="1:7" s="102" customFormat="1" hidden="1" x14ac:dyDescent="0.25">
      <c r="A91" s="284"/>
      <c r="B91" s="113"/>
      <c r="C91" s="256"/>
      <c r="D91" s="82">
        <f t="shared" si="3"/>
        <v>0</v>
      </c>
      <c r="E91" s="114" t="s">
        <v>340</v>
      </c>
    </row>
    <row r="92" spans="1:7" s="102" customFormat="1" hidden="1" x14ac:dyDescent="0.25">
      <c r="A92" s="284"/>
      <c r="B92" s="113"/>
      <c r="C92" s="256"/>
      <c r="D92" s="82">
        <f t="shared" si="3"/>
        <v>0</v>
      </c>
      <c r="E92" s="114" t="s">
        <v>340</v>
      </c>
    </row>
    <row r="93" spans="1:7" s="102" customFormat="1" hidden="1" x14ac:dyDescent="0.25">
      <c r="A93" s="284"/>
      <c r="B93" s="113"/>
      <c r="C93" s="256"/>
      <c r="D93" s="82">
        <f t="shared" si="3"/>
        <v>0</v>
      </c>
      <c r="E93" s="114" t="s">
        <v>340</v>
      </c>
      <c r="F93" s="90"/>
      <c r="G93" s="90"/>
    </row>
    <row r="94" spans="1:7" s="102" customFormat="1" hidden="1" x14ac:dyDescent="0.25">
      <c r="A94" s="284"/>
      <c r="B94" s="113"/>
      <c r="C94" s="256"/>
      <c r="D94" s="82">
        <f t="shared" si="3"/>
        <v>0</v>
      </c>
      <c r="E94" s="114" t="s">
        <v>340</v>
      </c>
    </row>
    <row r="95" spans="1:7" s="102" customFormat="1" hidden="1" x14ac:dyDescent="0.25">
      <c r="A95" s="284"/>
      <c r="B95" s="113"/>
      <c r="C95" s="256"/>
      <c r="D95" s="82">
        <f t="shared" si="3"/>
        <v>0</v>
      </c>
      <c r="E95" s="114" t="s">
        <v>340</v>
      </c>
    </row>
    <row r="96" spans="1:7" s="102" customFormat="1" hidden="1" x14ac:dyDescent="0.25">
      <c r="A96" s="284"/>
      <c r="B96" s="113"/>
      <c r="C96" s="256"/>
      <c r="D96" s="82">
        <f t="shared" si="3"/>
        <v>0</v>
      </c>
      <c r="E96" s="114" t="s">
        <v>340</v>
      </c>
    </row>
    <row r="97" spans="1:7" s="102" customFormat="1" hidden="1" x14ac:dyDescent="0.25">
      <c r="A97" s="284"/>
      <c r="B97" s="113"/>
      <c r="C97" s="256"/>
      <c r="D97" s="82">
        <f t="shared" si="3"/>
        <v>0</v>
      </c>
      <c r="E97" s="114" t="s">
        <v>340</v>
      </c>
      <c r="F97" s="90"/>
      <c r="G97" s="90"/>
    </row>
    <row r="98" spans="1:7" s="102" customFormat="1" hidden="1" x14ac:dyDescent="0.25">
      <c r="A98" s="284"/>
      <c r="B98" s="113"/>
      <c r="C98" s="256"/>
      <c r="D98" s="82">
        <f t="shared" si="3"/>
        <v>0</v>
      </c>
      <c r="E98" s="114" t="s">
        <v>340</v>
      </c>
    </row>
    <row r="99" spans="1:7" s="102" customFormat="1" hidden="1" x14ac:dyDescent="0.25">
      <c r="A99" s="284"/>
      <c r="B99" s="113"/>
      <c r="C99" s="256"/>
      <c r="D99" s="82">
        <f t="shared" si="3"/>
        <v>0</v>
      </c>
      <c r="E99" s="114" t="s">
        <v>340</v>
      </c>
    </row>
    <row r="100" spans="1:7" s="102" customFormat="1" hidden="1" x14ac:dyDescent="0.25">
      <c r="A100" s="284"/>
      <c r="B100" s="113"/>
      <c r="C100" s="256"/>
      <c r="D100" s="82">
        <f t="shared" si="3"/>
        <v>0</v>
      </c>
      <c r="E100" s="114" t="s">
        <v>340</v>
      </c>
    </row>
    <row r="101" spans="1:7" s="102" customFormat="1" hidden="1" x14ac:dyDescent="0.25">
      <c r="A101" s="284"/>
      <c r="B101" s="113"/>
      <c r="C101" s="256"/>
      <c r="D101" s="82">
        <f t="shared" ref="D101:D116" si="4">ROUND(B101*C101,2)</f>
        <v>0</v>
      </c>
      <c r="E101" s="114" t="s">
        <v>340</v>
      </c>
      <c r="F101" s="90"/>
      <c r="G101" s="90"/>
    </row>
    <row r="102" spans="1:7" s="102" customFormat="1" hidden="1" x14ac:dyDescent="0.25">
      <c r="A102" s="284"/>
      <c r="B102" s="113"/>
      <c r="C102" s="256"/>
      <c r="D102" s="82">
        <f t="shared" si="4"/>
        <v>0</v>
      </c>
      <c r="E102" s="114" t="s">
        <v>340</v>
      </c>
    </row>
    <row r="103" spans="1:7" s="102" customFormat="1" hidden="1" x14ac:dyDescent="0.25">
      <c r="A103" s="284"/>
      <c r="B103" s="113"/>
      <c r="C103" s="256"/>
      <c r="D103" s="82">
        <f t="shared" si="4"/>
        <v>0</v>
      </c>
      <c r="E103" s="114" t="s">
        <v>340</v>
      </c>
    </row>
    <row r="104" spans="1:7" s="102" customFormat="1" hidden="1" x14ac:dyDescent="0.25">
      <c r="A104" s="284"/>
      <c r="B104" s="113"/>
      <c r="C104" s="256"/>
      <c r="D104" s="82">
        <f t="shared" si="4"/>
        <v>0</v>
      </c>
      <c r="E104" s="114" t="s">
        <v>340</v>
      </c>
    </row>
    <row r="105" spans="1:7" s="102" customFormat="1" hidden="1" x14ac:dyDescent="0.25">
      <c r="A105" s="284"/>
      <c r="B105" s="113"/>
      <c r="C105" s="256"/>
      <c r="D105" s="82">
        <f t="shared" si="4"/>
        <v>0</v>
      </c>
      <c r="E105" s="114" t="s">
        <v>340</v>
      </c>
      <c r="F105" s="90"/>
      <c r="G105" s="90"/>
    </row>
    <row r="106" spans="1:7" s="102" customFormat="1" hidden="1" x14ac:dyDescent="0.25">
      <c r="A106" s="284"/>
      <c r="B106" s="113"/>
      <c r="C106" s="256"/>
      <c r="D106" s="82">
        <f t="shared" si="4"/>
        <v>0</v>
      </c>
      <c r="E106" s="114" t="s">
        <v>340</v>
      </c>
    </row>
    <row r="107" spans="1:7" s="102" customFormat="1" hidden="1" x14ac:dyDescent="0.25">
      <c r="A107" s="284"/>
      <c r="B107" s="113"/>
      <c r="C107" s="256"/>
      <c r="D107" s="82">
        <f t="shared" si="4"/>
        <v>0</v>
      </c>
      <c r="E107" s="114" t="s">
        <v>340</v>
      </c>
    </row>
    <row r="108" spans="1:7" s="102" customFormat="1" hidden="1" x14ac:dyDescent="0.25">
      <c r="A108" s="284"/>
      <c r="B108" s="113"/>
      <c r="C108" s="256"/>
      <c r="D108" s="82">
        <f t="shared" si="4"/>
        <v>0</v>
      </c>
      <c r="E108" s="114" t="s">
        <v>340</v>
      </c>
    </row>
    <row r="109" spans="1:7" s="102" customFormat="1" hidden="1" x14ac:dyDescent="0.25">
      <c r="A109" s="284"/>
      <c r="B109" s="113"/>
      <c r="C109" s="256"/>
      <c r="D109" s="82">
        <f t="shared" si="4"/>
        <v>0</v>
      </c>
      <c r="E109" s="114" t="s">
        <v>340</v>
      </c>
      <c r="F109" s="90"/>
      <c r="G109" s="90"/>
    </row>
    <row r="110" spans="1:7" s="102" customFormat="1" hidden="1" x14ac:dyDescent="0.25">
      <c r="A110" s="284"/>
      <c r="B110" s="113"/>
      <c r="C110" s="256"/>
      <c r="D110" s="82">
        <f t="shared" si="4"/>
        <v>0</v>
      </c>
      <c r="E110" s="114" t="s">
        <v>340</v>
      </c>
    </row>
    <row r="111" spans="1:7" s="102" customFormat="1" hidden="1" x14ac:dyDescent="0.25">
      <c r="A111" s="284"/>
      <c r="B111" s="113"/>
      <c r="C111" s="256"/>
      <c r="D111" s="82">
        <f t="shared" si="4"/>
        <v>0</v>
      </c>
      <c r="E111" s="114" t="s">
        <v>340</v>
      </c>
    </row>
    <row r="112" spans="1:7" s="102" customFormat="1" hidden="1" x14ac:dyDescent="0.25">
      <c r="A112" s="284"/>
      <c r="B112" s="113"/>
      <c r="C112" s="256"/>
      <c r="D112" s="82">
        <f t="shared" si="4"/>
        <v>0</v>
      </c>
      <c r="E112" s="114" t="s">
        <v>340</v>
      </c>
    </row>
    <row r="113" spans="1:7" s="102" customFormat="1" hidden="1" x14ac:dyDescent="0.25">
      <c r="A113" s="284"/>
      <c r="B113" s="113"/>
      <c r="C113" s="256"/>
      <c r="D113" s="82">
        <f t="shared" si="4"/>
        <v>0</v>
      </c>
      <c r="E113" s="114" t="s">
        <v>340</v>
      </c>
      <c r="F113" s="90"/>
      <c r="G113" s="90"/>
    </row>
    <row r="114" spans="1:7" s="102" customFormat="1" hidden="1" x14ac:dyDescent="0.25">
      <c r="A114" s="284"/>
      <c r="B114" s="113"/>
      <c r="C114" s="256"/>
      <c r="D114" s="82">
        <f t="shared" si="4"/>
        <v>0</v>
      </c>
      <c r="E114" s="114" t="s">
        <v>340</v>
      </c>
    </row>
    <row r="115" spans="1:7" s="102" customFormat="1" hidden="1" x14ac:dyDescent="0.25">
      <c r="A115" s="284"/>
      <c r="B115" s="113"/>
      <c r="C115" s="256"/>
      <c r="D115" s="82">
        <f t="shared" si="4"/>
        <v>0</v>
      </c>
      <c r="E115" s="114" t="s">
        <v>340</v>
      </c>
    </row>
    <row r="116" spans="1:7" s="102" customFormat="1" hidden="1" x14ac:dyDescent="0.25">
      <c r="A116" s="284"/>
      <c r="B116" s="113"/>
      <c r="C116" s="256"/>
      <c r="D116" s="82">
        <f t="shared" si="4"/>
        <v>0</v>
      </c>
      <c r="E116" s="114" t="s">
        <v>340</v>
      </c>
    </row>
    <row r="117" spans="1:7" s="102" customFormat="1" hidden="1" x14ac:dyDescent="0.25">
      <c r="A117" s="284"/>
      <c r="B117" s="113"/>
      <c r="C117" s="256"/>
      <c r="D117" s="82">
        <f t="shared" si="1"/>
        <v>0</v>
      </c>
      <c r="E117" s="114" t="s">
        <v>340</v>
      </c>
      <c r="F117" s="90"/>
      <c r="G117" s="90"/>
    </row>
    <row r="118" spans="1:7" s="102" customFormat="1" hidden="1" x14ac:dyDescent="0.25">
      <c r="A118" s="284"/>
      <c r="B118" s="113"/>
      <c r="C118" s="256"/>
      <c r="D118" s="82">
        <f t="shared" si="1"/>
        <v>0</v>
      </c>
      <c r="E118" s="114" t="s">
        <v>340</v>
      </c>
    </row>
    <row r="119" spans="1:7" s="102" customFormat="1" hidden="1" x14ac:dyDescent="0.25">
      <c r="A119" s="284"/>
      <c r="B119" s="113"/>
      <c r="C119" s="256"/>
      <c r="D119" s="82">
        <f t="shared" si="1"/>
        <v>0</v>
      </c>
      <c r="E119" s="114" t="s">
        <v>340</v>
      </c>
    </row>
    <row r="120" spans="1:7" s="102" customFormat="1" hidden="1" x14ac:dyDescent="0.25">
      <c r="A120" s="284"/>
      <c r="B120" s="113"/>
      <c r="C120" s="256"/>
      <c r="D120" s="82">
        <f t="shared" si="1"/>
        <v>0</v>
      </c>
      <c r="E120" s="114" t="s">
        <v>340</v>
      </c>
    </row>
    <row r="121" spans="1:7" s="102" customFormat="1" hidden="1" x14ac:dyDescent="0.25">
      <c r="A121" s="284"/>
      <c r="B121" s="113"/>
      <c r="C121" s="256"/>
      <c r="D121" s="82">
        <f t="shared" ref="D121:D124" si="5">ROUND(B121*C121,2)</f>
        <v>0</v>
      </c>
      <c r="E121" s="114" t="s">
        <v>340</v>
      </c>
      <c r="F121" s="90"/>
      <c r="G121" s="90"/>
    </row>
    <row r="122" spans="1:7" s="102" customFormat="1" hidden="1" x14ac:dyDescent="0.25">
      <c r="A122" s="284"/>
      <c r="B122" s="113"/>
      <c r="C122" s="256"/>
      <c r="D122" s="82">
        <f t="shared" si="5"/>
        <v>0</v>
      </c>
      <c r="E122" s="114" t="s">
        <v>340</v>
      </c>
    </row>
    <row r="123" spans="1:7" s="102" customFormat="1" hidden="1" x14ac:dyDescent="0.25">
      <c r="A123" s="284"/>
      <c r="B123" s="113"/>
      <c r="C123" s="256"/>
      <c r="D123" s="82">
        <f t="shared" si="5"/>
        <v>0</v>
      </c>
      <c r="E123" s="114" t="s">
        <v>340</v>
      </c>
    </row>
    <row r="124" spans="1:7" s="102" customFormat="1" hidden="1" x14ac:dyDescent="0.25">
      <c r="A124" s="284"/>
      <c r="B124" s="113"/>
      <c r="C124" s="256"/>
      <c r="D124" s="82">
        <f t="shared" si="5"/>
        <v>0</v>
      </c>
      <c r="E124" s="114" t="s">
        <v>340</v>
      </c>
    </row>
    <row r="125" spans="1:7" s="102" customFormat="1" hidden="1" x14ac:dyDescent="0.25">
      <c r="A125" s="284"/>
      <c r="B125" s="113"/>
      <c r="C125" s="256"/>
      <c r="D125" s="82">
        <f t="shared" ref="D125:D128" si="6">ROUND(B125*C125,2)</f>
        <v>0</v>
      </c>
      <c r="E125" s="114" t="s">
        <v>340</v>
      </c>
      <c r="F125" s="90"/>
      <c r="G125" s="90"/>
    </row>
    <row r="126" spans="1:7" s="102" customFormat="1" hidden="1" x14ac:dyDescent="0.25">
      <c r="A126" s="284"/>
      <c r="B126" s="113"/>
      <c r="C126" s="256"/>
      <c r="D126" s="82">
        <f t="shared" si="6"/>
        <v>0</v>
      </c>
      <c r="E126" s="114" t="s">
        <v>340</v>
      </c>
    </row>
    <row r="127" spans="1:7" s="102" customFormat="1" hidden="1" x14ac:dyDescent="0.25">
      <c r="A127" s="284"/>
      <c r="B127" s="113"/>
      <c r="C127" s="256"/>
      <c r="D127" s="82">
        <f t="shared" si="6"/>
        <v>0</v>
      </c>
      <c r="E127" s="114" t="s">
        <v>340</v>
      </c>
    </row>
    <row r="128" spans="1:7" s="102" customFormat="1" hidden="1" x14ac:dyDescent="0.25">
      <c r="A128" s="284"/>
      <c r="B128" s="113"/>
      <c r="C128" s="256"/>
      <c r="D128" s="82">
        <f t="shared" si="6"/>
        <v>0</v>
      </c>
      <c r="E128" s="114" t="s">
        <v>340</v>
      </c>
    </row>
    <row r="129" spans="1:7" s="102" customFormat="1" hidden="1" x14ac:dyDescent="0.25">
      <c r="A129" s="284"/>
      <c r="B129" s="113"/>
      <c r="C129" s="256"/>
      <c r="D129" s="82">
        <f t="shared" si="1"/>
        <v>0</v>
      </c>
      <c r="E129" s="114" t="s">
        <v>340</v>
      </c>
      <c r="F129" s="90"/>
      <c r="G129" s="90"/>
    </row>
    <row r="130" spans="1:7" s="102" customFormat="1" hidden="1" x14ac:dyDescent="0.25">
      <c r="A130" s="284"/>
      <c r="B130" s="113"/>
      <c r="C130" s="256"/>
      <c r="D130" s="82">
        <f t="shared" si="1"/>
        <v>0</v>
      </c>
      <c r="E130" s="114" t="s">
        <v>340</v>
      </c>
    </row>
    <row r="131" spans="1:7" s="102" customFormat="1" hidden="1" x14ac:dyDescent="0.25">
      <c r="A131" s="284"/>
      <c r="B131" s="113"/>
      <c r="C131" s="256"/>
      <c r="D131" s="82">
        <f t="shared" si="1"/>
        <v>0</v>
      </c>
      <c r="E131" s="114" t="s">
        <v>340</v>
      </c>
    </row>
    <row r="132" spans="1:7" s="102" customFormat="1" hidden="1" x14ac:dyDescent="0.25">
      <c r="A132" s="284"/>
      <c r="B132" s="113"/>
      <c r="C132" s="256"/>
      <c r="D132" s="82">
        <f t="shared" si="1"/>
        <v>0</v>
      </c>
      <c r="E132" s="114" t="s">
        <v>340</v>
      </c>
    </row>
    <row r="133" spans="1:7" s="102" customFormat="1" x14ac:dyDescent="0.25">
      <c r="A133" s="265" t="s">
        <v>307</v>
      </c>
      <c r="B133" s="113">
        <v>1</v>
      </c>
      <c r="C133" s="256">
        <f t="shared" ca="1" si="0"/>
        <v>24225.413691701393</v>
      </c>
      <c r="D133" s="294">
        <f ca="1">ROUND(B133*C133,2)</f>
        <v>24225.41</v>
      </c>
      <c r="E133" s="114" t="s">
        <v>340</v>
      </c>
    </row>
    <row r="134" spans="1:7" s="102" customFormat="1" x14ac:dyDescent="0.25">
      <c r="A134" s="229"/>
      <c r="B134" s="197"/>
      <c r="C134" s="209" t="s">
        <v>41</v>
      </c>
      <c r="D134" s="308">
        <f ca="1">ROUND(SUBTOTAL(109,D4:D133),2)</f>
        <v>1780733.55</v>
      </c>
      <c r="E134" s="114" t="s">
        <v>340</v>
      </c>
      <c r="G134" s="117" t="s">
        <v>344</v>
      </c>
    </row>
    <row r="135" spans="1:7" s="102" customFormat="1" x14ac:dyDescent="0.25">
      <c r="A135" s="229"/>
      <c r="C135" s="133"/>
      <c r="D135" s="303"/>
      <c r="E135" s="114" t="s">
        <v>341</v>
      </c>
    </row>
    <row r="136" spans="1:7" s="102" customFormat="1" x14ac:dyDescent="0.25">
      <c r="A136" s="265" t="s">
        <v>307</v>
      </c>
      <c r="B136" s="113">
        <v>1</v>
      </c>
      <c r="C136" s="256">
        <f ca="1">RAND()*1000000</f>
        <v>940071.55082696257</v>
      </c>
      <c r="D136" s="82">
        <f ca="1">ROUND(B136*C136,2)</f>
        <v>940071.55</v>
      </c>
      <c r="E136" s="114" t="s">
        <v>341</v>
      </c>
    </row>
    <row r="137" spans="1:7" s="102" customFormat="1" x14ac:dyDescent="0.25">
      <c r="A137" s="284" t="s">
        <v>357</v>
      </c>
      <c r="B137" s="113">
        <v>1</v>
      </c>
      <c r="C137" s="256">
        <f t="shared" ref="C137:C138" ca="1" si="7">RAND()*1000000</f>
        <v>202335.93984799413</v>
      </c>
      <c r="D137" s="82">
        <f t="shared" ref="D137:D200" ca="1" si="8">ROUND(B137*C137,2)</f>
        <v>202335.94</v>
      </c>
      <c r="E137" s="114" t="s">
        <v>341</v>
      </c>
      <c r="F137" s="90"/>
      <c r="G137" s="90"/>
    </row>
    <row r="138" spans="1:7" s="102" customFormat="1" x14ac:dyDescent="0.25">
      <c r="A138" s="284" t="s">
        <v>358</v>
      </c>
      <c r="B138" s="113">
        <v>1</v>
      </c>
      <c r="C138" s="256">
        <f t="shared" ca="1" si="7"/>
        <v>127861.16622845411</v>
      </c>
      <c r="D138" s="82">
        <f t="shared" ca="1" si="8"/>
        <v>127861.17</v>
      </c>
      <c r="E138" s="114" t="s">
        <v>341</v>
      </c>
    </row>
    <row r="139" spans="1:7" s="102" customFormat="1" hidden="1" x14ac:dyDescent="0.25">
      <c r="A139" s="284"/>
      <c r="B139" s="113"/>
      <c r="C139" s="256"/>
      <c r="D139" s="82">
        <f t="shared" si="8"/>
        <v>0</v>
      </c>
      <c r="E139" s="114" t="s">
        <v>341</v>
      </c>
    </row>
    <row r="140" spans="1:7" s="102" customFormat="1" hidden="1" x14ac:dyDescent="0.25">
      <c r="A140" s="284"/>
      <c r="B140" s="113"/>
      <c r="C140" s="256"/>
      <c r="D140" s="82">
        <f t="shared" si="8"/>
        <v>0</v>
      </c>
      <c r="E140" s="114" t="s">
        <v>341</v>
      </c>
    </row>
    <row r="141" spans="1:7" s="102" customFormat="1" hidden="1" x14ac:dyDescent="0.25">
      <c r="A141" s="284"/>
      <c r="B141" s="113"/>
      <c r="C141" s="256"/>
      <c r="D141" s="82">
        <f t="shared" si="8"/>
        <v>0</v>
      </c>
      <c r="E141" s="114" t="s">
        <v>341</v>
      </c>
      <c r="F141" s="90"/>
      <c r="G141" s="90"/>
    </row>
    <row r="142" spans="1:7" s="102" customFormat="1" hidden="1" x14ac:dyDescent="0.25">
      <c r="A142" s="284"/>
      <c r="B142" s="113"/>
      <c r="C142" s="256"/>
      <c r="D142" s="82">
        <f t="shared" si="8"/>
        <v>0</v>
      </c>
      <c r="E142" s="114" t="s">
        <v>341</v>
      </c>
    </row>
    <row r="143" spans="1:7" s="102" customFormat="1" hidden="1" x14ac:dyDescent="0.25">
      <c r="A143" s="284"/>
      <c r="B143" s="113"/>
      <c r="C143" s="256"/>
      <c r="D143" s="82">
        <f t="shared" si="8"/>
        <v>0</v>
      </c>
      <c r="E143" s="114" t="s">
        <v>341</v>
      </c>
    </row>
    <row r="144" spans="1:7" s="102" customFormat="1" hidden="1" x14ac:dyDescent="0.25">
      <c r="A144" s="284"/>
      <c r="B144" s="113"/>
      <c r="C144" s="256"/>
      <c r="D144" s="82">
        <f t="shared" si="8"/>
        <v>0</v>
      </c>
      <c r="E144" s="114" t="s">
        <v>341</v>
      </c>
    </row>
    <row r="145" spans="1:7" s="102" customFormat="1" hidden="1" x14ac:dyDescent="0.25">
      <c r="A145" s="284"/>
      <c r="B145" s="113"/>
      <c r="C145" s="256"/>
      <c r="D145" s="82">
        <f t="shared" si="8"/>
        <v>0</v>
      </c>
      <c r="E145" s="114" t="s">
        <v>341</v>
      </c>
      <c r="F145" s="90"/>
      <c r="G145" s="90"/>
    </row>
    <row r="146" spans="1:7" s="102" customFormat="1" hidden="1" x14ac:dyDescent="0.25">
      <c r="A146" s="284"/>
      <c r="B146" s="113"/>
      <c r="C146" s="256"/>
      <c r="D146" s="82">
        <f t="shared" si="8"/>
        <v>0</v>
      </c>
      <c r="E146" s="114" t="s">
        <v>341</v>
      </c>
    </row>
    <row r="147" spans="1:7" s="102" customFormat="1" hidden="1" x14ac:dyDescent="0.25">
      <c r="A147" s="284"/>
      <c r="B147" s="113"/>
      <c r="C147" s="256"/>
      <c r="D147" s="82">
        <f t="shared" si="8"/>
        <v>0</v>
      </c>
      <c r="E147" s="114" t="s">
        <v>341</v>
      </c>
    </row>
    <row r="148" spans="1:7" s="102" customFormat="1" hidden="1" x14ac:dyDescent="0.25">
      <c r="A148" s="284"/>
      <c r="B148" s="113"/>
      <c r="C148" s="256"/>
      <c r="D148" s="82">
        <f t="shared" si="8"/>
        <v>0</v>
      </c>
      <c r="E148" s="114" t="s">
        <v>341</v>
      </c>
    </row>
    <row r="149" spans="1:7" s="102" customFormat="1" hidden="1" x14ac:dyDescent="0.25">
      <c r="A149" s="284"/>
      <c r="B149" s="113"/>
      <c r="C149" s="256"/>
      <c r="D149" s="82">
        <f t="shared" si="8"/>
        <v>0</v>
      </c>
      <c r="E149" s="114" t="s">
        <v>341</v>
      </c>
      <c r="F149" s="90"/>
      <c r="G149" s="90"/>
    </row>
    <row r="150" spans="1:7" s="102" customFormat="1" hidden="1" x14ac:dyDescent="0.25">
      <c r="A150" s="284"/>
      <c r="B150" s="113"/>
      <c r="C150" s="256"/>
      <c r="D150" s="82">
        <f t="shared" si="8"/>
        <v>0</v>
      </c>
      <c r="E150" s="114" t="s">
        <v>341</v>
      </c>
    </row>
    <row r="151" spans="1:7" s="102" customFormat="1" hidden="1" x14ac:dyDescent="0.25">
      <c r="A151" s="284"/>
      <c r="B151" s="113"/>
      <c r="C151" s="256"/>
      <c r="D151" s="82">
        <f t="shared" si="8"/>
        <v>0</v>
      </c>
      <c r="E151" s="114" t="s">
        <v>341</v>
      </c>
    </row>
    <row r="152" spans="1:7" s="102" customFormat="1" hidden="1" x14ac:dyDescent="0.25">
      <c r="A152" s="284"/>
      <c r="B152" s="113"/>
      <c r="C152" s="256"/>
      <c r="D152" s="82">
        <f t="shared" si="8"/>
        <v>0</v>
      </c>
      <c r="E152" s="114" t="s">
        <v>341</v>
      </c>
    </row>
    <row r="153" spans="1:7" s="102" customFormat="1" hidden="1" x14ac:dyDescent="0.25">
      <c r="A153" s="284"/>
      <c r="B153" s="113"/>
      <c r="C153" s="256"/>
      <c r="D153" s="82">
        <f t="shared" si="8"/>
        <v>0</v>
      </c>
      <c r="E153" s="114" t="s">
        <v>341</v>
      </c>
      <c r="F153" s="90"/>
      <c r="G153" s="90"/>
    </row>
    <row r="154" spans="1:7" s="102" customFormat="1" hidden="1" x14ac:dyDescent="0.25">
      <c r="A154" s="284"/>
      <c r="B154" s="113"/>
      <c r="C154" s="256"/>
      <c r="D154" s="82">
        <f t="shared" si="8"/>
        <v>0</v>
      </c>
      <c r="E154" s="114" t="s">
        <v>341</v>
      </c>
    </row>
    <row r="155" spans="1:7" s="102" customFormat="1" hidden="1" x14ac:dyDescent="0.25">
      <c r="A155" s="284"/>
      <c r="B155" s="113"/>
      <c r="C155" s="256"/>
      <c r="D155" s="82">
        <f t="shared" si="8"/>
        <v>0</v>
      </c>
      <c r="E155" s="114" t="s">
        <v>341</v>
      </c>
    </row>
    <row r="156" spans="1:7" s="102" customFormat="1" hidden="1" x14ac:dyDescent="0.25">
      <c r="A156" s="284"/>
      <c r="B156" s="113"/>
      <c r="C156" s="256"/>
      <c r="D156" s="82">
        <f t="shared" si="8"/>
        <v>0</v>
      </c>
      <c r="E156" s="114" t="s">
        <v>341</v>
      </c>
    </row>
    <row r="157" spans="1:7" s="102" customFormat="1" hidden="1" x14ac:dyDescent="0.25">
      <c r="A157" s="284"/>
      <c r="B157" s="113"/>
      <c r="C157" s="256"/>
      <c r="D157" s="82">
        <f t="shared" si="8"/>
        <v>0</v>
      </c>
      <c r="E157" s="114" t="s">
        <v>341</v>
      </c>
      <c r="F157" s="90"/>
      <c r="G157" s="90"/>
    </row>
    <row r="158" spans="1:7" s="102" customFormat="1" hidden="1" x14ac:dyDescent="0.25">
      <c r="A158" s="284"/>
      <c r="B158" s="113"/>
      <c r="C158" s="256"/>
      <c r="D158" s="82">
        <f t="shared" si="8"/>
        <v>0</v>
      </c>
      <c r="E158" s="114" t="s">
        <v>341</v>
      </c>
    </row>
    <row r="159" spans="1:7" s="102" customFormat="1" hidden="1" x14ac:dyDescent="0.25">
      <c r="A159" s="284"/>
      <c r="B159" s="113"/>
      <c r="C159" s="256"/>
      <c r="D159" s="82">
        <f t="shared" si="8"/>
        <v>0</v>
      </c>
      <c r="E159" s="114" t="s">
        <v>341</v>
      </c>
    </row>
    <row r="160" spans="1:7" s="102" customFormat="1" hidden="1" x14ac:dyDescent="0.25">
      <c r="A160" s="284"/>
      <c r="B160" s="113"/>
      <c r="C160" s="256"/>
      <c r="D160" s="82">
        <f t="shared" si="8"/>
        <v>0</v>
      </c>
      <c r="E160" s="114" t="s">
        <v>341</v>
      </c>
    </row>
    <row r="161" spans="1:7" s="102" customFormat="1" hidden="1" x14ac:dyDescent="0.25">
      <c r="A161" s="284"/>
      <c r="B161" s="113"/>
      <c r="C161" s="256"/>
      <c r="D161" s="82">
        <f t="shared" si="8"/>
        <v>0</v>
      </c>
      <c r="E161" s="114" t="s">
        <v>341</v>
      </c>
      <c r="F161" s="90"/>
      <c r="G161" s="90"/>
    </row>
    <row r="162" spans="1:7" s="102" customFormat="1" hidden="1" x14ac:dyDescent="0.25">
      <c r="A162" s="284"/>
      <c r="B162" s="113"/>
      <c r="C162" s="256"/>
      <c r="D162" s="82">
        <f t="shared" si="8"/>
        <v>0</v>
      </c>
      <c r="E162" s="114" t="s">
        <v>341</v>
      </c>
    </row>
    <row r="163" spans="1:7" s="102" customFormat="1" hidden="1" x14ac:dyDescent="0.25">
      <c r="A163" s="284"/>
      <c r="B163" s="113"/>
      <c r="C163" s="256"/>
      <c r="D163" s="82">
        <f t="shared" si="8"/>
        <v>0</v>
      </c>
      <c r="E163" s="114" t="s">
        <v>341</v>
      </c>
    </row>
    <row r="164" spans="1:7" s="102" customFormat="1" hidden="1" x14ac:dyDescent="0.25">
      <c r="A164" s="284"/>
      <c r="B164" s="113"/>
      <c r="C164" s="256"/>
      <c r="D164" s="82">
        <f t="shared" si="8"/>
        <v>0</v>
      </c>
      <c r="E164" s="114" t="s">
        <v>341</v>
      </c>
    </row>
    <row r="165" spans="1:7" s="102" customFormat="1" hidden="1" x14ac:dyDescent="0.25">
      <c r="A165" s="284"/>
      <c r="B165" s="113"/>
      <c r="C165" s="256"/>
      <c r="D165" s="82">
        <f t="shared" si="8"/>
        <v>0</v>
      </c>
      <c r="E165" s="114" t="s">
        <v>341</v>
      </c>
      <c r="F165" s="90"/>
      <c r="G165" s="90"/>
    </row>
    <row r="166" spans="1:7" s="102" customFormat="1" hidden="1" x14ac:dyDescent="0.25">
      <c r="A166" s="284"/>
      <c r="B166" s="113"/>
      <c r="C166" s="256"/>
      <c r="D166" s="82">
        <f t="shared" si="8"/>
        <v>0</v>
      </c>
      <c r="E166" s="114" t="s">
        <v>341</v>
      </c>
    </row>
    <row r="167" spans="1:7" s="102" customFormat="1" hidden="1" x14ac:dyDescent="0.25">
      <c r="A167" s="284"/>
      <c r="B167" s="113"/>
      <c r="C167" s="256"/>
      <c r="D167" s="82">
        <f t="shared" si="8"/>
        <v>0</v>
      </c>
      <c r="E167" s="114" t="s">
        <v>341</v>
      </c>
    </row>
    <row r="168" spans="1:7" s="102" customFormat="1" hidden="1" x14ac:dyDescent="0.25">
      <c r="A168" s="284"/>
      <c r="B168" s="113"/>
      <c r="C168" s="256"/>
      <c r="D168" s="82">
        <f t="shared" si="8"/>
        <v>0</v>
      </c>
      <c r="E168" s="114" t="s">
        <v>341</v>
      </c>
    </row>
    <row r="169" spans="1:7" s="102" customFormat="1" hidden="1" x14ac:dyDescent="0.25">
      <c r="A169" s="284"/>
      <c r="B169" s="113"/>
      <c r="C169" s="256"/>
      <c r="D169" s="82">
        <f t="shared" si="8"/>
        <v>0</v>
      </c>
      <c r="E169" s="114" t="s">
        <v>341</v>
      </c>
      <c r="F169" s="90"/>
      <c r="G169" s="90"/>
    </row>
    <row r="170" spans="1:7" s="102" customFormat="1" hidden="1" x14ac:dyDescent="0.25">
      <c r="A170" s="284"/>
      <c r="B170" s="113"/>
      <c r="C170" s="256"/>
      <c r="D170" s="82">
        <f t="shared" si="8"/>
        <v>0</v>
      </c>
      <c r="E170" s="114" t="s">
        <v>341</v>
      </c>
    </row>
    <row r="171" spans="1:7" s="102" customFormat="1" hidden="1" x14ac:dyDescent="0.25">
      <c r="A171" s="284"/>
      <c r="B171" s="113"/>
      <c r="C171" s="256"/>
      <c r="D171" s="82">
        <f t="shared" si="8"/>
        <v>0</v>
      </c>
      <c r="E171" s="114" t="s">
        <v>341</v>
      </c>
    </row>
    <row r="172" spans="1:7" s="102" customFormat="1" hidden="1" x14ac:dyDescent="0.25">
      <c r="A172" s="284"/>
      <c r="B172" s="113"/>
      <c r="C172" s="256"/>
      <c r="D172" s="82">
        <f t="shared" si="8"/>
        <v>0</v>
      </c>
      <c r="E172" s="114" t="s">
        <v>341</v>
      </c>
    </row>
    <row r="173" spans="1:7" s="102" customFormat="1" hidden="1" x14ac:dyDescent="0.25">
      <c r="A173" s="284"/>
      <c r="B173" s="113"/>
      <c r="C173" s="256"/>
      <c r="D173" s="82">
        <f t="shared" si="8"/>
        <v>0</v>
      </c>
      <c r="E173" s="114" t="s">
        <v>341</v>
      </c>
      <c r="F173" s="90"/>
      <c r="G173" s="90"/>
    </row>
    <row r="174" spans="1:7" s="102" customFormat="1" hidden="1" x14ac:dyDescent="0.25">
      <c r="A174" s="284"/>
      <c r="B174" s="113"/>
      <c r="C174" s="256"/>
      <c r="D174" s="82">
        <f t="shared" si="8"/>
        <v>0</v>
      </c>
      <c r="E174" s="114" t="s">
        <v>341</v>
      </c>
    </row>
    <row r="175" spans="1:7" s="102" customFormat="1" hidden="1" x14ac:dyDescent="0.25">
      <c r="A175" s="284"/>
      <c r="B175" s="113"/>
      <c r="C175" s="256"/>
      <c r="D175" s="82">
        <f t="shared" si="8"/>
        <v>0</v>
      </c>
      <c r="E175" s="114" t="s">
        <v>341</v>
      </c>
    </row>
    <row r="176" spans="1:7" s="102" customFormat="1" hidden="1" x14ac:dyDescent="0.25">
      <c r="A176" s="284"/>
      <c r="B176" s="113"/>
      <c r="C176" s="256"/>
      <c r="D176" s="82">
        <f t="shared" si="8"/>
        <v>0</v>
      </c>
      <c r="E176" s="114" t="s">
        <v>341</v>
      </c>
    </row>
    <row r="177" spans="1:7" s="102" customFormat="1" hidden="1" x14ac:dyDescent="0.25">
      <c r="A177" s="284"/>
      <c r="B177" s="113"/>
      <c r="C177" s="256"/>
      <c r="D177" s="82">
        <f t="shared" si="8"/>
        <v>0</v>
      </c>
      <c r="E177" s="114" t="s">
        <v>341</v>
      </c>
      <c r="F177" s="90"/>
      <c r="G177" s="90"/>
    </row>
    <row r="178" spans="1:7" s="102" customFormat="1" hidden="1" x14ac:dyDescent="0.25">
      <c r="A178" s="284"/>
      <c r="B178" s="113"/>
      <c r="C178" s="256"/>
      <c r="D178" s="82">
        <f t="shared" si="8"/>
        <v>0</v>
      </c>
      <c r="E178" s="114" t="s">
        <v>341</v>
      </c>
    </row>
    <row r="179" spans="1:7" s="102" customFormat="1" hidden="1" x14ac:dyDescent="0.25">
      <c r="A179" s="284"/>
      <c r="B179" s="113"/>
      <c r="C179" s="256"/>
      <c r="D179" s="82">
        <f t="shared" si="8"/>
        <v>0</v>
      </c>
      <c r="E179" s="114" t="s">
        <v>341</v>
      </c>
    </row>
    <row r="180" spans="1:7" s="102" customFormat="1" hidden="1" x14ac:dyDescent="0.25">
      <c r="A180" s="284"/>
      <c r="B180" s="113"/>
      <c r="C180" s="256"/>
      <c r="D180" s="82">
        <f t="shared" si="8"/>
        <v>0</v>
      </c>
      <c r="E180" s="114" t="s">
        <v>341</v>
      </c>
    </row>
    <row r="181" spans="1:7" s="102" customFormat="1" hidden="1" x14ac:dyDescent="0.25">
      <c r="A181" s="284"/>
      <c r="B181" s="113"/>
      <c r="C181" s="256"/>
      <c r="D181" s="82">
        <f t="shared" si="8"/>
        <v>0</v>
      </c>
      <c r="E181" s="114" t="s">
        <v>341</v>
      </c>
      <c r="F181" s="90"/>
      <c r="G181" s="90"/>
    </row>
    <row r="182" spans="1:7" s="102" customFormat="1" hidden="1" x14ac:dyDescent="0.25">
      <c r="A182" s="284"/>
      <c r="B182" s="113"/>
      <c r="C182" s="256"/>
      <c r="D182" s="82">
        <f t="shared" si="8"/>
        <v>0</v>
      </c>
      <c r="E182" s="114" t="s">
        <v>341</v>
      </c>
    </row>
    <row r="183" spans="1:7" s="102" customFormat="1" hidden="1" x14ac:dyDescent="0.25">
      <c r="A183" s="284"/>
      <c r="B183" s="113"/>
      <c r="C183" s="256"/>
      <c r="D183" s="82">
        <f t="shared" si="8"/>
        <v>0</v>
      </c>
      <c r="E183" s="114" t="s">
        <v>341</v>
      </c>
    </row>
    <row r="184" spans="1:7" s="102" customFormat="1" hidden="1" x14ac:dyDescent="0.25">
      <c r="A184" s="284"/>
      <c r="B184" s="113"/>
      <c r="C184" s="256"/>
      <c r="D184" s="82">
        <f t="shared" si="8"/>
        <v>0</v>
      </c>
      <c r="E184" s="114" t="s">
        <v>341</v>
      </c>
    </row>
    <row r="185" spans="1:7" s="102" customFormat="1" hidden="1" x14ac:dyDescent="0.25">
      <c r="A185" s="284"/>
      <c r="B185" s="113"/>
      <c r="C185" s="256"/>
      <c r="D185" s="82">
        <f t="shared" si="8"/>
        <v>0</v>
      </c>
      <c r="E185" s="114" t="s">
        <v>341</v>
      </c>
      <c r="F185" s="90"/>
      <c r="G185" s="90"/>
    </row>
    <row r="186" spans="1:7" s="102" customFormat="1" hidden="1" x14ac:dyDescent="0.25">
      <c r="A186" s="284"/>
      <c r="B186" s="113"/>
      <c r="C186" s="256"/>
      <c r="D186" s="82">
        <f t="shared" si="8"/>
        <v>0</v>
      </c>
      <c r="E186" s="114" t="s">
        <v>341</v>
      </c>
    </row>
    <row r="187" spans="1:7" s="102" customFormat="1" hidden="1" x14ac:dyDescent="0.25">
      <c r="A187" s="284"/>
      <c r="B187" s="113"/>
      <c r="C187" s="256"/>
      <c r="D187" s="82">
        <f t="shared" si="8"/>
        <v>0</v>
      </c>
      <c r="E187" s="114" t="s">
        <v>341</v>
      </c>
    </row>
    <row r="188" spans="1:7" s="102" customFormat="1" hidden="1" x14ac:dyDescent="0.25">
      <c r="A188" s="284"/>
      <c r="B188" s="113"/>
      <c r="C188" s="256"/>
      <c r="D188" s="82">
        <f t="shared" si="8"/>
        <v>0</v>
      </c>
      <c r="E188" s="114" t="s">
        <v>341</v>
      </c>
    </row>
    <row r="189" spans="1:7" s="102" customFormat="1" hidden="1" x14ac:dyDescent="0.25">
      <c r="A189" s="284"/>
      <c r="B189" s="113"/>
      <c r="C189" s="256"/>
      <c r="D189" s="82">
        <f t="shared" si="8"/>
        <v>0</v>
      </c>
      <c r="E189" s="114" t="s">
        <v>341</v>
      </c>
      <c r="F189" s="90"/>
      <c r="G189" s="90"/>
    </row>
    <row r="190" spans="1:7" s="102" customFormat="1" hidden="1" x14ac:dyDescent="0.25">
      <c r="A190" s="284"/>
      <c r="B190" s="113"/>
      <c r="C190" s="256"/>
      <c r="D190" s="82">
        <f t="shared" si="8"/>
        <v>0</v>
      </c>
      <c r="E190" s="114" t="s">
        <v>341</v>
      </c>
    </row>
    <row r="191" spans="1:7" s="102" customFormat="1" hidden="1" x14ac:dyDescent="0.25">
      <c r="A191" s="284"/>
      <c r="B191" s="113"/>
      <c r="C191" s="256"/>
      <c r="D191" s="82">
        <f t="shared" si="8"/>
        <v>0</v>
      </c>
      <c r="E191" s="114" t="s">
        <v>341</v>
      </c>
    </row>
    <row r="192" spans="1:7" s="102" customFormat="1" hidden="1" x14ac:dyDescent="0.25">
      <c r="A192" s="284"/>
      <c r="B192" s="113"/>
      <c r="C192" s="256"/>
      <c r="D192" s="82">
        <f t="shared" si="8"/>
        <v>0</v>
      </c>
      <c r="E192" s="114" t="s">
        <v>341</v>
      </c>
    </row>
    <row r="193" spans="1:7" s="102" customFormat="1" hidden="1" x14ac:dyDescent="0.25">
      <c r="A193" s="284"/>
      <c r="B193" s="113"/>
      <c r="C193" s="256"/>
      <c r="D193" s="82">
        <f t="shared" si="8"/>
        <v>0</v>
      </c>
      <c r="E193" s="114" t="s">
        <v>341</v>
      </c>
      <c r="F193" s="90"/>
      <c r="G193" s="90"/>
    </row>
    <row r="194" spans="1:7" s="102" customFormat="1" hidden="1" x14ac:dyDescent="0.25">
      <c r="A194" s="284"/>
      <c r="B194" s="113"/>
      <c r="C194" s="256"/>
      <c r="D194" s="82">
        <f t="shared" si="8"/>
        <v>0</v>
      </c>
      <c r="E194" s="114" t="s">
        <v>341</v>
      </c>
    </row>
    <row r="195" spans="1:7" s="102" customFormat="1" hidden="1" x14ac:dyDescent="0.25">
      <c r="A195" s="284"/>
      <c r="B195" s="113"/>
      <c r="C195" s="256"/>
      <c r="D195" s="82">
        <f t="shared" si="8"/>
        <v>0</v>
      </c>
      <c r="E195" s="114" t="s">
        <v>341</v>
      </c>
    </row>
    <row r="196" spans="1:7" s="102" customFormat="1" hidden="1" x14ac:dyDescent="0.25">
      <c r="A196" s="284"/>
      <c r="B196" s="113"/>
      <c r="C196" s="256"/>
      <c r="D196" s="82">
        <f t="shared" si="8"/>
        <v>0</v>
      </c>
      <c r="E196" s="114" t="s">
        <v>341</v>
      </c>
    </row>
    <row r="197" spans="1:7" s="102" customFormat="1" hidden="1" x14ac:dyDescent="0.25">
      <c r="A197" s="284"/>
      <c r="B197" s="113"/>
      <c r="C197" s="256"/>
      <c r="D197" s="82">
        <f t="shared" si="8"/>
        <v>0</v>
      </c>
      <c r="E197" s="114" t="s">
        <v>341</v>
      </c>
      <c r="F197" s="90"/>
      <c r="G197" s="90"/>
    </row>
    <row r="198" spans="1:7" s="102" customFormat="1" hidden="1" x14ac:dyDescent="0.25">
      <c r="A198" s="284"/>
      <c r="B198" s="113"/>
      <c r="C198" s="256"/>
      <c r="D198" s="82">
        <f t="shared" si="8"/>
        <v>0</v>
      </c>
      <c r="E198" s="114" t="s">
        <v>341</v>
      </c>
    </row>
    <row r="199" spans="1:7" s="102" customFormat="1" hidden="1" x14ac:dyDescent="0.25">
      <c r="A199" s="284"/>
      <c r="B199" s="113"/>
      <c r="C199" s="256"/>
      <c r="D199" s="82">
        <f t="shared" si="8"/>
        <v>0</v>
      </c>
      <c r="E199" s="114" t="s">
        <v>341</v>
      </c>
    </row>
    <row r="200" spans="1:7" s="102" customFormat="1" hidden="1" x14ac:dyDescent="0.25">
      <c r="A200" s="284"/>
      <c r="B200" s="113"/>
      <c r="C200" s="256"/>
      <c r="D200" s="82">
        <f t="shared" si="8"/>
        <v>0</v>
      </c>
      <c r="E200" s="114" t="s">
        <v>341</v>
      </c>
    </row>
    <row r="201" spans="1:7" s="102" customFormat="1" hidden="1" x14ac:dyDescent="0.25">
      <c r="A201" s="284"/>
      <c r="B201" s="113"/>
      <c r="C201" s="256"/>
      <c r="D201" s="82">
        <f t="shared" ref="D201:D264" si="9">ROUND(B201*C201,2)</f>
        <v>0</v>
      </c>
      <c r="E201" s="114" t="s">
        <v>341</v>
      </c>
      <c r="F201" s="90"/>
      <c r="G201" s="90"/>
    </row>
    <row r="202" spans="1:7" s="102" customFormat="1" hidden="1" x14ac:dyDescent="0.25">
      <c r="A202" s="284"/>
      <c r="B202" s="113"/>
      <c r="C202" s="256"/>
      <c r="D202" s="82">
        <f t="shared" si="9"/>
        <v>0</v>
      </c>
      <c r="E202" s="114" t="s">
        <v>341</v>
      </c>
    </row>
    <row r="203" spans="1:7" s="102" customFormat="1" hidden="1" x14ac:dyDescent="0.25">
      <c r="A203" s="284"/>
      <c r="B203" s="113"/>
      <c r="C203" s="256"/>
      <c r="D203" s="82">
        <f t="shared" si="9"/>
        <v>0</v>
      </c>
      <c r="E203" s="114" t="s">
        <v>341</v>
      </c>
    </row>
    <row r="204" spans="1:7" s="102" customFormat="1" hidden="1" x14ac:dyDescent="0.25">
      <c r="A204" s="284"/>
      <c r="B204" s="113"/>
      <c r="C204" s="256"/>
      <c r="D204" s="82">
        <f t="shared" si="9"/>
        <v>0</v>
      </c>
      <c r="E204" s="114" t="s">
        <v>341</v>
      </c>
    </row>
    <row r="205" spans="1:7" s="102" customFormat="1" hidden="1" x14ac:dyDescent="0.25">
      <c r="A205" s="284"/>
      <c r="B205" s="113"/>
      <c r="C205" s="256"/>
      <c r="D205" s="82">
        <f t="shared" si="9"/>
        <v>0</v>
      </c>
      <c r="E205" s="114" t="s">
        <v>341</v>
      </c>
      <c r="F205" s="90"/>
      <c r="G205" s="90"/>
    </row>
    <row r="206" spans="1:7" s="102" customFormat="1" hidden="1" x14ac:dyDescent="0.25">
      <c r="A206" s="284"/>
      <c r="B206" s="113"/>
      <c r="C206" s="256"/>
      <c r="D206" s="82">
        <f t="shared" si="9"/>
        <v>0</v>
      </c>
      <c r="E206" s="114" t="s">
        <v>341</v>
      </c>
    </row>
    <row r="207" spans="1:7" s="102" customFormat="1" hidden="1" x14ac:dyDescent="0.25">
      <c r="A207" s="284"/>
      <c r="B207" s="113"/>
      <c r="C207" s="256"/>
      <c r="D207" s="82">
        <f t="shared" si="9"/>
        <v>0</v>
      </c>
      <c r="E207" s="114" t="s">
        <v>341</v>
      </c>
    </row>
    <row r="208" spans="1:7" s="102" customFormat="1" hidden="1" x14ac:dyDescent="0.25">
      <c r="A208" s="284"/>
      <c r="B208" s="113"/>
      <c r="C208" s="256"/>
      <c r="D208" s="82">
        <f t="shared" si="9"/>
        <v>0</v>
      </c>
      <c r="E208" s="114" t="s">
        <v>341</v>
      </c>
    </row>
    <row r="209" spans="1:7" s="102" customFormat="1" hidden="1" x14ac:dyDescent="0.25">
      <c r="A209" s="284"/>
      <c r="B209" s="113"/>
      <c r="C209" s="256"/>
      <c r="D209" s="82">
        <f t="shared" si="9"/>
        <v>0</v>
      </c>
      <c r="E209" s="114" t="s">
        <v>341</v>
      </c>
      <c r="F209" s="90"/>
      <c r="G209" s="90"/>
    </row>
    <row r="210" spans="1:7" s="102" customFormat="1" hidden="1" x14ac:dyDescent="0.25">
      <c r="A210" s="284"/>
      <c r="B210" s="113"/>
      <c r="C210" s="256"/>
      <c r="D210" s="82">
        <f t="shared" si="9"/>
        <v>0</v>
      </c>
      <c r="E210" s="114" t="s">
        <v>341</v>
      </c>
    </row>
    <row r="211" spans="1:7" s="102" customFormat="1" hidden="1" x14ac:dyDescent="0.25">
      <c r="A211" s="284"/>
      <c r="B211" s="113"/>
      <c r="C211" s="256"/>
      <c r="D211" s="82">
        <f t="shared" si="9"/>
        <v>0</v>
      </c>
      <c r="E211" s="114" t="s">
        <v>341</v>
      </c>
    </row>
    <row r="212" spans="1:7" s="102" customFormat="1" hidden="1" x14ac:dyDescent="0.25">
      <c r="A212" s="284"/>
      <c r="B212" s="113"/>
      <c r="C212" s="256"/>
      <c r="D212" s="82">
        <f t="shared" si="9"/>
        <v>0</v>
      </c>
      <c r="E212" s="114" t="s">
        <v>341</v>
      </c>
    </row>
    <row r="213" spans="1:7" s="102" customFormat="1" hidden="1" x14ac:dyDescent="0.25">
      <c r="A213" s="284"/>
      <c r="B213" s="113"/>
      <c r="C213" s="256"/>
      <c r="D213" s="82">
        <f t="shared" si="9"/>
        <v>0</v>
      </c>
      <c r="E213" s="114" t="s">
        <v>341</v>
      </c>
      <c r="F213" s="90"/>
      <c r="G213" s="90"/>
    </row>
    <row r="214" spans="1:7" s="102" customFormat="1" hidden="1" x14ac:dyDescent="0.25">
      <c r="A214" s="284"/>
      <c r="B214" s="113"/>
      <c r="C214" s="256"/>
      <c r="D214" s="82">
        <f t="shared" si="9"/>
        <v>0</v>
      </c>
      <c r="E214" s="114" t="s">
        <v>341</v>
      </c>
    </row>
    <row r="215" spans="1:7" s="102" customFormat="1" hidden="1" x14ac:dyDescent="0.25">
      <c r="A215" s="284"/>
      <c r="B215" s="113"/>
      <c r="C215" s="256"/>
      <c r="D215" s="82">
        <f t="shared" si="9"/>
        <v>0</v>
      </c>
      <c r="E215" s="114" t="s">
        <v>341</v>
      </c>
    </row>
    <row r="216" spans="1:7" s="102" customFormat="1" hidden="1" x14ac:dyDescent="0.25">
      <c r="A216" s="284"/>
      <c r="B216" s="113"/>
      <c r="C216" s="256"/>
      <c r="D216" s="82">
        <f t="shared" si="9"/>
        <v>0</v>
      </c>
      <c r="E216" s="114" t="s">
        <v>341</v>
      </c>
    </row>
    <row r="217" spans="1:7" s="102" customFormat="1" hidden="1" x14ac:dyDescent="0.25">
      <c r="A217" s="284"/>
      <c r="B217" s="113"/>
      <c r="C217" s="256"/>
      <c r="D217" s="82">
        <f t="shared" si="9"/>
        <v>0</v>
      </c>
      <c r="E217" s="114" t="s">
        <v>341</v>
      </c>
      <c r="F217" s="90"/>
      <c r="G217" s="90"/>
    </row>
    <row r="218" spans="1:7" s="102" customFormat="1" hidden="1" x14ac:dyDescent="0.25">
      <c r="A218" s="284"/>
      <c r="B218" s="113"/>
      <c r="C218" s="256"/>
      <c r="D218" s="82">
        <f t="shared" si="9"/>
        <v>0</v>
      </c>
      <c r="E218" s="114" t="s">
        <v>341</v>
      </c>
    </row>
    <row r="219" spans="1:7" s="102" customFormat="1" hidden="1" x14ac:dyDescent="0.25">
      <c r="A219" s="284"/>
      <c r="B219" s="113"/>
      <c r="C219" s="256"/>
      <c r="D219" s="82">
        <f t="shared" si="9"/>
        <v>0</v>
      </c>
      <c r="E219" s="114" t="s">
        <v>341</v>
      </c>
    </row>
    <row r="220" spans="1:7" s="102" customFormat="1" hidden="1" x14ac:dyDescent="0.25">
      <c r="A220" s="284"/>
      <c r="B220" s="113"/>
      <c r="C220" s="256"/>
      <c r="D220" s="82">
        <f t="shared" si="9"/>
        <v>0</v>
      </c>
      <c r="E220" s="114" t="s">
        <v>341</v>
      </c>
    </row>
    <row r="221" spans="1:7" s="102" customFormat="1" hidden="1" x14ac:dyDescent="0.25">
      <c r="A221" s="284"/>
      <c r="B221" s="113"/>
      <c r="C221" s="256"/>
      <c r="D221" s="82">
        <f t="shared" si="9"/>
        <v>0</v>
      </c>
      <c r="E221" s="114" t="s">
        <v>341</v>
      </c>
      <c r="F221" s="90"/>
      <c r="G221" s="90"/>
    </row>
    <row r="222" spans="1:7" s="102" customFormat="1" hidden="1" x14ac:dyDescent="0.25">
      <c r="A222" s="284"/>
      <c r="B222" s="113"/>
      <c r="C222" s="256"/>
      <c r="D222" s="82">
        <f t="shared" si="9"/>
        <v>0</v>
      </c>
      <c r="E222" s="114" t="s">
        <v>341</v>
      </c>
    </row>
    <row r="223" spans="1:7" s="102" customFormat="1" hidden="1" x14ac:dyDescent="0.25">
      <c r="A223" s="284"/>
      <c r="B223" s="113"/>
      <c r="C223" s="256"/>
      <c r="D223" s="82">
        <f t="shared" si="9"/>
        <v>0</v>
      </c>
      <c r="E223" s="114" t="s">
        <v>341</v>
      </c>
    </row>
    <row r="224" spans="1:7" s="102" customFormat="1" hidden="1" x14ac:dyDescent="0.25">
      <c r="A224" s="284"/>
      <c r="B224" s="113"/>
      <c r="C224" s="256"/>
      <c r="D224" s="82">
        <f t="shared" si="9"/>
        <v>0</v>
      </c>
      <c r="E224" s="114" t="s">
        <v>341</v>
      </c>
    </row>
    <row r="225" spans="1:7" s="102" customFormat="1" hidden="1" x14ac:dyDescent="0.25">
      <c r="A225" s="284"/>
      <c r="B225" s="113"/>
      <c r="C225" s="256"/>
      <c r="D225" s="82">
        <f t="shared" si="9"/>
        <v>0</v>
      </c>
      <c r="E225" s="114" t="s">
        <v>341</v>
      </c>
      <c r="F225" s="90"/>
      <c r="G225" s="90"/>
    </row>
    <row r="226" spans="1:7" s="102" customFormat="1" hidden="1" x14ac:dyDescent="0.25">
      <c r="A226" s="284"/>
      <c r="B226" s="113"/>
      <c r="C226" s="256"/>
      <c r="D226" s="82">
        <f t="shared" si="9"/>
        <v>0</v>
      </c>
      <c r="E226" s="114" t="s">
        <v>341</v>
      </c>
    </row>
    <row r="227" spans="1:7" s="102" customFormat="1" hidden="1" x14ac:dyDescent="0.25">
      <c r="A227" s="284"/>
      <c r="B227" s="113"/>
      <c r="C227" s="256"/>
      <c r="D227" s="82">
        <f t="shared" si="9"/>
        <v>0</v>
      </c>
      <c r="E227" s="114" t="s">
        <v>341</v>
      </c>
    </row>
    <row r="228" spans="1:7" s="102" customFormat="1" hidden="1" x14ac:dyDescent="0.25">
      <c r="A228" s="284"/>
      <c r="B228" s="113"/>
      <c r="C228" s="256"/>
      <c r="D228" s="82">
        <f t="shared" si="9"/>
        <v>0</v>
      </c>
      <c r="E228" s="114" t="s">
        <v>341</v>
      </c>
    </row>
    <row r="229" spans="1:7" s="102" customFormat="1" hidden="1" x14ac:dyDescent="0.25">
      <c r="A229" s="284"/>
      <c r="B229" s="113"/>
      <c r="C229" s="256"/>
      <c r="D229" s="82">
        <f t="shared" si="9"/>
        <v>0</v>
      </c>
      <c r="E229" s="114" t="s">
        <v>341</v>
      </c>
      <c r="F229" s="90"/>
      <c r="G229" s="90"/>
    </row>
    <row r="230" spans="1:7" s="102" customFormat="1" hidden="1" x14ac:dyDescent="0.25">
      <c r="A230" s="284"/>
      <c r="B230" s="113"/>
      <c r="C230" s="256"/>
      <c r="D230" s="82">
        <f t="shared" si="9"/>
        <v>0</v>
      </c>
      <c r="E230" s="114" t="s">
        <v>341</v>
      </c>
    </row>
    <row r="231" spans="1:7" s="102" customFormat="1" hidden="1" x14ac:dyDescent="0.25">
      <c r="A231" s="284"/>
      <c r="B231" s="113"/>
      <c r="C231" s="256"/>
      <c r="D231" s="82">
        <f t="shared" si="9"/>
        <v>0</v>
      </c>
      <c r="E231" s="114" t="s">
        <v>341</v>
      </c>
    </row>
    <row r="232" spans="1:7" s="102" customFormat="1" hidden="1" x14ac:dyDescent="0.25">
      <c r="A232" s="284"/>
      <c r="B232" s="113"/>
      <c r="C232" s="256"/>
      <c r="D232" s="82">
        <f t="shared" si="9"/>
        <v>0</v>
      </c>
      <c r="E232" s="114" t="s">
        <v>341</v>
      </c>
    </row>
    <row r="233" spans="1:7" s="102" customFormat="1" hidden="1" x14ac:dyDescent="0.25">
      <c r="A233" s="284"/>
      <c r="B233" s="113"/>
      <c r="C233" s="256"/>
      <c r="D233" s="82">
        <f t="shared" si="9"/>
        <v>0</v>
      </c>
      <c r="E233" s="114" t="s">
        <v>341</v>
      </c>
      <c r="F233" s="90"/>
      <c r="G233" s="90"/>
    </row>
    <row r="234" spans="1:7" s="102" customFormat="1" hidden="1" x14ac:dyDescent="0.25">
      <c r="A234" s="284"/>
      <c r="B234" s="113"/>
      <c r="C234" s="256"/>
      <c r="D234" s="82">
        <f t="shared" si="9"/>
        <v>0</v>
      </c>
      <c r="E234" s="114" t="s">
        <v>341</v>
      </c>
    </row>
    <row r="235" spans="1:7" s="102" customFormat="1" hidden="1" x14ac:dyDescent="0.25">
      <c r="A235" s="284"/>
      <c r="B235" s="113"/>
      <c r="C235" s="256"/>
      <c r="D235" s="82">
        <f t="shared" si="9"/>
        <v>0</v>
      </c>
      <c r="E235" s="114" t="s">
        <v>341</v>
      </c>
    </row>
    <row r="236" spans="1:7" s="102" customFormat="1" hidden="1" x14ac:dyDescent="0.25">
      <c r="A236" s="284"/>
      <c r="B236" s="113"/>
      <c r="C236" s="256"/>
      <c r="D236" s="82">
        <f t="shared" si="9"/>
        <v>0</v>
      </c>
      <c r="E236" s="114" t="s">
        <v>341</v>
      </c>
    </row>
    <row r="237" spans="1:7" s="102" customFormat="1" hidden="1" x14ac:dyDescent="0.25">
      <c r="A237" s="284"/>
      <c r="B237" s="113"/>
      <c r="C237" s="256"/>
      <c r="D237" s="82">
        <f t="shared" si="9"/>
        <v>0</v>
      </c>
      <c r="E237" s="114" t="s">
        <v>341</v>
      </c>
      <c r="F237" s="90"/>
      <c r="G237" s="90"/>
    </row>
    <row r="238" spans="1:7" s="102" customFormat="1" hidden="1" x14ac:dyDescent="0.25">
      <c r="A238" s="284"/>
      <c r="B238" s="113"/>
      <c r="C238" s="256"/>
      <c r="D238" s="82">
        <f t="shared" si="9"/>
        <v>0</v>
      </c>
      <c r="E238" s="114" t="s">
        <v>341</v>
      </c>
    </row>
    <row r="239" spans="1:7" s="102" customFormat="1" hidden="1" x14ac:dyDescent="0.25">
      <c r="A239" s="284"/>
      <c r="B239" s="113"/>
      <c r="C239" s="256"/>
      <c r="D239" s="82">
        <f t="shared" si="9"/>
        <v>0</v>
      </c>
      <c r="E239" s="114" t="s">
        <v>341</v>
      </c>
    </row>
    <row r="240" spans="1:7" s="102" customFormat="1" hidden="1" x14ac:dyDescent="0.25">
      <c r="A240" s="284"/>
      <c r="B240" s="113"/>
      <c r="C240" s="256"/>
      <c r="D240" s="82">
        <f t="shared" si="9"/>
        <v>0</v>
      </c>
      <c r="E240" s="114" t="s">
        <v>341</v>
      </c>
    </row>
    <row r="241" spans="1:7" s="102" customFormat="1" hidden="1" x14ac:dyDescent="0.25">
      <c r="A241" s="284"/>
      <c r="B241" s="113"/>
      <c r="C241" s="256"/>
      <c r="D241" s="82">
        <f t="shared" si="9"/>
        <v>0</v>
      </c>
      <c r="E241" s="114" t="s">
        <v>341</v>
      </c>
      <c r="F241" s="90"/>
      <c r="G241" s="90"/>
    </row>
    <row r="242" spans="1:7" s="102" customFormat="1" hidden="1" x14ac:dyDescent="0.25">
      <c r="A242" s="284"/>
      <c r="B242" s="113"/>
      <c r="C242" s="256"/>
      <c r="D242" s="82">
        <f t="shared" si="9"/>
        <v>0</v>
      </c>
      <c r="E242" s="114" t="s">
        <v>341</v>
      </c>
    </row>
    <row r="243" spans="1:7" s="102" customFormat="1" hidden="1" x14ac:dyDescent="0.25">
      <c r="A243" s="284"/>
      <c r="B243" s="113"/>
      <c r="C243" s="256"/>
      <c r="D243" s="82">
        <f t="shared" si="9"/>
        <v>0</v>
      </c>
      <c r="E243" s="114" t="s">
        <v>341</v>
      </c>
    </row>
    <row r="244" spans="1:7" s="102" customFormat="1" hidden="1" x14ac:dyDescent="0.25">
      <c r="A244" s="284"/>
      <c r="B244" s="113"/>
      <c r="C244" s="256"/>
      <c r="D244" s="82">
        <f t="shared" si="9"/>
        <v>0</v>
      </c>
      <c r="E244" s="114" t="s">
        <v>341</v>
      </c>
    </row>
    <row r="245" spans="1:7" s="102" customFormat="1" hidden="1" x14ac:dyDescent="0.25">
      <c r="A245" s="284"/>
      <c r="B245" s="113"/>
      <c r="C245" s="256"/>
      <c r="D245" s="82">
        <f t="shared" si="9"/>
        <v>0</v>
      </c>
      <c r="E245" s="114" t="s">
        <v>341</v>
      </c>
      <c r="F245" s="90"/>
      <c r="G245" s="90"/>
    </row>
    <row r="246" spans="1:7" s="102" customFormat="1" hidden="1" x14ac:dyDescent="0.25">
      <c r="A246" s="284"/>
      <c r="B246" s="113"/>
      <c r="C246" s="256"/>
      <c r="D246" s="82">
        <f t="shared" si="9"/>
        <v>0</v>
      </c>
      <c r="E246" s="114" t="s">
        <v>341</v>
      </c>
    </row>
    <row r="247" spans="1:7" s="102" customFormat="1" hidden="1" x14ac:dyDescent="0.25">
      <c r="A247" s="284"/>
      <c r="B247" s="113"/>
      <c r="C247" s="256"/>
      <c r="D247" s="82">
        <f t="shared" si="9"/>
        <v>0</v>
      </c>
      <c r="E247" s="114" t="s">
        <v>341</v>
      </c>
    </row>
    <row r="248" spans="1:7" s="102" customFormat="1" hidden="1" x14ac:dyDescent="0.25">
      <c r="A248" s="284"/>
      <c r="B248" s="113"/>
      <c r="C248" s="256"/>
      <c r="D248" s="82">
        <f t="shared" si="9"/>
        <v>0</v>
      </c>
      <c r="E248" s="114" t="s">
        <v>341</v>
      </c>
    </row>
    <row r="249" spans="1:7" s="102" customFormat="1" hidden="1" x14ac:dyDescent="0.25">
      <c r="A249" s="284"/>
      <c r="B249" s="113"/>
      <c r="C249" s="256"/>
      <c r="D249" s="82">
        <f t="shared" si="9"/>
        <v>0</v>
      </c>
      <c r="E249" s="114" t="s">
        <v>341</v>
      </c>
      <c r="F249" s="90"/>
      <c r="G249" s="90"/>
    </row>
    <row r="250" spans="1:7" s="102" customFormat="1" hidden="1" x14ac:dyDescent="0.25">
      <c r="A250" s="284"/>
      <c r="B250" s="113"/>
      <c r="C250" s="256"/>
      <c r="D250" s="82">
        <f t="shared" si="9"/>
        <v>0</v>
      </c>
      <c r="E250" s="114" t="s">
        <v>341</v>
      </c>
    </row>
    <row r="251" spans="1:7" s="102" customFormat="1" hidden="1" x14ac:dyDescent="0.25">
      <c r="A251" s="284"/>
      <c r="B251" s="113"/>
      <c r="C251" s="256"/>
      <c r="D251" s="82">
        <f t="shared" si="9"/>
        <v>0</v>
      </c>
      <c r="E251" s="114" t="s">
        <v>341</v>
      </c>
    </row>
    <row r="252" spans="1:7" s="102" customFormat="1" hidden="1" x14ac:dyDescent="0.25">
      <c r="A252" s="284"/>
      <c r="B252" s="113"/>
      <c r="C252" s="256"/>
      <c r="D252" s="82">
        <f t="shared" si="9"/>
        <v>0</v>
      </c>
      <c r="E252" s="114" t="s">
        <v>341</v>
      </c>
    </row>
    <row r="253" spans="1:7" s="102" customFormat="1" hidden="1" x14ac:dyDescent="0.25">
      <c r="A253" s="284"/>
      <c r="B253" s="113"/>
      <c r="C253" s="256"/>
      <c r="D253" s="82">
        <f t="shared" si="9"/>
        <v>0</v>
      </c>
      <c r="E253" s="114" t="s">
        <v>341</v>
      </c>
      <c r="F253" s="90"/>
      <c r="G253" s="90"/>
    </row>
    <row r="254" spans="1:7" s="102" customFormat="1" hidden="1" x14ac:dyDescent="0.25">
      <c r="A254" s="284"/>
      <c r="B254" s="113"/>
      <c r="C254" s="256"/>
      <c r="D254" s="82">
        <f t="shared" si="9"/>
        <v>0</v>
      </c>
      <c r="E254" s="114" t="s">
        <v>341</v>
      </c>
    </row>
    <row r="255" spans="1:7" s="102" customFormat="1" hidden="1" x14ac:dyDescent="0.25">
      <c r="A255" s="284"/>
      <c r="B255" s="113"/>
      <c r="C255" s="256"/>
      <c r="D255" s="82">
        <f t="shared" si="9"/>
        <v>0</v>
      </c>
      <c r="E255" s="114" t="s">
        <v>341</v>
      </c>
    </row>
    <row r="256" spans="1:7" s="102" customFormat="1" hidden="1" x14ac:dyDescent="0.25">
      <c r="A256" s="284"/>
      <c r="B256" s="113"/>
      <c r="C256" s="256"/>
      <c r="D256" s="82">
        <f t="shared" si="9"/>
        <v>0</v>
      </c>
      <c r="E256" s="114" t="s">
        <v>341</v>
      </c>
    </row>
    <row r="257" spans="1:24" s="102" customFormat="1" hidden="1" x14ac:dyDescent="0.25">
      <c r="A257" s="284"/>
      <c r="B257" s="113"/>
      <c r="C257" s="256"/>
      <c r="D257" s="82">
        <f t="shared" si="9"/>
        <v>0</v>
      </c>
      <c r="E257" s="114" t="s">
        <v>341</v>
      </c>
      <c r="F257" s="90"/>
      <c r="G257" s="90"/>
    </row>
    <row r="258" spans="1:24" s="102" customFormat="1" hidden="1" x14ac:dyDescent="0.25">
      <c r="A258" s="284"/>
      <c r="B258" s="113"/>
      <c r="C258" s="256"/>
      <c r="D258" s="82">
        <f t="shared" si="9"/>
        <v>0</v>
      </c>
      <c r="E258" s="114" t="s">
        <v>341</v>
      </c>
    </row>
    <row r="259" spans="1:24" s="102" customFormat="1" hidden="1" x14ac:dyDescent="0.25">
      <c r="A259" s="284"/>
      <c r="B259" s="113"/>
      <c r="C259" s="256"/>
      <c r="D259" s="82">
        <f t="shared" si="9"/>
        <v>0</v>
      </c>
      <c r="E259" s="114" t="s">
        <v>341</v>
      </c>
    </row>
    <row r="260" spans="1:24" s="102" customFormat="1" hidden="1" x14ac:dyDescent="0.25">
      <c r="A260" s="284"/>
      <c r="B260" s="113"/>
      <c r="C260" s="256"/>
      <c r="D260" s="82">
        <f t="shared" si="9"/>
        <v>0</v>
      </c>
      <c r="E260" s="114" t="s">
        <v>341</v>
      </c>
    </row>
    <row r="261" spans="1:24" s="102" customFormat="1" hidden="1" x14ac:dyDescent="0.25">
      <c r="A261" s="284"/>
      <c r="B261" s="113"/>
      <c r="C261" s="256"/>
      <c r="D261" s="82">
        <f t="shared" si="9"/>
        <v>0</v>
      </c>
      <c r="E261" s="114" t="s">
        <v>341</v>
      </c>
      <c r="F261" s="90"/>
      <c r="G261" s="90"/>
    </row>
    <row r="262" spans="1:24" s="102" customFormat="1" hidden="1" x14ac:dyDescent="0.25">
      <c r="A262" s="284"/>
      <c r="B262" s="113"/>
      <c r="C262" s="256"/>
      <c r="D262" s="82">
        <f t="shared" si="9"/>
        <v>0</v>
      </c>
      <c r="E262" s="114" t="s">
        <v>341</v>
      </c>
    </row>
    <row r="263" spans="1:24" s="102" customFormat="1" hidden="1" x14ac:dyDescent="0.25">
      <c r="A263" s="284"/>
      <c r="B263" s="113"/>
      <c r="C263" s="256"/>
      <c r="D263" s="82">
        <f t="shared" si="9"/>
        <v>0</v>
      </c>
      <c r="E263" s="114" t="s">
        <v>341</v>
      </c>
    </row>
    <row r="264" spans="1:24" s="102" customFormat="1" hidden="1" x14ac:dyDescent="0.25">
      <c r="A264" s="284"/>
      <c r="B264" s="113"/>
      <c r="C264" s="256"/>
      <c r="D264" s="82">
        <f t="shared" si="9"/>
        <v>0</v>
      </c>
      <c r="E264" s="114" t="s">
        <v>341</v>
      </c>
    </row>
    <row r="265" spans="1:24" s="102" customFormat="1" x14ac:dyDescent="0.25">
      <c r="A265" s="265" t="s">
        <v>307</v>
      </c>
      <c r="B265" s="113">
        <v>1</v>
      </c>
      <c r="C265" s="256">
        <f ca="1">RAND()*1000000</f>
        <v>632743.00580388319</v>
      </c>
      <c r="D265" s="294">
        <f ca="1">ROUND(B265*C265,2)</f>
        <v>632743.01</v>
      </c>
      <c r="E265" s="114" t="s">
        <v>341</v>
      </c>
    </row>
    <row r="266" spans="1:24" s="102" customFormat="1" x14ac:dyDescent="0.25">
      <c r="A266" s="230"/>
      <c r="B266" s="196"/>
      <c r="C266" s="206" t="s">
        <v>35</v>
      </c>
      <c r="D266" s="308">
        <f ca="1">ROUND(SUBTOTAL(109,D135:D265),2)</f>
        <v>1903011.67</v>
      </c>
      <c r="E266" s="114" t="s">
        <v>341</v>
      </c>
      <c r="G266" s="117" t="s">
        <v>344</v>
      </c>
    </row>
    <row r="267" spans="1:24" x14ac:dyDescent="0.25">
      <c r="D267" s="296"/>
      <c r="E267" s="114" t="s">
        <v>339</v>
      </c>
    </row>
    <row r="268" spans="1:24" x14ac:dyDescent="0.25">
      <c r="B268" s="569" t="s">
        <v>55</v>
      </c>
      <c r="C268" s="569"/>
      <c r="D268" s="82">
        <f ca="1">+D134+D266</f>
        <v>3683745.2199999997</v>
      </c>
      <c r="E268" s="102" t="s">
        <v>339</v>
      </c>
      <c r="G268" s="141" t="s">
        <v>237</v>
      </c>
    </row>
    <row r="269" spans="1:24" s="102" customFormat="1" x14ac:dyDescent="0.25">
      <c r="C269" s="133"/>
      <c r="D269" s="106"/>
      <c r="E269" s="276" t="s">
        <v>339</v>
      </c>
      <c r="P269" s="120"/>
      <c r="Q269" s="120"/>
      <c r="R269" s="120"/>
      <c r="S269" s="120"/>
      <c r="T269" s="567"/>
      <c r="U269" s="567"/>
      <c r="V269" s="120"/>
      <c r="W269" s="120"/>
      <c r="X269" s="127"/>
    </row>
    <row r="270" spans="1:24" s="102" customFormat="1" x14ac:dyDescent="0.25">
      <c r="A270" s="240" t="s">
        <v>308</v>
      </c>
      <c r="B270" s="107"/>
      <c r="C270" s="107"/>
      <c r="D270" s="108"/>
      <c r="E270" s="102" t="s">
        <v>340</v>
      </c>
      <c r="G270" s="142" t="s">
        <v>236</v>
      </c>
      <c r="P270" s="566"/>
      <c r="Q270" s="566"/>
      <c r="R270" s="120"/>
      <c r="S270" s="120"/>
      <c r="T270" s="565"/>
      <c r="U270" s="565"/>
      <c r="V270" s="120"/>
      <c r="W270" s="120"/>
      <c r="X270" s="131"/>
    </row>
    <row r="271" spans="1:24" s="102" customFormat="1" ht="45" customHeight="1" x14ac:dyDescent="0.25">
      <c r="A271" s="561" t="s">
        <v>309</v>
      </c>
      <c r="B271" s="562"/>
      <c r="C271" s="562"/>
      <c r="D271" s="563"/>
      <c r="E271" s="102" t="s">
        <v>340</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25">
      <c r="E272" s="276" t="s">
        <v>341</v>
      </c>
    </row>
    <row r="273" spans="1:15" s="102" customFormat="1" x14ac:dyDescent="0.25">
      <c r="A273" s="240" t="s">
        <v>54</v>
      </c>
      <c r="B273" s="111"/>
      <c r="C273" s="111"/>
      <c r="D273" s="112"/>
      <c r="E273" s="276" t="s">
        <v>341</v>
      </c>
      <c r="G273" s="142" t="s">
        <v>236</v>
      </c>
    </row>
    <row r="274" spans="1:15" s="102" customFormat="1" ht="45" customHeight="1" x14ac:dyDescent="0.25">
      <c r="A274" s="561" t="s">
        <v>310</v>
      </c>
      <c r="B274" s="562"/>
      <c r="C274" s="562"/>
      <c r="D274" s="563"/>
      <c r="E274" s="276" t="s">
        <v>341</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topLeftCell="A4" zoomScaleNormal="100" zoomScaleSheetLayoutView="100" workbookViewId="0">
      <selection activeCell="A140" sqref="A140:B140"/>
    </sheetView>
  </sheetViews>
  <sheetFormatPr defaultColWidth="9.140625" defaultRowHeight="15" x14ac:dyDescent="0.25"/>
  <cols>
    <col min="1" max="1" width="95.28515625" style="3" customWidth="1"/>
    <col min="2" max="2" width="19.140625" style="3" customWidth="1"/>
    <col min="3" max="3" width="18.7109375" style="3" customWidth="1"/>
    <col min="4" max="4" width="11" hidden="1" customWidth="1"/>
    <col min="5" max="5" width="2.85546875" style="3" customWidth="1"/>
    <col min="6" max="16384" width="9.140625" style="3"/>
  </cols>
  <sheetData>
    <row r="1" spans="1:5" ht="20.25" customHeight="1" x14ac:dyDescent="0.25">
      <c r="A1" s="556" t="s">
        <v>180</v>
      </c>
      <c r="B1" s="556"/>
      <c r="C1" s="3">
        <f>+'Section A'!B2</f>
        <v>0</v>
      </c>
      <c r="D1" s="51" t="s">
        <v>342</v>
      </c>
    </row>
    <row r="2" spans="1:5" ht="66.75" customHeight="1" x14ac:dyDescent="0.25">
      <c r="A2" s="571" t="s">
        <v>188</v>
      </c>
      <c r="B2" s="571"/>
      <c r="C2" s="571"/>
      <c r="D2" s="3" t="s">
        <v>339</v>
      </c>
      <c r="E2" s="12"/>
    </row>
    <row r="3" spans="1:5" ht="13.5" customHeight="1" x14ac:dyDescent="0.25">
      <c r="A3" s="575" t="s">
        <v>185</v>
      </c>
      <c r="B3" s="576"/>
      <c r="C3" s="576"/>
      <c r="D3" t="s">
        <v>339</v>
      </c>
      <c r="E3" s="12"/>
    </row>
    <row r="4" spans="1:5" ht="90" customHeight="1" x14ac:dyDescent="0.25">
      <c r="A4" s="571" t="s">
        <v>186</v>
      </c>
      <c r="B4" s="571"/>
      <c r="C4" s="571"/>
      <c r="D4" s="275" t="s">
        <v>339</v>
      </c>
      <c r="E4" s="12"/>
    </row>
    <row r="5" spans="1:5" ht="8.25" customHeight="1" x14ac:dyDescent="0.25">
      <c r="A5" s="577"/>
      <c r="B5" s="577"/>
      <c r="C5" s="577"/>
      <c r="D5" s="114" t="s">
        <v>339</v>
      </c>
      <c r="E5" s="12"/>
    </row>
    <row r="6" spans="1:5" ht="30" customHeight="1" x14ac:dyDescent="0.25">
      <c r="A6" s="572" t="s">
        <v>3</v>
      </c>
      <c r="B6" s="573"/>
      <c r="C6" s="305" t="s">
        <v>272</v>
      </c>
      <c r="D6" s="114" t="s">
        <v>340</v>
      </c>
      <c r="E6" s="12"/>
    </row>
    <row r="7" spans="1:5" s="102" customFormat="1" x14ac:dyDescent="0.25">
      <c r="A7" s="574"/>
      <c r="B7" s="574"/>
      <c r="C7" s="256">
        <v>0</v>
      </c>
      <c r="D7" s="114" t="s">
        <v>340</v>
      </c>
      <c r="E7" s="90"/>
    </row>
    <row r="8" spans="1:5" s="102" customFormat="1" x14ac:dyDescent="0.25">
      <c r="A8" s="578"/>
      <c r="B8" s="578"/>
      <c r="C8" s="134">
        <v>0</v>
      </c>
      <c r="D8" s="114" t="s">
        <v>340</v>
      </c>
      <c r="E8" s="90"/>
    </row>
    <row r="9" spans="1:5" s="102" customFormat="1" x14ac:dyDescent="0.25">
      <c r="A9" s="578"/>
      <c r="B9" s="578"/>
      <c r="C9" s="134">
        <v>0</v>
      </c>
      <c r="D9" s="114" t="s">
        <v>340</v>
      </c>
      <c r="E9" s="90"/>
    </row>
    <row r="10" spans="1:5" s="102" customFormat="1" hidden="1" x14ac:dyDescent="0.25">
      <c r="A10" s="578"/>
      <c r="B10" s="578"/>
      <c r="C10" s="134">
        <v>0</v>
      </c>
      <c r="D10" s="114" t="s">
        <v>340</v>
      </c>
      <c r="E10" s="90"/>
    </row>
    <row r="11" spans="1:5" s="102" customFormat="1" hidden="1" x14ac:dyDescent="0.25">
      <c r="A11" s="578"/>
      <c r="B11" s="578"/>
      <c r="C11" s="134">
        <v>0</v>
      </c>
      <c r="D11" s="114" t="s">
        <v>340</v>
      </c>
      <c r="E11" s="90"/>
    </row>
    <row r="12" spans="1:5" s="102" customFormat="1" hidden="1" x14ac:dyDescent="0.25">
      <c r="A12" s="578"/>
      <c r="B12" s="578"/>
      <c r="C12" s="134">
        <v>0</v>
      </c>
      <c r="D12" s="114" t="s">
        <v>340</v>
      </c>
      <c r="E12" s="90"/>
    </row>
    <row r="13" spans="1:5" s="102" customFormat="1" hidden="1" x14ac:dyDescent="0.25">
      <c r="A13" s="578"/>
      <c r="B13" s="578"/>
      <c r="C13" s="134">
        <v>0</v>
      </c>
      <c r="D13" s="114" t="s">
        <v>340</v>
      </c>
      <c r="E13" s="90"/>
    </row>
    <row r="14" spans="1:5" s="102" customFormat="1" hidden="1" x14ac:dyDescent="0.25">
      <c r="A14" s="578"/>
      <c r="B14" s="578"/>
      <c r="C14" s="134">
        <v>0</v>
      </c>
      <c r="D14" s="114" t="s">
        <v>340</v>
      </c>
      <c r="E14" s="90"/>
    </row>
    <row r="15" spans="1:5" s="102" customFormat="1" hidden="1" x14ac:dyDescent="0.25">
      <c r="A15" s="578"/>
      <c r="B15" s="578"/>
      <c r="C15" s="134">
        <v>0</v>
      </c>
      <c r="D15" s="114" t="s">
        <v>340</v>
      </c>
      <c r="E15" s="90"/>
    </row>
    <row r="16" spans="1:5" s="102" customFormat="1" hidden="1" x14ac:dyDescent="0.25">
      <c r="A16" s="578"/>
      <c r="B16" s="578"/>
      <c r="C16" s="134">
        <v>0</v>
      </c>
      <c r="D16" s="114" t="s">
        <v>340</v>
      </c>
      <c r="E16" s="90"/>
    </row>
    <row r="17" spans="1:5" s="102" customFormat="1" hidden="1" x14ac:dyDescent="0.25">
      <c r="A17" s="578"/>
      <c r="B17" s="578"/>
      <c r="C17" s="134">
        <v>0</v>
      </c>
      <c r="D17" s="114" t="s">
        <v>340</v>
      </c>
      <c r="E17" s="90"/>
    </row>
    <row r="18" spans="1:5" s="102" customFormat="1" hidden="1" x14ac:dyDescent="0.25">
      <c r="A18" s="578"/>
      <c r="B18" s="578"/>
      <c r="C18" s="134">
        <v>0</v>
      </c>
      <c r="D18" s="114" t="s">
        <v>340</v>
      </c>
      <c r="E18" s="90"/>
    </row>
    <row r="19" spans="1:5" s="102" customFormat="1" hidden="1" x14ac:dyDescent="0.25">
      <c r="A19" s="578"/>
      <c r="B19" s="578"/>
      <c r="C19" s="134">
        <v>0</v>
      </c>
      <c r="D19" s="114" t="s">
        <v>340</v>
      </c>
      <c r="E19" s="90"/>
    </row>
    <row r="20" spans="1:5" s="102" customFormat="1" hidden="1" x14ac:dyDescent="0.25">
      <c r="A20" s="578"/>
      <c r="B20" s="578"/>
      <c r="C20" s="134">
        <v>0</v>
      </c>
      <c r="D20" s="114" t="s">
        <v>340</v>
      </c>
      <c r="E20" s="90"/>
    </row>
    <row r="21" spans="1:5" s="102" customFormat="1" hidden="1" x14ac:dyDescent="0.25">
      <c r="A21" s="578"/>
      <c r="B21" s="578"/>
      <c r="C21" s="134">
        <v>0</v>
      </c>
      <c r="D21" s="114" t="s">
        <v>340</v>
      </c>
      <c r="E21" s="90"/>
    </row>
    <row r="22" spans="1:5" s="102" customFormat="1" hidden="1" x14ac:dyDescent="0.25">
      <c r="A22" s="578"/>
      <c r="B22" s="578"/>
      <c r="C22" s="134">
        <v>0</v>
      </c>
      <c r="D22" s="114" t="s">
        <v>340</v>
      </c>
      <c r="E22" s="90"/>
    </row>
    <row r="23" spans="1:5" s="102" customFormat="1" hidden="1" x14ac:dyDescent="0.25">
      <c r="A23" s="578"/>
      <c r="B23" s="578"/>
      <c r="C23" s="134">
        <v>0</v>
      </c>
      <c r="D23" s="114" t="s">
        <v>340</v>
      </c>
      <c r="E23" s="90"/>
    </row>
    <row r="24" spans="1:5" s="102" customFormat="1" hidden="1" x14ac:dyDescent="0.25">
      <c r="A24" s="578"/>
      <c r="B24" s="578"/>
      <c r="C24" s="134">
        <v>0</v>
      </c>
      <c r="D24" s="114" t="s">
        <v>340</v>
      </c>
      <c r="E24" s="90"/>
    </row>
    <row r="25" spans="1:5" s="102" customFormat="1" hidden="1" x14ac:dyDescent="0.25">
      <c r="A25" s="578"/>
      <c r="B25" s="578"/>
      <c r="C25" s="134">
        <v>0</v>
      </c>
      <c r="D25" s="114" t="s">
        <v>340</v>
      </c>
      <c r="E25" s="90"/>
    </row>
    <row r="26" spans="1:5" s="102" customFormat="1" hidden="1" x14ac:dyDescent="0.25">
      <c r="A26" s="578"/>
      <c r="B26" s="578"/>
      <c r="C26" s="134">
        <v>0</v>
      </c>
      <c r="D26" s="114" t="s">
        <v>340</v>
      </c>
      <c r="E26" s="90"/>
    </row>
    <row r="27" spans="1:5" s="102" customFormat="1" hidden="1" x14ac:dyDescent="0.25">
      <c r="A27" s="578"/>
      <c r="B27" s="578"/>
      <c r="C27" s="134">
        <v>0</v>
      </c>
      <c r="D27" s="114" t="s">
        <v>340</v>
      </c>
      <c r="E27" s="90"/>
    </row>
    <row r="28" spans="1:5" s="102" customFormat="1" hidden="1" x14ac:dyDescent="0.25">
      <c r="A28" s="578"/>
      <c r="B28" s="578"/>
      <c r="C28" s="134">
        <v>0</v>
      </c>
      <c r="D28" s="114" t="s">
        <v>340</v>
      </c>
      <c r="E28" s="90"/>
    </row>
    <row r="29" spans="1:5" s="102" customFormat="1" hidden="1" x14ac:dyDescent="0.25">
      <c r="A29" s="578"/>
      <c r="B29" s="578"/>
      <c r="C29" s="134">
        <v>0</v>
      </c>
      <c r="D29" s="114" t="s">
        <v>340</v>
      </c>
      <c r="E29" s="90"/>
    </row>
    <row r="30" spans="1:5" s="102" customFormat="1" hidden="1" x14ac:dyDescent="0.25">
      <c r="A30" s="578"/>
      <c r="B30" s="578"/>
      <c r="C30" s="134">
        <v>0</v>
      </c>
      <c r="D30" s="114" t="s">
        <v>340</v>
      </c>
      <c r="E30" s="90"/>
    </row>
    <row r="31" spans="1:5" s="102" customFormat="1" hidden="1" x14ac:dyDescent="0.25">
      <c r="A31" s="578"/>
      <c r="B31" s="578"/>
      <c r="C31" s="134">
        <v>0</v>
      </c>
      <c r="D31" s="114" t="s">
        <v>340</v>
      </c>
      <c r="E31" s="90"/>
    </row>
    <row r="32" spans="1:5" s="102" customFormat="1" hidden="1" x14ac:dyDescent="0.25">
      <c r="A32" s="578"/>
      <c r="B32" s="578"/>
      <c r="C32" s="134">
        <v>0</v>
      </c>
      <c r="D32" s="114" t="s">
        <v>340</v>
      </c>
      <c r="E32" s="90"/>
    </row>
    <row r="33" spans="1:5" s="102" customFormat="1" hidden="1" x14ac:dyDescent="0.25">
      <c r="A33" s="578"/>
      <c r="B33" s="578"/>
      <c r="C33" s="134">
        <v>0</v>
      </c>
      <c r="D33" s="114" t="s">
        <v>340</v>
      </c>
      <c r="E33" s="90"/>
    </row>
    <row r="34" spans="1:5" s="102" customFormat="1" hidden="1" x14ac:dyDescent="0.25">
      <c r="A34" s="578"/>
      <c r="B34" s="578"/>
      <c r="C34" s="134">
        <v>0</v>
      </c>
      <c r="D34" s="114" t="s">
        <v>340</v>
      </c>
      <c r="E34" s="90"/>
    </row>
    <row r="35" spans="1:5" s="102" customFormat="1" hidden="1" x14ac:dyDescent="0.25">
      <c r="A35" s="578"/>
      <c r="B35" s="578"/>
      <c r="C35" s="134">
        <v>0</v>
      </c>
      <c r="D35" s="114" t="s">
        <v>340</v>
      </c>
      <c r="E35" s="90"/>
    </row>
    <row r="36" spans="1:5" s="102" customFormat="1" hidden="1" x14ac:dyDescent="0.25">
      <c r="A36" s="578"/>
      <c r="B36" s="578"/>
      <c r="C36" s="134">
        <v>0</v>
      </c>
      <c r="D36" s="114" t="s">
        <v>340</v>
      </c>
      <c r="E36" s="90"/>
    </row>
    <row r="37" spans="1:5" s="102" customFormat="1" hidden="1" x14ac:dyDescent="0.25">
      <c r="A37" s="578"/>
      <c r="B37" s="578"/>
      <c r="C37" s="134">
        <v>0</v>
      </c>
      <c r="D37" s="114" t="s">
        <v>340</v>
      </c>
      <c r="E37" s="90"/>
    </row>
    <row r="38" spans="1:5" s="102" customFormat="1" hidden="1" x14ac:dyDescent="0.25">
      <c r="A38" s="578"/>
      <c r="B38" s="578"/>
      <c r="C38" s="134">
        <v>0</v>
      </c>
      <c r="D38" s="114" t="s">
        <v>340</v>
      </c>
      <c r="E38" s="90"/>
    </row>
    <row r="39" spans="1:5" s="102" customFormat="1" hidden="1" x14ac:dyDescent="0.25">
      <c r="A39" s="578"/>
      <c r="B39" s="578"/>
      <c r="C39" s="134">
        <v>0</v>
      </c>
      <c r="D39" s="114" t="s">
        <v>340</v>
      </c>
      <c r="E39" s="90"/>
    </row>
    <row r="40" spans="1:5" s="102" customFormat="1" hidden="1" x14ac:dyDescent="0.25">
      <c r="A40" s="578"/>
      <c r="B40" s="578"/>
      <c r="C40" s="134">
        <v>0</v>
      </c>
      <c r="D40" s="114" t="s">
        <v>340</v>
      </c>
      <c r="E40" s="90"/>
    </row>
    <row r="41" spans="1:5" s="102" customFormat="1" hidden="1" x14ac:dyDescent="0.25">
      <c r="A41" s="578"/>
      <c r="B41" s="578"/>
      <c r="C41" s="134">
        <v>0</v>
      </c>
      <c r="D41" s="114" t="s">
        <v>340</v>
      </c>
      <c r="E41" s="90"/>
    </row>
    <row r="42" spans="1:5" s="102" customFormat="1" hidden="1" x14ac:dyDescent="0.25">
      <c r="A42" s="578"/>
      <c r="B42" s="578"/>
      <c r="C42" s="134">
        <v>0</v>
      </c>
      <c r="D42" s="114" t="s">
        <v>340</v>
      </c>
      <c r="E42" s="90"/>
    </row>
    <row r="43" spans="1:5" s="102" customFormat="1" hidden="1" x14ac:dyDescent="0.25">
      <c r="A43" s="578"/>
      <c r="B43" s="578"/>
      <c r="C43" s="134">
        <v>0</v>
      </c>
      <c r="D43" s="114" t="s">
        <v>340</v>
      </c>
      <c r="E43" s="90"/>
    </row>
    <row r="44" spans="1:5" s="102" customFormat="1" hidden="1" x14ac:dyDescent="0.25">
      <c r="A44" s="578"/>
      <c r="B44" s="578"/>
      <c r="C44" s="134">
        <v>0</v>
      </c>
      <c r="D44" s="114" t="s">
        <v>340</v>
      </c>
      <c r="E44" s="90"/>
    </row>
    <row r="45" spans="1:5" s="102" customFormat="1" hidden="1" x14ac:dyDescent="0.25">
      <c r="A45" s="578"/>
      <c r="B45" s="578"/>
      <c r="C45" s="134">
        <v>0</v>
      </c>
      <c r="D45" s="114" t="s">
        <v>340</v>
      </c>
      <c r="E45" s="90"/>
    </row>
    <row r="46" spans="1:5" s="102" customFormat="1" hidden="1" x14ac:dyDescent="0.25">
      <c r="A46" s="578"/>
      <c r="B46" s="578"/>
      <c r="C46" s="134">
        <v>0</v>
      </c>
      <c r="D46" s="114" t="s">
        <v>340</v>
      </c>
      <c r="E46" s="90"/>
    </row>
    <row r="47" spans="1:5" s="102" customFormat="1" hidden="1" x14ac:dyDescent="0.25">
      <c r="A47" s="578"/>
      <c r="B47" s="578"/>
      <c r="C47" s="134">
        <v>0</v>
      </c>
      <c r="D47" s="114" t="s">
        <v>340</v>
      </c>
      <c r="E47" s="90"/>
    </row>
    <row r="48" spans="1:5" s="102" customFormat="1" hidden="1" x14ac:dyDescent="0.25">
      <c r="A48" s="578"/>
      <c r="B48" s="578"/>
      <c r="C48" s="134">
        <v>0</v>
      </c>
      <c r="D48" s="114" t="s">
        <v>340</v>
      </c>
      <c r="E48" s="90"/>
    </row>
    <row r="49" spans="1:5" s="102" customFormat="1" hidden="1" x14ac:dyDescent="0.25">
      <c r="A49" s="578"/>
      <c r="B49" s="578"/>
      <c r="C49" s="134">
        <v>0</v>
      </c>
      <c r="D49" s="114" t="s">
        <v>340</v>
      </c>
      <c r="E49" s="90"/>
    </row>
    <row r="50" spans="1:5" s="102" customFormat="1" hidden="1" x14ac:dyDescent="0.25">
      <c r="A50" s="578"/>
      <c r="B50" s="578"/>
      <c r="C50" s="134">
        <v>0</v>
      </c>
      <c r="D50" s="114" t="s">
        <v>340</v>
      </c>
      <c r="E50" s="90"/>
    </row>
    <row r="51" spans="1:5" s="102" customFormat="1" hidden="1" x14ac:dyDescent="0.25">
      <c r="A51" s="578"/>
      <c r="B51" s="578"/>
      <c r="C51" s="134">
        <v>0</v>
      </c>
      <c r="D51" s="114" t="s">
        <v>340</v>
      </c>
      <c r="E51" s="90"/>
    </row>
    <row r="52" spans="1:5" s="102" customFormat="1" hidden="1" x14ac:dyDescent="0.25">
      <c r="A52" s="578"/>
      <c r="B52" s="578"/>
      <c r="C52" s="134">
        <v>0</v>
      </c>
      <c r="D52" s="114" t="s">
        <v>340</v>
      </c>
      <c r="E52" s="90"/>
    </row>
    <row r="53" spans="1:5" s="102" customFormat="1" hidden="1" x14ac:dyDescent="0.25">
      <c r="A53" s="578"/>
      <c r="B53" s="578"/>
      <c r="C53" s="134">
        <v>0</v>
      </c>
      <c r="D53" s="114" t="s">
        <v>340</v>
      </c>
      <c r="E53" s="90"/>
    </row>
    <row r="54" spans="1:5" s="102" customFormat="1" hidden="1" x14ac:dyDescent="0.25">
      <c r="A54" s="578"/>
      <c r="B54" s="578"/>
      <c r="C54" s="134">
        <v>0</v>
      </c>
      <c r="D54" s="114" t="s">
        <v>340</v>
      </c>
      <c r="E54" s="90"/>
    </row>
    <row r="55" spans="1:5" s="102" customFormat="1" hidden="1" x14ac:dyDescent="0.25">
      <c r="A55" s="578"/>
      <c r="B55" s="578"/>
      <c r="C55" s="134">
        <v>0</v>
      </c>
      <c r="D55" s="114" t="s">
        <v>340</v>
      </c>
      <c r="E55" s="90"/>
    </row>
    <row r="56" spans="1:5" s="102" customFormat="1" hidden="1" x14ac:dyDescent="0.25">
      <c r="A56" s="578"/>
      <c r="B56" s="578"/>
      <c r="C56" s="134">
        <v>0</v>
      </c>
      <c r="D56" s="114" t="s">
        <v>340</v>
      </c>
      <c r="E56" s="90"/>
    </row>
    <row r="57" spans="1:5" s="102" customFormat="1" hidden="1" x14ac:dyDescent="0.25">
      <c r="A57" s="578"/>
      <c r="B57" s="578"/>
      <c r="C57" s="134">
        <v>0</v>
      </c>
      <c r="D57" s="114" t="s">
        <v>340</v>
      </c>
      <c r="E57" s="90"/>
    </row>
    <row r="58" spans="1:5" s="102" customFormat="1" hidden="1" x14ac:dyDescent="0.25">
      <c r="A58" s="578"/>
      <c r="B58" s="578"/>
      <c r="C58" s="134">
        <v>0</v>
      </c>
      <c r="D58" s="114" t="s">
        <v>340</v>
      </c>
      <c r="E58" s="90"/>
    </row>
    <row r="59" spans="1:5" s="102" customFormat="1" hidden="1" x14ac:dyDescent="0.25">
      <c r="A59" s="578"/>
      <c r="B59" s="578"/>
      <c r="C59" s="134">
        <v>0</v>
      </c>
      <c r="D59" s="114" t="s">
        <v>340</v>
      </c>
      <c r="E59" s="90"/>
    </row>
    <row r="60" spans="1:5" s="102" customFormat="1" hidden="1" x14ac:dyDescent="0.25">
      <c r="A60" s="578"/>
      <c r="B60" s="578"/>
      <c r="C60" s="134">
        <v>0</v>
      </c>
      <c r="D60" s="114" t="s">
        <v>340</v>
      </c>
      <c r="E60" s="90"/>
    </row>
    <row r="61" spans="1:5" s="102" customFormat="1" hidden="1" x14ac:dyDescent="0.25">
      <c r="A61" s="578"/>
      <c r="B61" s="578"/>
      <c r="C61" s="134">
        <v>0</v>
      </c>
      <c r="D61" s="114" t="s">
        <v>340</v>
      </c>
      <c r="E61" s="90"/>
    </row>
    <row r="62" spans="1:5" s="102" customFormat="1" hidden="1" x14ac:dyDescent="0.25">
      <c r="A62" s="578"/>
      <c r="B62" s="578"/>
      <c r="C62" s="134">
        <v>0</v>
      </c>
      <c r="D62" s="114" t="s">
        <v>340</v>
      </c>
      <c r="E62" s="90"/>
    </row>
    <row r="63" spans="1:5" s="102" customFormat="1" hidden="1" x14ac:dyDescent="0.25">
      <c r="A63" s="578"/>
      <c r="B63" s="578"/>
      <c r="C63" s="134">
        <v>0</v>
      </c>
      <c r="D63" s="114" t="s">
        <v>340</v>
      </c>
      <c r="E63" s="90"/>
    </row>
    <row r="64" spans="1:5" s="102" customFormat="1" hidden="1" x14ac:dyDescent="0.25">
      <c r="A64" s="578"/>
      <c r="B64" s="578"/>
      <c r="C64" s="134">
        <v>0</v>
      </c>
      <c r="D64" s="114" t="s">
        <v>340</v>
      </c>
      <c r="E64" s="90"/>
    </row>
    <row r="65" spans="1:5" s="102" customFormat="1" hidden="1" x14ac:dyDescent="0.25">
      <c r="A65" s="578"/>
      <c r="B65" s="578"/>
      <c r="C65" s="134">
        <v>0</v>
      </c>
      <c r="D65" s="114" t="s">
        <v>340</v>
      </c>
      <c r="E65" s="90"/>
    </row>
    <row r="66" spans="1:5" s="102" customFormat="1" hidden="1" x14ac:dyDescent="0.25">
      <c r="A66" s="578"/>
      <c r="B66" s="578"/>
      <c r="C66" s="134">
        <v>0</v>
      </c>
      <c r="D66" s="114" t="s">
        <v>340</v>
      </c>
      <c r="E66" s="90"/>
    </row>
    <row r="67" spans="1:5" s="102" customFormat="1" hidden="1" x14ac:dyDescent="0.25">
      <c r="A67" s="578"/>
      <c r="B67" s="578"/>
      <c r="C67" s="134">
        <v>0</v>
      </c>
      <c r="D67" s="114" t="s">
        <v>340</v>
      </c>
      <c r="E67" s="90"/>
    </row>
    <row r="68" spans="1:5" s="102" customFormat="1" hidden="1" x14ac:dyDescent="0.25">
      <c r="A68" s="578"/>
      <c r="B68" s="578"/>
      <c r="C68" s="134">
        <v>0</v>
      </c>
      <c r="D68" s="114" t="s">
        <v>340</v>
      </c>
      <c r="E68" s="90"/>
    </row>
    <row r="69" spans="1:5" s="102" customFormat="1" hidden="1" x14ac:dyDescent="0.25">
      <c r="A69" s="578"/>
      <c r="B69" s="578"/>
      <c r="C69" s="134">
        <v>0</v>
      </c>
      <c r="D69" s="114" t="s">
        <v>340</v>
      </c>
      <c r="E69" s="90"/>
    </row>
    <row r="70" spans="1:5" s="102" customFormat="1" hidden="1" x14ac:dyDescent="0.25">
      <c r="A70" s="578"/>
      <c r="B70" s="578"/>
      <c r="C70" s="134">
        <v>0</v>
      </c>
      <c r="D70" s="114" t="s">
        <v>340</v>
      </c>
      <c r="E70" s="90"/>
    </row>
    <row r="71" spans="1:5" s="102" customFormat="1" hidden="1" x14ac:dyDescent="0.25">
      <c r="A71" s="578"/>
      <c r="B71" s="578"/>
      <c r="C71" s="134">
        <v>0</v>
      </c>
      <c r="D71" s="114" t="s">
        <v>340</v>
      </c>
      <c r="E71" s="90"/>
    </row>
    <row r="72" spans="1:5" s="102" customFormat="1" hidden="1" x14ac:dyDescent="0.25">
      <c r="A72" s="578"/>
      <c r="B72" s="578"/>
      <c r="C72" s="134">
        <v>0</v>
      </c>
      <c r="D72" s="114" t="s">
        <v>340</v>
      </c>
      <c r="E72" s="90"/>
    </row>
    <row r="73" spans="1:5" s="102" customFormat="1" hidden="1" x14ac:dyDescent="0.25">
      <c r="A73" s="578"/>
      <c r="B73" s="578"/>
      <c r="C73" s="134">
        <v>0</v>
      </c>
      <c r="D73" s="114" t="s">
        <v>340</v>
      </c>
      <c r="E73" s="90"/>
    </row>
    <row r="74" spans="1:5" s="102" customFormat="1" hidden="1" x14ac:dyDescent="0.25">
      <c r="A74" s="578"/>
      <c r="B74" s="578"/>
      <c r="C74" s="134">
        <v>0</v>
      </c>
      <c r="D74" s="114" t="s">
        <v>340</v>
      </c>
      <c r="E74" s="90"/>
    </row>
    <row r="75" spans="1:5" s="102" customFormat="1" hidden="1" x14ac:dyDescent="0.25">
      <c r="A75" s="578"/>
      <c r="B75" s="578"/>
      <c r="C75" s="134">
        <v>0</v>
      </c>
      <c r="D75" s="114" t="s">
        <v>340</v>
      </c>
      <c r="E75" s="90"/>
    </row>
    <row r="76" spans="1:5" s="102" customFormat="1" hidden="1" x14ac:dyDescent="0.25">
      <c r="A76" s="578"/>
      <c r="B76" s="578"/>
      <c r="C76" s="134">
        <v>0</v>
      </c>
      <c r="D76" s="114" t="s">
        <v>340</v>
      </c>
      <c r="E76" s="90"/>
    </row>
    <row r="77" spans="1:5" s="102" customFormat="1" hidden="1" x14ac:dyDescent="0.25">
      <c r="A77" s="578"/>
      <c r="B77" s="578"/>
      <c r="C77" s="134">
        <v>0</v>
      </c>
      <c r="D77" s="114" t="s">
        <v>340</v>
      </c>
      <c r="E77" s="90"/>
    </row>
    <row r="78" spans="1:5" s="102" customFormat="1" hidden="1" x14ac:dyDescent="0.25">
      <c r="A78" s="578"/>
      <c r="B78" s="578"/>
      <c r="C78" s="134">
        <v>0</v>
      </c>
      <c r="D78" s="114" t="s">
        <v>340</v>
      </c>
      <c r="E78" s="90"/>
    </row>
    <row r="79" spans="1:5" s="102" customFormat="1" hidden="1" x14ac:dyDescent="0.25">
      <c r="A79" s="578"/>
      <c r="B79" s="578"/>
      <c r="C79" s="134">
        <v>0</v>
      </c>
      <c r="D79" s="114" t="s">
        <v>340</v>
      </c>
      <c r="E79" s="90"/>
    </row>
    <row r="80" spans="1:5" s="102" customFormat="1" hidden="1" x14ac:dyDescent="0.25">
      <c r="A80" s="578"/>
      <c r="B80" s="578"/>
      <c r="C80" s="134">
        <v>0</v>
      </c>
      <c r="D80" s="114" t="s">
        <v>340</v>
      </c>
      <c r="E80" s="90"/>
    </row>
    <row r="81" spans="1:5" s="102" customFormat="1" hidden="1" x14ac:dyDescent="0.25">
      <c r="A81" s="578"/>
      <c r="B81" s="578"/>
      <c r="C81" s="134">
        <v>0</v>
      </c>
      <c r="D81" s="114" t="s">
        <v>340</v>
      </c>
      <c r="E81" s="90"/>
    </row>
    <row r="82" spans="1:5" s="102" customFormat="1" hidden="1" x14ac:dyDescent="0.25">
      <c r="A82" s="578"/>
      <c r="B82" s="578"/>
      <c r="C82" s="134">
        <v>0</v>
      </c>
      <c r="D82" s="114" t="s">
        <v>340</v>
      </c>
      <c r="E82" s="90"/>
    </row>
    <row r="83" spans="1:5" s="102" customFormat="1" hidden="1" x14ac:dyDescent="0.25">
      <c r="A83" s="578"/>
      <c r="B83" s="578"/>
      <c r="C83" s="134">
        <v>0</v>
      </c>
      <c r="D83" s="114" t="s">
        <v>340</v>
      </c>
      <c r="E83" s="90"/>
    </row>
    <row r="84" spans="1:5" s="102" customFormat="1" hidden="1" x14ac:dyDescent="0.25">
      <c r="A84" s="578"/>
      <c r="B84" s="578"/>
      <c r="C84" s="134">
        <v>0</v>
      </c>
      <c r="D84" s="114" t="s">
        <v>340</v>
      </c>
      <c r="E84" s="90"/>
    </row>
    <row r="85" spans="1:5" s="102" customFormat="1" hidden="1" x14ac:dyDescent="0.25">
      <c r="A85" s="578"/>
      <c r="B85" s="578"/>
      <c r="C85" s="134">
        <v>0</v>
      </c>
      <c r="D85" s="114" t="s">
        <v>340</v>
      </c>
      <c r="E85" s="90"/>
    </row>
    <row r="86" spans="1:5" s="102" customFormat="1" hidden="1" x14ac:dyDescent="0.25">
      <c r="A86" s="578"/>
      <c r="B86" s="578"/>
      <c r="C86" s="134">
        <v>0</v>
      </c>
      <c r="D86" s="114" t="s">
        <v>340</v>
      </c>
      <c r="E86" s="90"/>
    </row>
    <row r="87" spans="1:5" s="102" customFormat="1" hidden="1" x14ac:dyDescent="0.25">
      <c r="A87" s="578"/>
      <c r="B87" s="578"/>
      <c r="C87" s="134">
        <v>0</v>
      </c>
      <c r="D87" s="114" t="s">
        <v>340</v>
      </c>
      <c r="E87" s="90"/>
    </row>
    <row r="88" spans="1:5" s="102" customFormat="1" hidden="1" x14ac:dyDescent="0.25">
      <c r="A88" s="578"/>
      <c r="B88" s="578"/>
      <c r="C88" s="134">
        <v>0</v>
      </c>
      <c r="D88" s="114" t="s">
        <v>340</v>
      </c>
      <c r="E88" s="90"/>
    </row>
    <row r="89" spans="1:5" s="102" customFormat="1" hidden="1" x14ac:dyDescent="0.25">
      <c r="A89" s="578"/>
      <c r="B89" s="578"/>
      <c r="C89" s="134">
        <v>0</v>
      </c>
      <c r="D89" s="114" t="s">
        <v>340</v>
      </c>
      <c r="E89" s="90"/>
    </row>
    <row r="90" spans="1:5" s="102" customFormat="1" hidden="1" x14ac:dyDescent="0.25">
      <c r="A90" s="578"/>
      <c r="B90" s="578"/>
      <c r="C90" s="134">
        <v>0</v>
      </c>
      <c r="D90" s="114" t="s">
        <v>340</v>
      </c>
      <c r="E90" s="90"/>
    </row>
    <row r="91" spans="1:5" s="102" customFormat="1" hidden="1" x14ac:dyDescent="0.25">
      <c r="A91" s="578"/>
      <c r="B91" s="578"/>
      <c r="C91" s="134">
        <v>0</v>
      </c>
      <c r="D91" s="114" t="s">
        <v>340</v>
      </c>
      <c r="E91" s="90"/>
    </row>
    <row r="92" spans="1:5" s="102" customFormat="1" hidden="1" x14ac:dyDescent="0.25">
      <c r="A92" s="578"/>
      <c r="B92" s="578"/>
      <c r="C92" s="134">
        <v>0</v>
      </c>
      <c r="D92" s="114" t="s">
        <v>340</v>
      </c>
      <c r="E92" s="90"/>
    </row>
    <row r="93" spans="1:5" s="102" customFormat="1" hidden="1" x14ac:dyDescent="0.25">
      <c r="A93" s="578"/>
      <c r="B93" s="578"/>
      <c r="C93" s="134">
        <v>0</v>
      </c>
      <c r="D93" s="114" t="s">
        <v>340</v>
      </c>
      <c r="E93" s="90"/>
    </row>
    <row r="94" spans="1:5" s="102" customFormat="1" hidden="1" x14ac:dyDescent="0.25">
      <c r="A94" s="578"/>
      <c r="B94" s="578"/>
      <c r="C94" s="134">
        <v>0</v>
      </c>
      <c r="D94" s="114" t="s">
        <v>340</v>
      </c>
      <c r="E94" s="90"/>
    </row>
    <row r="95" spans="1:5" s="102" customFormat="1" hidden="1" x14ac:dyDescent="0.25">
      <c r="A95" s="578"/>
      <c r="B95" s="578"/>
      <c r="C95" s="134">
        <v>0</v>
      </c>
      <c r="D95" s="114" t="s">
        <v>340</v>
      </c>
      <c r="E95" s="90"/>
    </row>
    <row r="96" spans="1:5" s="102" customFormat="1" hidden="1" x14ac:dyDescent="0.25">
      <c r="A96" s="578"/>
      <c r="B96" s="578"/>
      <c r="C96" s="134">
        <v>0</v>
      </c>
      <c r="D96" s="114" t="s">
        <v>340</v>
      </c>
      <c r="E96" s="90"/>
    </row>
    <row r="97" spans="1:5" s="102" customFormat="1" hidden="1" x14ac:dyDescent="0.25">
      <c r="A97" s="578"/>
      <c r="B97" s="578"/>
      <c r="C97" s="134">
        <v>0</v>
      </c>
      <c r="D97" s="114" t="s">
        <v>340</v>
      </c>
      <c r="E97" s="90"/>
    </row>
    <row r="98" spans="1:5" s="102" customFormat="1" hidden="1" x14ac:dyDescent="0.25">
      <c r="A98" s="578"/>
      <c r="B98" s="578"/>
      <c r="C98" s="134">
        <v>0</v>
      </c>
      <c r="D98" s="114" t="s">
        <v>340</v>
      </c>
      <c r="E98" s="90"/>
    </row>
    <row r="99" spans="1:5" s="102" customFormat="1" hidden="1" x14ac:dyDescent="0.25">
      <c r="A99" s="578"/>
      <c r="B99" s="578"/>
      <c r="C99" s="134">
        <v>0</v>
      </c>
      <c r="D99" s="114" t="s">
        <v>340</v>
      </c>
      <c r="E99" s="90"/>
    </row>
    <row r="100" spans="1:5" s="102" customFormat="1" hidden="1" x14ac:dyDescent="0.25">
      <c r="A100" s="578"/>
      <c r="B100" s="578"/>
      <c r="C100" s="134">
        <v>0</v>
      </c>
      <c r="D100" s="114" t="s">
        <v>340</v>
      </c>
      <c r="E100" s="90"/>
    </row>
    <row r="101" spans="1:5" s="102" customFormat="1" hidden="1" x14ac:dyDescent="0.25">
      <c r="A101" s="578"/>
      <c r="B101" s="578"/>
      <c r="C101" s="134">
        <v>0</v>
      </c>
      <c r="D101" s="114" t="s">
        <v>340</v>
      </c>
      <c r="E101" s="90"/>
    </row>
    <row r="102" spans="1:5" s="102" customFormat="1" hidden="1" x14ac:dyDescent="0.25">
      <c r="A102" s="578"/>
      <c r="B102" s="578"/>
      <c r="C102" s="134">
        <v>0</v>
      </c>
      <c r="D102" s="114" t="s">
        <v>340</v>
      </c>
      <c r="E102" s="90"/>
    </row>
    <row r="103" spans="1:5" s="102" customFormat="1" hidden="1" x14ac:dyDescent="0.25">
      <c r="A103" s="578"/>
      <c r="B103" s="578"/>
      <c r="C103" s="134">
        <v>0</v>
      </c>
      <c r="D103" s="114" t="s">
        <v>340</v>
      </c>
      <c r="E103" s="90"/>
    </row>
    <row r="104" spans="1:5" s="102" customFormat="1" hidden="1" x14ac:dyDescent="0.25">
      <c r="A104" s="578"/>
      <c r="B104" s="578"/>
      <c r="C104" s="134">
        <v>0</v>
      </c>
      <c r="D104" s="114" t="s">
        <v>340</v>
      </c>
      <c r="E104" s="90"/>
    </row>
    <row r="105" spans="1:5" s="102" customFormat="1" hidden="1" x14ac:dyDescent="0.25">
      <c r="A105" s="578"/>
      <c r="B105" s="578"/>
      <c r="C105" s="134">
        <v>0</v>
      </c>
      <c r="D105" s="114" t="s">
        <v>340</v>
      </c>
      <c r="E105" s="90"/>
    </row>
    <row r="106" spans="1:5" s="102" customFormat="1" hidden="1" x14ac:dyDescent="0.25">
      <c r="A106" s="578"/>
      <c r="B106" s="578"/>
      <c r="C106" s="134">
        <v>0</v>
      </c>
      <c r="D106" s="114" t="s">
        <v>340</v>
      </c>
      <c r="E106" s="90"/>
    </row>
    <row r="107" spans="1:5" s="102" customFormat="1" hidden="1" x14ac:dyDescent="0.25">
      <c r="A107" s="578"/>
      <c r="B107" s="578"/>
      <c r="C107" s="134">
        <v>0</v>
      </c>
      <c r="D107" s="114" t="s">
        <v>340</v>
      </c>
      <c r="E107" s="90"/>
    </row>
    <row r="108" spans="1:5" s="102" customFormat="1" hidden="1" x14ac:dyDescent="0.25">
      <c r="A108" s="578"/>
      <c r="B108" s="578"/>
      <c r="C108" s="134">
        <v>0</v>
      </c>
      <c r="D108" s="114" t="s">
        <v>340</v>
      </c>
      <c r="E108" s="90"/>
    </row>
    <row r="109" spans="1:5" s="102" customFormat="1" hidden="1" x14ac:dyDescent="0.25">
      <c r="A109" s="578"/>
      <c r="B109" s="578"/>
      <c r="C109" s="134">
        <v>0</v>
      </c>
      <c r="D109" s="114" t="s">
        <v>340</v>
      </c>
      <c r="E109" s="90"/>
    </row>
    <row r="110" spans="1:5" s="102" customFormat="1" hidden="1" x14ac:dyDescent="0.25">
      <c r="A110" s="578"/>
      <c r="B110" s="578"/>
      <c r="C110" s="134">
        <v>0</v>
      </c>
      <c r="D110" s="114" t="s">
        <v>340</v>
      </c>
      <c r="E110" s="90"/>
    </row>
    <row r="111" spans="1:5" s="102" customFormat="1" hidden="1" x14ac:dyDescent="0.25">
      <c r="A111" s="578"/>
      <c r="B111" s="578"/>
      <c r="C111" s="134">
        <v>0</v>
      </c>
      <c r="D111" s="114" t="s">
        <v>340</v>
      </c>
      <c r="E111" s="90"/>
    </row>
    <row r="112" spans="1:5" s="102" customFormat="1" hidden="1" x14ac:dyDescent="0.25">
      <c r="A112" s="578"/>
      <c r="B112" s="578"/>
      <c r="C112" s="134">
        <v>0</v>
      </c>
      <c r="D112" s="114" t="s">
        <v>340</v>
      </c>
      <c r="E112" s="90"/>
    </row>
    <row r="113" spans="1:5" s="102" customFormat="1" hidden="1" x14ac:dyDescent="0.25">
      <c r="A113" s="578"/>
      <c r="B113" s="578"/>
      <c r="C113" s="134">
        <v>0</v>
      </c>
      <c r="D113" s="114" t="s">
        <v>340</v>
      </c>
      <c r="E113" s="90"/>
    </row>
    <row r="114" spans="1:5" s="102" customFormat="1" hidden="1" x14ac:dyDescent="0.25">
      <c r="A114" s="578"/>
      <c r="B114" s="578"/>
      <c r="C114" s="134">
        <v>0</v>
      </c>
      <c r="D114" s="114" t="s">
        <v>340</v>
      </c>
      <c r="E114" s="90"/>
    </row>
    <row r="115" spans="1:5" s="102" customFormat="1" hidden="1" x14ac:dyDescent="0.25">
      <c r="A115" s="578"/>
      <c r="B115" s="578"/>
      <c r="C115" s="134">
        <v>0</v>
      </c>
      <c r="D115" s="114" t="s">
        <v>340</v>
      </c>
      <c r="E115" s="90"/>
    </row>
    <row r="116" spans="1:5" s="102" customFormat="1" hidden="1" x14ac:dyDescent="0.25">
      <c r="A116" s="578"/>
      <c r="B116" s="578"/>
      <c r="C116" s="134">
        <v>0</v>
      </c>
      <c r="D116" s="114" t="s">
        <v>340</v>
      </c>
      <c r="E116" s="90"/>
    </row>
    <row r="117" spans="1:5" s="102" customFormat="1" hidden="1" x14ac:dyDescent="0.25">
      <c r="A117" s="578"/>
      <c r="B117" s="578"/>
      <c r="C117" s="134">
        <v>0</v>
      </c>
      <c r="D117" s="114" t="s">
        <v>340</v>
      </c>
      <c r="E117" s="90"/>
    </row>
    <row r="118" spans="1:5" s="102" customFormat="1" hidden="1" x14ac:dyDescent="0.25">
      <c r="A118" s="578"/>
      <c r="B118" s="578"/>
      <c r="C118" s="134">
        <v>0</v>
      </c>
      <c r="D118" s="114" t="s">
        <v>340</v>
      </c>
      <c r="E118" s="90"/>
    </row>
    <row r="119" spans="1:5" s="102" customFormat="1" hidden="1" x14ac:dyDescent="0.25">
      <c r="A119" s="578"/>
      <c r="B119" s="578"/>
      <c r="C119" s="134">
        <v>0</v>
      </c>
      <c r="D119" s="114" t="s">
        <v>340</v>
      </c>
      <c r="E119" s="90"/>
    </row>
    <row r="120" spans="1:5" s="102" customFormat="1" hidden="1" x14ac:dyDescent="0.25">
      <c r="A120" s="578"/>
      <c r="B120" s="578"/>
      <c r="C120" s="134">
        <v>0</v>
      </c>
      <c r="D120" s="114" t="s">
        <v>340</v>
      </c>
      <c r="E120" s="90"/>
    </row>
    <row r="121" spans="1:5" s="102" customFormat="1" hidden="1" x14ac:dyDescent="0.25">
      <c r="A121" s="578"/>
      <c r="B121" s="578"/>
      <c r="C121" s="134">
        <v>0</v>
      </c>
      <c r="D121" s="114" t="s">
        <v>340</v>
      </c>
      <c r="E121" s="90"/>
    </row>
    <row r="122" spans="1:5" s="102" customFormat="1" hidden="1" x14ac:dyDescent="0.25">
      <c r="A122" s="578"/>
      <c r="B122" s="578"/>
      <c r="C122" s="134">
        <v>0</v>
      </c>
      <c r="D122" s="114" t="s">
        <v>340</v>
      </c>
      <c r="E122" s="90"/>
    </row>
    <row r="123" spans="1:5" s="102" customFormat="1" hidden="1" x14ac:dyDescent="0.25">
      <c r="A123" s="578"/>
      <c r="B123" s="578"/>
      <c r="C123" s="134">
        <v>0</v>
      </c>
      <c r="D123" s="114" t="s">
        <v>340</v>
      </c>
      <c r="E123" s="90"/>
    </row>
    <row r="124" spans="1:5" s="102" customFormat="1" hidden="1" x14ac:dyDescent="0.25">
      <c r="A124" s="578"/>
      <c r="B124" s="578"/>
      <c r="C124" s="134">
        <v>0</v>
      </c>
      <c r="D124" s="114" t="s">
        <v>340</v>
      </c>
      <c r="E124" s="90"/>
    </row>
    <row r="125" spans="1:5" s="102" customFormat="1" hidden="1" x14ac:dyDescent="0.25">
      <c r="A125" s="578"/>
      <c r="B125" s="578"/>
      <c r="C125" s="134">
        <v>0</v>
      </c>
      <c r="D125" s="114" t="s">
        <v>340</v>
      </c>
      <c r="E125" s="90"/>
    </row>
    <row r="126" spans="1:5" s="102" customFormat="1" hidden="1" x14ac:dyDescent="0.25">
      <c r="A126" s="578"/>
      <c r="B126" s="578"/>
      <c r="C126" s="134">
        <v>0</v>
      </c>
      <c r="D126" s="114" t="s">
        <v>340</v>
      </c>
      <c r="E126" s="90"/>
    </row>
    <row r="127" spans="1:5" s="102" customFormat="1" hidden="1" x14ac:dyDescent="0.25">
      <c r="A127" s="578"/>
      <c r="B127" s="578"/>
      <c r="C127" s="134">
        <v>0</v>
      </c>
      <c r="D127" s="114" t="s">
        <v>340</v>
      </c>
      <c r="E127" s="90"/>
    </row>
    <row r="128" spans="1:5" s="102" customFormat="1" hidden="1" x14ac:dyDescent="0.25">
      <c r="A128" s="578"/>
      <c r="B128" s="578"/>
      <c r="C128" s="134">
        <v>0</v>
      </c>
      <c r="D128" s="114" t="s">
        <v>340</v>
      </c>
      <c r="E128" s="90"/>
    </row>
    <row r="129" spans="1:6" s="102" customFormat="1" hidden="1" x14ac:dyDescent="0.25">
      <c r="A129" s="578"/>
      <c r="B129" s="578"/>
      <c r="C129" s="134">
        <v>0</v>
      </c>
      <c r="D129" s="114" t="s">
        <v>340</v>
      </c>
      <c r="E129" s="90"/>
    </row>
    <row r="130" spans="1:6" s="102" customFormat="1" hidden="1" x14ac:dyDescent="0.25">
      <c r="A130" s="578"/>
      <c r="B130" s="578"/>
      <c r="C130" s="134">
        <v>0</v>
      </c>
      <c r="D130" s="114" t="s">
        <v>340</v>
      </c>
      <c r="E130" s="90"/>
    </row>
    <row r="131" spans="1:6" s="102" customFormat="1" hidden="1" x14ac:dyDescent="0.25">
      <c r="A131" s="578"/>
      <c r="B131" s="578"/>
      <c r="C131" s="134">
        <v>0</v>
      </c>
      <c r="D131" s="114" t="s">
        <v>340</v>
      </c>
      <c r="E131" s="90"/>
    </row>
    <row r="132" spans="1:6" s="102" customFormat="1" hidden="1" x14ac:dyDescent="0.25">
      <c r="A132" s="578"/>
      <c r="B132" s="578"/>
      <c r="C132" s="134">
        <v>0</v>
      </c>
      <c r="D132" s="114" t="s">
        <v>340</v>
      </c>
      <c r="E132" s="90"/>
    </row>
    <row r="133" spans="1:6" s="102" customFormat="1" hidden="1" x14ac:dyDescent="0.25">
      <c r="A133" s="578"/>
      <c r="B133" s="578"/>
      <c r="C133" s="134">
        <v>0</v>
      </c>
      <c r="D133" s="114" t="s">
        <v>340</v>
      </c>
      <c r="E133" s="90"/>
    </row>
    <row r="134" spans="1:6" s="102" customFormat="1" hidden="1" x14ac:dyDescent="0.25">
      <c r="A134" s="578"/>
      <c r="B134" s="578"/>
      <c r="C134" s="134">
        <v>0</v>
      </c>
      <c r="D134" s="114" t="s">
        <v>340</v>
      </c>
      <c r="E134" s="90"/>
    </row>
    <row r="135" spans="1:6" s="102" customFormat="1" hidden="1" x14ac:dyDescent="0.25">
      <c r="A135" s="578"/>
      <c r="B135" s="578"/>
      <c r="C135" s="134">
        <v>0</v>
      </c>
      <c r="D135" s="114" t="s">
        <v>340</v>
      </c>
      <c r="E135" s="90"/>
    </row>
    <row r="136" spans="1:6" s="102" customFormat="1" x14ac:dyDescent="0.25">
      <c r="A136" s="578"/>
      <c r="B136" s="578"/>
      <c r="C136" s="314">
        <v>0</v>
      </c>
      <c r="D136" s="114" t="s">
        <v>340</v>
      </c>
    </row>
    <row r="137" spans="1:6" s="102" customFormat="1" x14ac:dyDescent="0.25">
      <c r="A137" s="198"/>
      <c r="B137" s="209" t="s">
        <v>41</v>
      </c>
      <c r="C137" s="308">
        <f>ROUND(SUBTOTAL(109,C7:C136),2)</f>
        <v>0</v>
      </c>
      <c r="D137" s="114" t="s">
        <v>340</v>
      </c>
      <c r="F137" s="117" t="s">
        <v>344</v>
      </c>
    </row>
    <row r="138" spans="1:6" s="102" customFormat="1" x14ac:dyDescent="0.25">
      <c r="A138" s="578"/>
      <c r="B138" s="578"/>
      <c r="C138" s="303"/>
      <c r="D138" s="114" t="s">
        <v>341</v>
      </c>
    </row>
    <row r="139" spans="1:6" s="102" customFormat="1" x14ac:dyDescent="0.25">
      <c r="A139" s="578"/>
      <c r="B139" s="578"/>
      <c r="C139" s="134">
        <v>0</v>
      </c>
      <c r="D139" s="114" t="s">
        <v>341</v>
      </c>
    </row>
    <row r="140" spans="1:6" s="102" customFormat="1" x14ac:dyDescent="0.25">
      <c r="A140" s="578"/>
      <c r="B140" s="578"/>
      <c r="C140" s="134">
        <v>0</v>
      </c>
      <c r="D140" s="114" t="s">
        <v>341</v>
      </c>
      <c r="E140" s="90"/>
    </row>
    <row r="141" spans="1:6" s="102" customFormat="1" x14ac:dyDescent="0.25">
      <c r="A141" s="578"/>
      <c r="B141" s="578"/>
      <c r="C141" s="134">
        <v>0</v>
      </c>
      <c r="D141" s="114" t="s">
        <v>341</v>
      </c>
      <c r="E141" s="90"/>
    </row>
    <row r="142" spans="1:6" s="102" customFormat="1" hidden="1" x14ac:dyDescent="0.25">
      <c r="A142" s="578"/>
      <c r="B142" s="578"/>
      <c r="C142" s="134">
        <v>0</v>
      </c>
      <c r="D142" s="114" t="s">
        <v>341</v>
      </c>
      <c r="E142" s="90"/>
    </row>
    <row r="143" spans="1:6" s="102" customFormat="1" hidden="1" x14ac:dyDescent="0.25">
      <c r="A143" s="578"/>
      <c r="B143" s="578"/>
      <c r="C143" s="134">
        <v>0</v>
      </c>
      <c r="D143" s="114" t="s">
        <v>341</v>
      </c>
      <c r="E143" s="90"/>
    </row>
    <row r="144" spans="1:6" s="102" customFormat="1" hidden="1" x14ac:dyDescent="0.25">
      <c r="A144" s="578"/>
      <c r="B144" s="578"/>
      <c r="C144" s="134">
        <v>0</v>
      </c>
      <c r="D144" s="114" t="s">
        <v>341</v>
      </c>
      <c r="E144" s="90"/>
    </row>
    <row r="145" spans="1:5" s="102" customFormat="1" hidden="1" x14ac:dyDescent="0.25">
      <c r="A145" s="578"/>
      <c r="B145" s="578"/>
      <c r="C145" s="134">
        <v>0</v>
      </c>
      <c r="D145" s="114" t="s">
        <v>341</v>
      </c>
      <c r="E145" s="90"/>
    </row>
    <row r="146" spans="1:5" s="102" customFormat="1" hidden="1" x14ac:dyDescent="0.25">
      <c r="A146" s="578"/>
      <c r="B146" s="578"/>
      <c r="C146" s="134">
        <v>0</v>
      </c>
      <c r="D146" s="114" t="s">
        <v>341</v>
      </c>
      <c r="E146" s="90"/>
    </row>
    <row r="147" spans="1:5" s="102" customFormat="1" hidden="1" x14ac:dyDescent="0.25">
      <c r="A147" s="578"/>
      <c r="B147" s="578"/>
      <c r="C147" s="134">
        <v>0</v>
      </c>
      <c r="D147" s="114" t="s">
        <v>341</v>
      </c>
      <c r="E147" s="90"/>
    </row>
    <row r="148" spans="1:5" s="102" customFormat="1" hidden="1" x14ac:dyDescent="0.25">
      <c r="A148" s="578"/>
      <c r="B148" s="578"/>
      <c r="C148" s="134">
        <v>0</v>
      </c>
      <c r="D148" s="114" t="s">
        <v>341</v>
      </c>
      <c r="E148" s="90"/>
    </row>
    <row r="149" spans="1:5" s="102" customFormat="1" hidden="1" x14ac:dyDescent="0.25">
      <c r="A149" s="578"/>
      <c r="B149" s="578"/>
      <c r="C149" s="134">
        <v>0</v>
      </c>
      <c r="D149" s="114" t="s">
        <v>341</v>
      </c>
      <c r="E149" s="90"/>
    </row>
    <row r="150" spans="1:5" s="102" customFormat="1" hidden="1" x14ac:dyDescent="0.25">
      <c r="A150" s="578"/>
      <c r="B150" s="578"/>
      <c r="C150" s="134">
        <v>0</v>
      </c>
      <c r="D150" s="114" t="s">
        <v>341</v>
      </c>
      <c r="E150" s="90"/>
    </row>
    <row r="151" spans="1:5" s="102" customFormat="1" hidden="1" x14ac:dyDescent="0.25">
      <c r="A151" s="578"/>
      <c r="B151" s="578"/>
      <c r="C151" s="134">
        <v>0</v>
      </c>
      <c r="D151" s="114" t="s">
        <v>341</v>
      </c>
      <c r="E151" s="90"/>
    </row>
    <row r="152" spans="1:5" s="102" customFormat="1" hidden="1" x14ac:dyDescent="0.25">
      <c r="A152" s="578"/>
      <c r="B152" s="578"/>
      <c r="C152" s="134">
        <v>0</v>
      </c>
      <c r="D152" s="114" t="s">
        <v>341</v>
      </c>
      <c r="E152" s="90"/>
    </row>
    <row r="153" spans="1:5" s="102" customFormat="1" hidden="1" x14ac:dyDescent="0.25">
      <c r="A153" s="578"/>
      <c r="B153" s="578"/>
      <c r="C153" s="134">
        <v>0</v>
      </c>
      <c r="D153" s="114" t="s">
        <v>341</v>
      </c>
      <c r="E153" s="90"/>
    </row>
    <row r="154" spans="1:5" s="102" customFormat="1" hidden="1" x14ac:dyDescent="0.25">
      <c r="A154" s="578"/>
      <c r="B154" s="578"/>
      <c r="C154" s="134">
        <v>0</v>
      </c>
      <c r="D154" s="114" t="s">
        <v>341</v>
      </c>
      <c r="E154" s="90"/>
    </row>
    <row r="155" spans="1:5" s="102" customFormat="1" hidden="1" x14ac:dyDescent="0.25">
      <c r="A155" s="578"/>
      <c r="B155" s="578"/>
      <c r="C155" s="134">
        <v>0</v>
      </c>
      <c r="D155" s="114" t="s">
        <v>341</v>
      </c>
      <c r="E155" s="90"/>
    </row>
    <row r="156" spans="1:5" s="102" customFormat="1" hidden="1" x14ac:dyDescent="0.25">
      <c r="A156" s="578"/>
      <c r="B156" s="578"/>
      <c r="C156" s="134">
        <v>0</v>
      </c>
      <c r="D156" s="114" t="s">
        <v>341</v>
      </c>
      <c r="E156" s="90"/>
    </row>
    <row r="157" spans="1:5" s="102" customFormat="1" hidden="1" x14ac:dyDescent="0.25">
      <c r="A157" s="578"/>
      <c r="B157" s="578"/>
      <c r="C157" s="134">
        <v>0</v>
      </c>
      <c r="D157" s="114" t="s">
        <v>341</v>
      </c>
      <c r="E157" s="90"/>
    </row>
    <row r="158" spans="1:5" s="102" customFormat="1" hidden="1" x14ac:dyDescent="0.25">
      <c r="A158" s="578"/>
      <c r="B158" s="578"/>
      <c r="C158" s="134">
        <v>0</v>
      </c>
      <c r="D158" s="114" t="s">
        <v>341</v>
      </c>
      <c r="E158" s="90"/>
    </row>
    <row r="159" spans="1:5" s="102" customFormat="1" hidden="1" x14ac:dyDescent="0.25">
      <c r="A159" s="578"/>
      <c r="B159" s="578"/>
      <c r="C159" s="134">
        <v>0</v>
      </c>
      <c r="D159" s="114" t="s">
        <v>341</v>
      </c>
      <c r="E159" s="90"/>
    </row>
    <row r="160" spans="1:5" s="102" customFormat="1" hidden="1" x14ac:dyDescent="0.25">
      <c r="A160" s="578"/>
      <c r="B160" s="578"/>
      <c r="C160" s="134">
        <v>0</v>
      </c>
      <c r="D160" s="114" t="s">
        <v>341</v>
      </c>
      <c r="E160" s="90"/>
    </row>
    <row r="161" spans="1:5" s="102" customFormat="1" hidden="1" x14ac:dyDescent="0.25">
      <c r="A161" s="578"/>
      <c r="B161" s="578"/>
      <c r="C161" s="134">
        <v>0</v>
      </c>
      <c r="D161" s="114" t="s">
        <v>341</v>
      </c>
      <c r="E161" s="90"/>
    </row>
    <row r="162" spans="1:5" s="102" customFormat="1" hidden="1" x14ac:dyDescent="0.25">
      <c r="A162" s="578"/>
      <c r="B162" s="578"/>
      <c r="C162" s="134">
        <v>0</v>
      </c>
      <c r="D162" s="114" t="s">
        <v>341</v>
      </c>
      <c r="E162" s="90"/>
    </row>
    <row r="163" spans="1:5" s="102" customFormat="1" hidden="1" x14ac:dyDescent="0.25">
      <c r="A163" s="578"/>
      <c r="B163" s="578"/>
      <c r="C163" s="134">
        <v>0</v>
      </c>
      <c r="D163" s="114" t="s">
        <v>341</v>
      </c>
      <c r="E163" s="90"/>
    </row>
    <row r="164" spans="1:5" s="102" customFormat="1" hidden="1" x14ac:dyDescent="0.25">
      <c r="A164" s="578"/>
      <c r="B164" s="578"/>
      <c r="C164" s="134">
        <v>0</v>
      </c>
      <c r="D164" s="114" t="s">
        <v>341</v>
      </c>
      <c r="E164" s="90"/>
    </row>
    <row r="165" spans="1:5" s="102" customFormat="1" hidden="1" x14ac:dyDescent="0.25">
      <c r="A165" s="578"/>
      <c r="B165" s="578"/>
      <c r="C165" s="134">
        <v>0</v>
      </c>
      <c r="D165" s="114" t="s">
        <v>341</v>
      </c>
      <c r="E165" s="90"/>
    </row>
    <row r="166" spans="1:5" s="102" customFormat="1" hidden="1" x14ac:dyDescent="0.25">
      <c r="A166" s="578"/>
      <c r="B166" s="578"/>
      <c r="C166" s="134">
        <v>0</v>
      </c>
      <c r="D166" s="114" t="s">
        <v>341</v>
      </c>
      <c r="E166" s="90"/>
    </row>
    <row r="167" spans="1:5" s="102" customFormat="1" hidden="1" x14ac:dyDescent="0.25">
      <c r="A167" s="578"/>
      <c r="B167" s="578"/>
      <c r="C167" s="134">
        <v>0</v>
      </c>
      <c r="D167" s="114" t="s">
        <v>341</v>
      </c>
      <c r="E167" s="90"/>
    </row>
    <row r="168" spans="1:5" s="102" customFormat="1" hidden="1" x14ac:dyDescent="0.25">
      <c r="A168" s="578"/>
      <c r="B168" s="578"/>
      <c r="C168" s="134">
        <v>0</v>
      </c>
      <c r="D168" s="114" t="s">
        <v>341</v>
      </c>
      <c r="E168" s="90"/>
    </row>
    <row r="169" spans="1:5" s="102" customFormat="1" hidden="1" x14ac:dyDescent="0.25">
      <c r="A169" s="578"/>
      <c r="B169" s="578"/>
      <c r="C169" s="134">
        <v>0</v>
      </c>
      <c r="D169" s="114" t="s">
        <v>341</v>
      </c>
      <c r="E169" s="90"/>
    </row>
    <row r="170" spans="1:5" s="102" customFormat="1" hidden="1" x14ac:dyDescent="0.25">
      <c r="A170" s="578"/>
      <c r="B170" s="578"/>
      <c r="C170" s="134">
        <v>0</v>
      </c>
      <c r="D170" s="114" t="s">
        <v>341</v>
      </c>
      <c r="E170" s="90"/>
    </row>
    <row r="171" spans="1:5" s="102" customFormat="1" hidden="1" x14ac:dyDescent="0.25">
      <c r="A171" s="578"/>
      <c r="B171" s="578"/>
      <c r="C171" s="134">
        <v>0</v>
      </c>
      <c r="D171" s="114" t="s">
        <v>341</v>
      </c>
      <c r="E171" s="90"/>
    </row>
    <row r="172" spans="1:5" s="102" customFormat="1" hidden="1" x14ac:dyDescent="0.25">
      <c r="A172" s="578"/>
      <c r="B172" s="578"/>
      <c r="C172" s="134">
        <v>0</v>
      </c>
      <c r="D172" s="114" t="s">
        <v>341</v>
      </c>
      <c r="E172" s="90"/>
    </row>
    <row r="173" spans="1:5" s="102" customFormat="1" hidden="1" x14ac:dyDescent="0.25">
      <c r="A173" s="578"/>
      <c r="B173" s="578"/>
      <c r="C173" s="134">
        <v>0</v>
      </c>
      <c r="D173" s="114" t="s">
        <v>341</v>
      </c>
      <c r="E173" s="90"/>
    </row>
    <row r="174" spans="1:5" s="102" customFormat="1" hidden="1" x14ac:dyDescent="0.25">
      <c r="A174" s="578"/>
      <c r="B174" s="578"/>
      <c r="C174" s="134">
        <v>0</v>
      </c>
      <c r="D174" s="114" t="s">
        <v>341</v>
      </c>
      <c r="E174" s="90"/>
    </row>
    <row r="175" spans="1:5" s="102" customFormat="1" hidden="1" x14ac:dyDescent="0.25">
      <c r="A175" s="578"/>
      <c r="B175" s="578"/>
      <c r="C175" s="134">
        <v>0</v>
      </c>
      <c r="D175" s="114" t="s">
        <v>341</v>
      </c>
      <c r="E175" s="90"/>
    </row>
    <row r="176" spans="1:5" s="102" customFormat="1" hidden="1" x14ac:dyDescent="0.25">
      <c r="A176" s="578"/>
      <c r="B176" s="578"/>
      <c r="C176" s="134">
        <v>0</v>
      </c>
      <c r="D176" s="114" t="s">
        <v>341</v>
      </c>
      <c r="E176" s="90"/>
    </row>
    <row r="177" spans="1:5" s="102" customFormat="1" hidden="1" x14ac:dyDescent="0.25">
      <c r="A177" s="578"/>
      <c r="B177" s="578"/>
      <c r="C177" s="134">
        <v>0</v>
      </c>
      <c r="D177" s="114" t="s">
        <v>341</v>
      </c>
      <c r="E177" s="90"/>
    </row>
    <row r="178" spans="1:5" s="102" customFormat="1" hidden="1" x14ac:dyDescent="0.25">
      <c r="A178" s="578"/>
      <c r="B178" s="578"/>
      <c r="C178" s="134">
        <v>0</v>
      </c>
      <c r="D178" s="114" t="s">
        <v>341</v>
      </c>
      <c r="E178" s="90"/>
    </row>
    <row r="179" spans="1:5" s="102" customFormat="1" hidden="1" x14ac:dyDescent="0.25">
      <c r="A179" s="578"/>
      <c r="B179" s="578"/>
      <c r="C179" s="134">
        <v>0</v>
      </c>
      <c r="D179" s="114" t="s">
        <v>341</v>
      </c>
      <c r="E179" s="90"/>
    </row>
    <row r="180" spans="1:5" s="102" customFormat="1" hidden="1" x14ac:dyDescent="0.25">
      <c r="A180" s="578"/>
      <c r="B180" s="578"/>
      <c r="C180" s="134">
        <v>0</v>
      </c>
      <c r="D180" s="114" t="s">
        <v>341</v>
      </c>
      <c r="E180" s="90"/>
    </row>
    <row r="181" spans="1:5" s="102" customFormat="1" hidden="1" x14ac:dyDescent="0.25">
      <c r="A181" s="578"/>
      <c r="B181" s="578"/>
      <c r="C181" s="134">
        <v>0</v>
      </c>
      <c r="D181" s="114" t="s">
        <v>341</v>
      </c>
      <c r="E181" s="90"/>
    </row>
    <row r="182" spans="1:5" s="102" customFormat="1" hidden="1" x14ac:dyDescent="0.25">
      <c r="A182" s="578"/>
      <c r="B182" s="578"/>
      <c r="C182" s="134">
        <v>0</v>
      </c>
      <c r="D182" s="114" t="s">
        <v>341</v>
      </c>
      <c r="E182" s="90"/>
    </row>
    <row r="183" spans="1:5" s="102" customFormat="1" hidden="1" x14ac:dyDescent="0.25">
      <c r="A183" s="578"/>
      <c r="B183" s="578"/>
      <c r="C183" s="134">
        <v>0</v>
      </c>
      <c r="D183" s="114" t="s">
        <v>341</v>
      </c>
      <c r="E183" s="90"/>
    </row>
    <row r="184" spans="1:5" s="102" customFormat="1" hidden="1" x14ac:dyDescent="0.25">
      <c r="A184" s="578"/>
      <c r="B184" s="578"/>
      <c r="C184" s="134">
        <v>0</v>
      </c>
      <c r="D184" s="114" t="s">
        <v>341</v>
      </c>
      <c r="E184" s="90"/>
    </row>
    <row r="185" spans="1:5" s="102" customFormat="1" hidden="1" x14ac:dyDescent="0.25">
      <c r="A185" s="578"/>
      <c r="B185" s="578"/>
      <c r="C185" s="134">
        <v>0</v>
      </c>
      <c r="D185" s="114" t="s">
        <v>341</v>
      </c>
      <c r="E185" s="90"/>
    </row>
    <row r="186" spans="1:5" s="102" customFormat="1" hidden="1" x14ac:dyDescent="0.25">
      <c r="A186" s="578"/>
      <c r="B186" s="578"/>
      <c r="C186" s="134">
        <v>0</v>
      </c>
      <c r="D186" s="114" t="s">
        <v>341</v>
      </c>
      <c r="E186" s="90"/>
    </row>
    <row r="187" spans="1:5" s="102" customFormat="1" hidden="1" x14ac:dyDescent="0.25">
      <c r="A187" s="578"/>
      <c r="B187" s="578"/>
      <c r="C187" s="134">
        <v>0</v>
      </c>
      <c r="D187" s="114" t="s">
        <v>341</v>
      </c>
      <c r="E187" s="90"/>
    </row>
    <row r="188" spans="1:5" s="102" customFormat="1" hidden="1" x14ac:dyDescent="0.25">
      <c r="A188" s="578"/>
      <c r="B188" s="578"/>
      <c r="C188" s="134">
        <v>0</v>
      </c>
      <c r="D188" s="114" t="s">
        <v>341</v>
      </c>
      <c r="E188" s="90"/>
    </row>
    <row r="189" spans="1:5" s="102" customFormat="1" hidden="1" x14ac:dyDescent="0.25">
      <c r="A189" s="578"/>
      <c r="B189" s="578"/>
      <c r="C189" s="134">
        <v>0</v>
      </c>
      <c r="D189" s="114" t="s">
        <v>341</v>
      </c>
      <c r="E189" s="90"/>
    </row>
    <row r="190" spans="1:5" s="102" customFormat="1" hidden="1" x14ac:dyDescent="0.25">
      <c r="A190" s="578"/>
      <c r="B190" s="578"/>
      <c r="C190" s="134">
        <v>0</v>
      </c>
      <c r="D190" s="114" t="s">
        <v>341</v>
      </c>
      <c r="E190" s="90"/>
    </row>
    <row r="191" spans="1:5" s="102" customFormat="1" hidden="1" x14ac:dyDescent="0.25">
      <c r="A191" s="578"/>
      <c r="B191" s="578"/>
      <c r="C191" s="134">
        <v>0</v>
      </c>
      <c r="D191" s="114" t="s">
        <v>341</v>
      </c>
      <c r="E191" s="90"/>
    </row>
    <row r="192" spans="1:5" s="102" customFormat="1" hidden="1" x14ac:dyDescent="0.25">
      <c r="A192" s="578"/>
      <c r="B192" s="578"/>
      <c r="C192" s="134">
        <v>0</v>
      </c>
      <c r="D192" s="114" t="s">
        <v>341</v>
      </c>
      <c r="E192" s="90"/>
    </row>
    <row r="193" spans="1:5" s="102" customFormat="1" hidden="1" x14ac:dyDescent="0.25">
      <c r="A193" s="578"/>
      <c r="B193" s="578"/>
      <c r="C193" s="134">
        <v>0</v>
      </c>
      <c r="D193" s="114" t="s">
        <v>341</v>
      </c>
      <c r="E193" s="90"/>
    </row>
    <row r="194" spans="1:5" s="102" customFormat="1" hidden="1" x14ac:dyDescent="0.25">
      <c r="A194" s="578"/>
      <c r="B194" s="578"/>
      <c r="C194" s="134">
        <v>0</v>
      </c>
      <c r="D194" s="114" t="s">
        <v>341</v>
      </c>
      <c r="E194" s="90"/>
    </row>
    <row r="195" spans="1:5" s="102" customFormat="1" hidden="1" x14ac:dyDescent="0.25">
      <c r="A195" s="578"/>
      <c r="B195" s="578"/>
      <c r="C195" s="134">
        <v>0</v>
      </c>
      <c r="D195" s="114" t="s">
        <v>341</v>
      </c>
      <c r="E195" s="90"/>
    </row>
    <row r="196" spans="1:5" s="102" customFormat="1" hidden="1" x14ac:dyDescent="0.25">
      <c r="A196" s="578"/>
      <c r="B196" s="578"/>
      <c r="C196" s="134">
        <v>0</v>
      </c>
      <c r="D196" s="114" t="s">
        <v>341</v>
      </c>
      <c r="E196" s="90"/>
    </row>
    <row r="197" spans="1:5" s="102" customFormat="1" hidden="1" x14ac:dyDescent="0.25">
      <c r="A197" s="578"/>
      <c r="B197" s="578"/>
      <c r="C197" s="134">
        <v>0</v>
      </c>
      <c r="D197" s="114" t="s">
        <v>341</v>
      </c>
      <c r="E197" s="90"/>
    </row>
    <row r="198" spans="1:5" s="102" customFormat="1" hidden="1" x14ac:dyDescent="0.25">
      <c r="A198" s="578"/>
      <c r="B198" s="578"/>
      <c r="C198" s="134">
        <v>0</v>
      </c>
      <c r="D198" s="114" t="s">
        <v>341</v>
      </c>
      <c r="E198" s="90"/>
    </row>
    <row r="199" spans="1:5" s="102" customFormat="1" hidden="1" x14ac:dyDescent="0.25">
      <c r="A199" s="578"/>
      <c r="B199" s="578"/>
      <c r="C199" s="134">
        <v>0</v>
      </c>
      <c r="D199" s="114" t="s">
        <v>341</v>
      </c>
      <c r="E199" s="90"/>
    </row>
    <row r="200" spans="1:5" s="102" customFormat="1" hidden="1" x14ac:dyDescent="0.25">
      <c r="A200" s="578"/>
      <c r="B200" s="578"/>
      <c r="C200" s="134">
        <v>0</v>
      </c>
      <c r="D200" s="114" t="s">
        <v>341</v>
      </c>
      <c r="E200" s="90"/>
    </row>
    <row r="201" spans="1:5" s="102" customFormat="1" hidden="1" x14ac:dyDescent="0.25">
      <c r="A201" s="578"/>
      <c r="B201" s="578"/>
      <c r="C201" s="134">
        <v>0</v>
      </c>
      <c r="D201" s="114" t="s">
        <v>341</v>
      </c>
      <c r="E201" s="90"/>
    </row>
    <row r="202" spans="1:5" s="102" customFormat="1" hidden="1" x14ac:dyDescent="0.25">
      <c r="A202" s="578"/>
      <c r="B202" s="578"/>
      <c r="C202" s="134">
        <v>0</v>
      </c>
      <c r="D202" s="114" t="s">
        <v>341</v>
      </c>
      <c r="E202" s="90"/>
    </row>
    <row r="203" spans="1:5" s="102" customFormat="1" hidden="1" x14ac:dyDescent="0.25">
      <c r="A203" s="578"/>
      <c r="B203" s="578"/>
      <c r="C203" s="134">
        <v>0</v>
      </c>
      <c r="D203" s="114" t="s">
        <v>341</v>
      </c>
      <c r="E203" s="90"/>
    </row>
    <row r="204" spans="1:5" s="102" customFormat="1" hidden="1" x14ac:dyDescent="0.25">
      <c r="A204" s="578"/>
      <c r="B204" s="578"/>
      <c r="C204" s="134">
        <v>0</v>
      </c>
      <c r="D204" s="114" t="s">
        <v>341</v>
      </c>
      <c r="E204" s="90"/>
    </row>
    <row r="205" spans="1:5" s="102" customFormat="1" hidden="1" x14ac:dyDescent="0.25">
      <c r="A205" s="578"/>
      <c r="B205" s="578"/>
      <c r="C205" s="134">
        <v>0</v>
      </c>
      <c r="D205" s="114" t="s">
        <v>341</v>
      </c>
      <c r="E205" s="90"/>
    </row>
    <row r="206" spans="1:5" s="102" customFormat="1" hidden="1" x14ac:dyDescent="0.25">
      <c r="A206" s="578"/>
      <c r="B206" s="578"/>
      <c r="C206" s="134">
        <v>0</v>
      </c>
      <c r="D206" s="114" t="s">
        <v>341</v>
      </c>
      <c r="E206" s="90"/>
    </row>
    <row r="207" spans="1:5" s="102" customFormat="1" hidden="1" x14ac:dyDescent="0.25">
      <c r="A207" s="578"/>
      <c r="B207" s="578"/>
      <c r="C207" s="134">
        <v>0</v>
      </c>
      <c r="D207" s="114" t="s">
        <v>341</v>
      </c>
      <c r="E207" s="90"/>
    </row>
    <row r="208" spans="1:5" s="102" customFormat="1" hidden="1" x14ac:dyDescent="0.25">
      <c r="A208" s="578"/>
      <c r="B208" s="578"/>
      <c r="C208" s="134">
        <v>0</v>
      </c>
      <c r="D208" s="114" t="s">
        <v>341</v>
      </c>
      <c r="E208" s="90"/>
    </row>
    <row r="209" spans="1:5" s="102" customFormat="1" hidden="1" x14ac:dyDescent="0.25">
      <c r="A209" s="578"/>
      <c r="B209" s="578"/>
      <c r="C209" s="134">
        <v>0</v>
      </c>
      <c r="D209" s="114" t="s">
        <v>341</v>
      </c>
      <c r="E209" s="90"/>
    </row>
    <row r="210" spans="1:5" s="102" customFormat="1" hidden="1" x14ac:dyDescent="0.25">
      <c r="A210" s="578"/>
      <c r="B210" s="578"/>
      <c r="C210" s="134">
        <v>0</v>
      </c>
      <c r="D210" s="114" t="s">
        <v>341</v>
      </c>
      <c r="E210" s="90"/>
    </row>
    <row r="211" spans="1:5" s="102" customFormat="1" hidden="1" x14ac:dyDescent="0.25">
      <c r="A211" s="578"/>
      <c r="B211" s="578"/>
      <c r="C211" s="134">
        <v>0</v>
      </c>
      <c r="D211" s="114" t="s">
        <v>341</v>
      </c>
      <c r="E211" s="90"/>
    </row>
    <row r="212" spans="1:5" s="102" customFormat="1" hidden="1" x14ac:dyDescent="0.25">
      <c r="A212" s="578"/>
      <c r="B212" s="578"/>
      <c r="C212" s="134">
        <v>0</v>
      </c>
      <c r="D212" s="114" t="s">
        <v>341</v>
      </c>
      <c r="E212" s="90"/>
    </row>
    <row r="213" spans="1:5" s="102" customFormat="1" hidden="1" x14ac:dyDescent="0.25">
      <c r="A213" s="578"/>
      <c r="B213" s="578"/>
      <c r="C213" s="134">
        <v>0</v>
      </c>
      <c r="D213" s="114" t="s">
        <v>341</v>
      </c>
      <c r="E213" s="90"/>
    </row>
    <row r="214" spans="1:5" s="102" customFormat="1" hidden="1" x14ac:dyDescent="0.25">
      <c r="A214" s="578"/>
      <c r="B214" s="578"/>
      <c r="C214" s="134">
        <v>0</v>
      </c>
      <c r="D214" s="114" t="s">
        <v>341</v>
      </c>
      <c r="E214" s="90"/>
    </row>
    <row r="215" spans="1:5" s="102" customFormat="1" hidden="1" x14ac:dyDescent="0.25">
      <c r="A215" s="578"/>
      <c r="B215" s="578"/>
      <c r="C215" s="134">
        <v>0</v>
      </c>
      <c r="D215" s="114" t="s">
        <v>341</v>
      </c>
      <c r="E215" s="90"/>
    </row>
    <row r="216" spans="1:5" s="102" customFormat="1" hidden="1" x14ac:dyDescent="0.25">
      <c r="A216" s="578"/>
      <c r="B216" s="578"/>
      <c r="C216" s="134">
        <v>0</v>
      </c>
      <c r="D216" s="114" t="s">
        <v>341</v>
      </c>
      <c r="E216" s="90"/>
    </row>
    <row r="217" spans="1:5" s="102" customFormat="1" hidden="1" x14ac:dyDescent="0.25">
      <c r="A217" s="578"/>
      <c r="B217" s="578"/>
      <c r="C217" s="134">
        <v>0</v>
      </c>
      <c r="D217" s="114" t="s">
        <v>341</v>
      </c>
      <c r="E217" s="90"/>
    </row>
    <row r="218" spans="1:5" s="102" customFormat="1" hidden="1" x14ac:dyDescent="0.25">
      <c r="A218" s="578"/>
      <c r="B218" s="578"/>
      <c r="C218" s="134">
        <v>0</v>
      </c>
      <c r="D218" s="114" t="s">
        <v>341</v>
      </c>
      <c r="E218" s="90"/>
    </row>
    <row r="219" spans="1:5" s="102" customFormat="1" hidden="1" x14ac:dyDescent="0.25">
      <c r="A219" s="578"/>
      <c r="B219" s="578"/>
      <c r="C219" s="134">
        <v>0</v>
      </c>
      <c r="D219" s="114" t="s">
        <v>341</v>
      </c>
      <c r="E219" s="90"/>
    </row>
    <row r="220" spans="1:5" s="102" customFormat="1" hidden="1" x14ac:dyDescent="0.25">
      <c r="A220" s="578"/>
      <c r="B220" s="578"/>
      <c r="C220" s="134">
        <v>0</v>
      </c>
      <c r="D220" s="114" t="s">
        <v>341</v>
      </c>
      <c r="E220" s="90"/>
    </row>
    <row r="221" spans="1:5" s="102" customFormat="1" hidden="1" x14ac:dyDescent="0.25">
      <c r="A221" s="578"/>
      <c r="B221" s="578"/>
      <c r="C221" s="134">
        <v>0</v>
      </c>
      <c r="D221" s="114" t="s">
        <v>341</v>
      </c>
      <c r="E221" s="90"/>
    </row>
    <row r="222" spans="1:5" s="102" customFormat="1" hidden="1" x14ac:dyDescent="0.25">
      <c r="A222" s="578"/>
      <c r="B222" s="578"/>
      <c r="C222" s="134">
        <v>0</v>
      </c>
      <c r="D222" s="114" t="s">
        <v>341</v>
      </c>
      <c r="E222" s="90"/>
    </row>
    <row r="223" spans="1:5" s="102" customFormat="1" hidden="1" x14ac:dyDescent="0.25">
      <c r="A223" s="578"/>
      <c r="B223" s="578"/>
      <c r="C223" s="134">
        <v>0</v>
      </c>
      <c r="D223" s="114" t="s">
        <v>341</v>
      </c>
      <c r="E223" s="90"/>
    </row>
    <row r="224" spans="1:5" s="102" customFormat="1" hidden="1" x14ac:dyDescent="0.25">
      <c r="A224" s="578"/>
      <c r="B224" s="578"/>
      <c r="C224" s="134">
        <v>0</v>
      </c>
      <c r="D224" s="114" t="s">
        <v>341</v>
      </c>
      <c r="E224" s="90"/>
    </row>
    <row r="225" spans="1:5" s="102" customFormat="1" hidden="1" x14ac:dyDescent="0.25">
      <c r="A225" s="578"/>
      <c r="B225" s="578"/>
      <c r="C225" s="134">
        <v>0</v>
      </c>
      <c r="D225" s="114" t="s">
        <v>341</v>
      </c>
      <c r="E225" s="90"/>
    </row>
    <row r="226" spans="1:5" s="102" customFormat="1" hidden="1" x14ac:dyDescent="0.25">
      <c r="A226" s="578"/>
      <c r="B226" s="578"/>
      <c r="C226" s="134">
        <v>0</v>
      </c>
      <c r="D226" s="114" t="s">
        <v>341</v>
      </c>
      <c r="E226" s="90"/>
    </row>
    <row r="227" spans="1:5" s="102" customFormat="1" hidden="1" x14ac:dyDescent="0.25">
      <c r="A227" s="578"/>
      <c r="B227" s="578"/>
      <c r="C227" s="134">
        <v>0</v>
      </c>
      <c r="D227" s="114" t="s">
        <v>341</v>
      </c>
      <c r="E227" s="90"/>
    </row>
    <row r="228" spans="1:5" s="102" customFormat="1" hidden="1" x14ac:dyDescent="0.25">
      <c r="A228" s="578"/>
      <c r="B228" s="578"/>
      <c r="C228" s="134">
        <v>0</v>
      </c>
      <c r="D228" s="114" t="s">
        <v>341</v>
      </c>
      <c r="E228" s="90"/>
    </row>
    <row r="229" spans="1:5" s="102" customFormat="1" hidden="1" x14ac:dyDescent="0.25">
      <c r="A229" s="578"/>
      <c r="B229" s="578"/>
      <c r="C229" s="134">
        <v>0</v>
      </c>
      <c r="D229" s="114" t="s">
        <v>341</v>
      </c>
      <c r="E229" s="90"/>
    </row>
    <row r="230" spans="1:5" s="102" customFormat="1" hidden="1" x14ac:dyDescent="0.25">
      <c r="A230" s="578"/>
      <c r="B230" s="578"/>
      <c r="C230" s="134">
        <v>0</v>
      </c>
      <c r="D230" s="114" t="s">
        <v>341</v>
      </c>
      <c r="E230" s="90"/>
    </row>
    <row r="231" spans="1:5" s="102" customFormat="1" hidden="1" x14ac:dyDescent="0.25">
      <c r="A231" s="578"/>
      <c r="B231" s="578"/>
      <c r="C231" s="134">
        <v>0</v>
      </c>
      <c r="D231" s="114" t="s">
        <v>341</v>
      </c>
      <c r="E231" s="90"/>
    </row>
    <row r="232" spans="1:5" s="102" customFormat="1" hidden="1" x14ac:dyDescent="0.25">
      <c r="A232" s="578"/>
      <c r="B232" s="578"/>
      <c r="C232" s="134">
        <v>0</v>
      </c>
      <c r="D232" s="114" t="s">
        <v>341</v>
      </c>
      <c r="E232" s="90"/>
    </row>
    <row r="233" spans="1:5" s="102" customFormat="1" hidden="1" x14ac:dyDescent="0.25">
      <c r="A233" s="578"/>
      <c r="B233" s="578"/>
      <c r="C233" s="134">
        <v>0</v>
      </c>
      <c r="D233" s="114" t="s">
        <v>341</v>
      </c>
      <c r="E233" s="90"/>
    </row>
    <row r="234" spans="1:5" s="102" customFormat="1" hidden="1" x14ac:dyDescent="0.25">
      <c r="A234" s="578"/>
      <c r="B234" s="578"/>
      <c r="C234" s="134">
        <v>0</v>
      </c>
      <c r="D234" s="114" t="s">
        <v>341</v>
      </c>
      <c r="E234" s="90"/>
    </row>
    <row r="235" spans="1:5" s="102" customFormat="1" hidden="1" x14ac:dyDescent="0.25">
      <c r="A235" s="578"/>
      <c r="B235" s="578"/>
      <c r="C235" s="134">
        <v>0</v>
      </c>
      <c r="D235" s="114" t="s">
        <v>341</v>
      </c>
      <c r="E235" s="90"/>
    </row>
    <row r="236" spans="1:5" s="102" customFormat="1" hidden="1" x14ac:dyDescent="0.25">
      <c r="A236" s="578"/>
      <c r="B236" s="578"/>
      <c r="C236" s="134">
        <v>0</v>
      </c>
      <c r="D236" s="114" t="s">
        <v>341</v>
      </c>
      <c r="E236" s="90"/>
    </row>
    <row r="237" spans="1:5" s="102" customFormat="1" hidden="1" x14ac:dyDescent="0.25">
      <c r="A237" s="578"/>
      <c r="B237" s="578"/>
      <c r="C237" s="134">
        <v>0</v>
      </c>
      <c r="D237" s="114" t="s">
        <v>341</v>
      </c>
      <c r="E237" s="90"/>
    </row>
    <row r="238" spans="1:5" s="102" customFormat="1" hidden="1" x14ac:dyDescent="0.25">
      <c r="A238" s="578"/>
      <c r="B238" s="578"/>
      <c r="C238" s="134">
        <v>0</v>
      </c>
      <c r="D238" s="114" t="s">
        <v>341</v>
      </c>
      <c r="E238" s="90"/>
    </row>
    <row r="239" spans="1:5" s="102" customFormat="1" hidden="1" x14ac:dyDescent="0.25">
      <c r="A239" s="578"/>
      <c r="B239" s="578"/>
      <c r="C239" s="134">
        <v>0</v>
      </c>
      <c r="D239" s="114" t="s">
        <v>341</v>
      </c>
      <c r="E239" s="90"/>
    </row>
    <row r="240" spans="1:5" s="102" customFormat="1" hidden="1" x14ac:dyDescent="0.25">
      <c r="A240" s="578"/>
      <c r="B240" s="578"/>
      <c r="C240" s="134">
        <v>0</v>
      </c>
      <c r="D240" s="114" t="s">
        <v>341</v>
      </c>
      <c r="E240" s="90"/>
    </row>
    <row r="241" spans="1:5" s="102" customFormat="1" hidden="1" x14ac:dyDescent="0.25">
      <c r="A241" s="578"/>
      <c r="B241" s="578"/>
      <c r="C241" s="134">
        <v>0</v>
      </c>
      <c r="D241" s="114" t="s">
        <v>341</v>
      </c>
      <c r="E241" s="90"/>
    </row>
    <row r="242" spans="1:5" s="102" customFormat="1" hidden="1" x14ac:dyDescent="0.25">
      <c r="A242" s="578"/>
      <c r="B242" s="578"/>
      <c r="C242" s="134">
        <v>0</v>
      </c>
      <c r="D242" s="114" t="s">
        <v>341</v>
      </c>
      <c r="E242" s="90"/>
    </row>
    <row r="243" spans="1:5" s="102" customFormat="1" hidden="1" x14ac:dyDescent="0.25">
      <c r="A243" s="578"/>
      <c r="B243" s="578"/>
      <c r="C243" s="134">
        <v>0</v>
      </c>
      <c r="D243" s="114" t="s">
        <v>341</v>
      </c>
      <c r="E243" s="90"/>
    </row>
    <row r="244" spans="1:5" s="102" customFormat="1" hidden="1" x14ac:dyDescent="0.25">
      <c r="A244" s="578"/>
      <c r="B244" s="578"/>
      <c r="C244" s="134">
        <v>0</v>
      </c>
      <c r="D244" s="114" t="s">
        <v>341</v>
      </c>
      <c r="E244" s="90"/>
    </row>
    <row r="245" spans="1:5" s="102" customFormat="1" hidden="1" x14ac:dyDescent="0.25">
      <c r="A245" s="578"/>
      <c r="B245" s="578"/>
      <c r="C245" s="134">
        <v>0</v>
      </c>
      <c r="D245" s="114" t="s">
        <v>341</v>
      </c>
      <c r="E245" s="90"/>
    </row>
    <row r="246" spans="1:5" s="102" customFormat="1" hidden="1" x14ac:dyDescent="0.25">
      <c r="A246" s="578"/>
      <c r="B246" s="578"/>
      <c r="C246" s="134">
        <v>0</v>
      </c>
      <c r="D246" s="114" t="s">
        <v>341</v>
      </c>
      <c r="E246" s="90"/>
    </row>
    <row r="247" spans="1:5" s="102" customFormat="1" hidden="1" x14ac:dyDescent="0.25">
      <c r="A247" s="578"/>
      <c r="B247" s="578"/>
      <c r="C247" s="134">
        <v>0</v>
      </c>
      <c r="D247" s="114" t="s">
        <v>341</v>
      </c>
      <c r="E247" s="90"/>
    </row>
    <row r="248" spans="1:5" s="102" customFormat="1" hidden="1" x14ac:dyDescent="0.25">
      <c r="A248" s="578"/>
      <c r="B248" s="578"/>
      <c r="C248" s="134">
        <v>0</v>
      </c>
      <c r="D248" s="114" t="s">
        <v>341</v>
      </c>
      <c r="E248" s="90"/>
    </row>
    <row r="249" spans="1:5" s="102" customFormat="1" hidden="1" x14ac:dyDescent="0.25">
      <c r="A249" s="578"/>
      <c r="B249" s="578"/>
      <c r="C249" s="134">
        <v>0</v>
      </c>
      <c r="D249" s="114" t="s">
        <v>341</v>
      </c>
      <c r="E249" s="90"/>
    </row>
    <row r="250" spans="1:5" s="102" customFormat="1" hidden="1" x14ac:dyDescent="0.25">
      <c r="A250" s="578"/>
      <c r="B250" s="578"/>
      <c r="C250" s="134">
        <v>0</v>
      </c>
      <c r="D250" s="114" t="s">
        <v>341</v>
      </c>
      <c r="E250" s="90"/>
    </row>
    <row r="251" spans="1:5" s="102" customFormat="1" hidden="1" x14ac:dyDescent="0.25">
      <c r="A251" s="578"/>
      <c r="B251" s="578"/>
      <c r="C251" s="134">
        <v>0</v>
      </c>
      <c r="D251" s="114" t="s">
        <v>341</v>
      </c>
      <c r="E251" s="90"/>
    </row>
    <row r="252" spans="1:5" s="102" customFormat="1" hidden="1" x14ac:dyDescent="0.25">
      <c r="A252" s="578"/>
      <c r="B252" s="578"/>
      <c r="C252" s="134">
        <v>0</v>
      </c>
      <c r="D252" s="114" t="s">
        <v>341</v>
      </c>
      <c r="E252" s="90"/>
    </row>
    <row r="253" spans="1:5" s="102" customFormat="1" hidden="1" x14ac:dyDescent="0.25">
      <c r="A253" s="578"/>
      <c r="B253" s="578"/>
      <c r="C253" s="134">
        <v>0</v>
      </c>
      <c r="D253" s="114" t="s">
        <v>341</v>
      </c>
      <c r="E253" s="90"/>
    </row>
    <row r="254" spans="1:5" s="102" customFormat="1" hidden="1" x14ac:dyDescent="0.25">
      <c r="A254" s="578"/>
      <c r="B254" s="578"/>
      <c r="C254" s="134">
        <v>0</v>
      </c>
      <c r="D254" s="114" t="s">
        <v>341</v>
      </c>
      <c r="E254" s="90"/>
    </row>
    <row r="255" spans="1:5" s="102" customFormat="1" hidden="1" x14ac:dyDescent="0.25">
      <c r="A255" s="578"/>
      <c r="B255" s="578"/>
      <c r="C255" s="134">
        <v>0</v>
      </c>
      <c r="D255" s="114" t="s">
        <v>341</v>
      </c>
      <c r="E255" s="90"/>
    </row>
    <row r="256" spans="1:5" s="102" customFormat="1" hidden="1" x14ac:dyDescent="0.25">
      <c r="A256" s="578"/>
      <c r="B256" s="578"/>
      <c r="C256" s="134">
        <v>0</v>
      </c>
      <c r="D256" s="114" t="s">
        <v>341</v>
      </c>
      <c r="E256" s="90"/>
    </row>
    <row r="257" spans="1:6" s="102" customFormat="1" hidden="1" x14ac:dyDescent="0.25">
      <c r="A257" s="578"/>
      <c r="B257" s="578"/>
      <c r="C257" s="134">
        <v>0</v>
      </c>
      <c r="D257" s="114" t="s">
        <v>341</v>
      </c>
      <c r="E257" s="90"/>
    </row>
    <row r="258" spans="1:6" s="102" customFormat="1" hidden="1" x14ac:dyDescent="0.25">
      <c r="A258" s="578"/>
      <c r="B258" s="578"/>
      <c r="C258" s="134">
        <v>0</v>
      </c>
      <c r="D258" s="114" t="s">
        <v>341</v>
      </c>
      <c r="E258" s="90"/>
    </row>
    <row r="259" spans="1:6" s="102" customFormat="1" hidden="1" x14ac:dyDescent="0.25">
      <c r="A259" s="578"/>
      <c r="B259" s="578"/>
      <c r="C259" s="134">
        <v>0</v>
      </c>
      <c r="D259" s="114" t="s">
        <v>341</v>
      </c>
      <c r="E259" s="90"/>
    </row>
    <row r="260" spans="1:6" s="102" customFormat="1" hidden="1" x14ac:dyDescent="0.25">
      <c r="A260" s="578"/>
      <c r="B260" s="578"/>
      <c r="C260" s="134">
        <v>0</v>
      </c>
      <c r="D260" s="114" t="s">
        <v>341</v>
      </c>
      <c r="E260" s="90"/>
    </row>
    <row r="261" spans="1:6" s="102" customFormat="1" hidden="1" x14ac:dyDescent="0.25">
      <c r="A261" s="578"/>
      <c r="B261" s="578"/>
      <c r="C261" s="134">
        <v>0</v>
      </c>
      <c r="D261" s="114" t="s">
        <v>341</v>
      </c>
      <c r="E261" s="90"/>
    </row>
    <row r="262" spans="1:6" s="102" customFormat="1" hidden="1" x14ac:dyDescent="0.25">
      <c r="A262" s="578"/>
      <c r="B262" s="578"/>
      <c r="C262" s="134">
        <v>0</v>
      </c>
      <c r="D262" s="114" t="s">
        <v>341</v>
      </c>
      <c r="E262" s="90"/>
    </row>
    <row r="263" spans="1:6" s="102" customFormat="1" hidden="1" x14ac:dyDescent="0.25">
      <c r="A263" s="578"/>
      <c r="B263" s="578"/>
      <c r="C263" s="134">
        <v>0</v>
      </c>
      <c r="D263" s="114" t="s">
        <v>341</v>
      </c>
      <c r="E263" s="90"/>
    </row>
    <row r="264" spans="1:6" s="102" customFormat="1" hidden="1" x14ac:dyDescent="0.25">
      <c r="A264" s="578"/>
      <c r="B264" s="578"/>
      <c r="C264" s="134">
        <v>0</v>
      </c>
      <c r="D264" s="114" t="s">
        <v>341</v>
      </c>
      <c r="E264" s="90"/>
    </row>
    <row r="265" spans="1:6" s="102" customFormat="1" hidden="1" x14ac:dyDescent="0.25">
      <c r="A265" s="578"/>
      <c r="B265" s="578"/>
      <c r="C265" s="134">
        <v>0</v>
      </c>
      <c r="D265" s="114" t="s">
        <v>341</v>
      </c>
      <c r="E265" s="90"/>
    </row>
    <row r="266" spans="1:6" s="102" customFormat="1" hidden="1" x14ac:dyDescent="0.25">
      <c r="A266" s="578"/>
      <c r="B266" s="578"/>
      <c r="C266" s="134">
        <v>0</v>
      </c>
      <c r="D266" s="114" t="s">
        <v>341</v>
      </c>
      <c r="E266" s="90"/>
    </row>
    <row r="267" spans="1:6" s="102" customFormat="1" hidden="1" x14ac:dyDescent="0.25">
      <c r="A267" s="578"/>
      <c r="B267" s="578"/>
      <c r="C267" s="134">
        <v>0</v>
      </c>
      <c r="D267" s="114" t="s">
        <v>341</v>
      </c>
      <c r="E267" s="90"/>
    </row>
    <row r="268" spans="1:6" s="102" customFormat="1" x14ac:dyDescent="0.25">
      <c r="A268" s="578"/>
      <c r="B268" s="578"/>
      <c r="C268" s="314">
        <v>0</v>
      </c>
      <c r="D268" s="114" t="s">
        <v>341</v>
      </c>
    </row>
    <row r="269" spans="1:6" s="102" customFormat="1" x14ac:dyDescent="0.25">
      <c r="A269" s="201"/>
      <c r="B269" s="206" t="s">
        <v>35</v>
      </c>
      <c r="C269" s="308">
        <f>ROUND(SUBTOTAL(109,C138:C268),2)</f>
        <v>0</v>
      </c>
      <c r="D269" s="102" t="s">
        <v>341</v>
      </c>
      <c r="F269" s="117" t="s">
        <v>344</v>
      </c>
    </row>
    <row r="270" spans="1:6" x14ac:dyDescent="0.25">
      <c r="C270" s="301"/>
      <c r="D270" s="276" t="s">
        <v>339</v>
      </c>
    </row>
    <row r="271" spans="1:6" x14ac:dyDescent="0.25">
      <c r="B271" s="225" t="s">
        <v>284</v>
      </c>
      <c r="C271" s="82">
        <f>+C137+C269</f>
        <v>0</v>
      </c>
      <c r="D271" s="102" t="s">
        <v>339</v>
      </c>
      <c r="F271" s="141" t="s">
        <v>237</v>
      </c>
    </row>
    <row r="272" spans="1:6" s="102" customFormat="1" x14ac:dyDescent="0.25">
      <c r="A272" s="193"/>
      <c r="B272" s="133"/>
      <c r="C272" s="106"/>
      <c r="D272" s="102" t="s">
        <v>339</v>
      </c>
    </row>
    <row r="273" spans="1:14" s="102" customFormat="1" x14ac:dyDescent="0.25">
      <c r="A273" s="240" t="s">
        <v>91</v>
      </c>
      <c r="B273" s="107"/>
      <c r="C273" s="108"/>
      <c r="D273" s="276" t="s">
        <v>340</v>
      </c>
      <c r="F273" s="142" t="s">
        <v>236</v>
      </c>
    </row>
    <row r="274" spans="1:14" s="102" customFormat="1" ht="45" customHeight="1" x14ac:dyDescent="0.25">
      <c r="A274" s="561"/>
      <c r="B274" s="562"/>
      <c r="C274" s="563"/>
      <c r="D274" s="276" t="s">
        <v>340</v>
      </c>
      <c r="F274" s="558" t="s">
        <v>297</v>
      </c>
      <c r="G274" s="558"/>
      <c r="H274" s="558"/>
      <c r="I274" s="558"/>
      <c r="J274" s="558"/>
      <c r="K274" s="558"/>
      <c r="L274" s="558"/>
      <c r="M274" s="558"/>
      <c r="N274" s="558"/>
    </row>
    <row r="275" spans="1:14" ht="14.25" customHeight="1" x14ac:dyDescent="0.25">
      <c r="D275" s="276" t="s">
        <v>341</v>
      </c>
      <c r="F275"/>
    </row>
    <row r="276" spans="1:14" s="102" customFormat="1" x14ac:dyDescent="0.25">
      <c r="A276" s="240" t="s">
        <v>92</v>
      </c>
      <c r="B276" s="111"/>
      <c r="C276" s="112"/>
      <c r="D276" s="276" t="s">
        <v>341</v>
      </c>
      <c r="F276" s="142" t="s">
        <v>236</v>
      </c>
    </row>
    <row r="277" spans="1:14" s="102" customFormat="1" ht="45" customHeight="1" x14ac:dyDescent="0.25">
      <c r="A277" s="561"/>
      <c r="B277" s="562"/>
      <c r="C277" s="563"/>
      <c r="D277" s="276" t="s">
        <v>341</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sqref="A1:F1"/>
    </sheetView>
  </sheetViews>
  <sheetFormatPr defaultColWidth="9.140625" defaultRowHeight="15" x14ac:dyDescent="0.25"/>
  <cols>
    <col min="1" max="1" width="37.140625" style="3" customWidth="1"/>
    <col min="2" max="2" width="27.5703125" style="3" customWidth="1"/>
    <col min="3" max="6" width="13" style="3" customWidth="1"/>
    <col min="7" max="7" width="17" style="3" customWidth="1"/>
    <col min="8" max="8" width="11" hidden="1" customWidth="1"/>
    <col min="9" max="9" width="2.85546875" style="3" customWidth="1"/>
    <col min="10" max="16384" width="9.140625" style="3"/>
  </cols>
  <sheetData>
    <row r="1" spans="1:8" ht="30" customHeight="1" x14ac:dyDescent="0.25">
      <c r="A1" s="556" t="s">
        <v>180</v>
      </c>
      <c r="B1" s="556"/>
      <c r="C1" s="556"/>
      <c r="D1" s="556"/>
      <c r="E1" s="556"/>
      <c r="F1" s="556"/>
      <c r="G1" s="3">
        <f>+'Section A'!B2</f>
        <v>0</v>
      </c>
      <c r="H1" s="51" t="s">
        <v>342</v>
      </c>
    </row>
    <row r="2" spans="1:8" ht="46.5" customHeight="1" x14ac:dyDescent="0.25">
      <c r="A2" s="579" t="s">
        <v>243</v>
      </c>
      <c r="B2" s="579"/>
      <c r="C2" s="579"/>
      <c r="D2" s="579"/>
      <c r="E2" s="579"/>
      <c r="F2" s="579"/>
      <c r="G2" s="579"/>
      <c r="H2" s="3" t="s">
        <v>339</v>
      </c>
    </row>
    <row r="3" spans="1:8" ht="25.5" x14ac:dyDescent="0.25">
      <c r="A3" s="219" t="s">
        <v>58</v>
      </c>
      <c r="B3" s="582" t="s">
        <v>274</v>
      </c>
      <c r="C3" s="582"/>
      <c r="D3" s="13" t="s">
        <v>56</v>
      </c>
      <c r="E3" s="13" t="s">
        <v>57</v>
      </c>
      <c r="F3" s="13" t="s">
        <v>49</v>
      </c>
      <c r="G3" s="304" t="s">
        <v>275</v>
      </c>
      <c r="H3" t="s">
        <v>339</v>
      </c>
    </row>
    <row r="4" spans="1:8" s="102" customFormat="1" x14ac:dyDescent="0.25">
      <c r="A4" s="261" t="s">
        <v>58</v>
      </c>
      <c r="B4" s="581" t="s">
        <v>311</v>
      </c>
      <c r="C4" s="581"/>
      <c r="D4" s="266">
        <f t="shared" ref="D4:D6" ca="1" si="0">RAND()*1000000</f>
        <v>803855.70998611813</v>
      </c>
      <c r="E4" s="258" t="s">
        <v>312</v>
      </c>
      <c r="F4" s="262">
        <v>1</v>
      </c>
      <c r="G4" s="82">
        <f t="shared" ref="G4:G35" ca="1" si="1">ROUND(+D4*F4,2)</f>
        <v>803855.71</v>
      </c>
      <c r="H4" s="275" t="s">
        <v>340</v>
      </c>
    </row>
    <row r="5" spans="1:8" s="102" customFormat="1" x14ac:dyDescent="0.25">
      <c r="A5" s="261" t="s">
        <v>353</v>
      </c>
      <c r="B5" s="581" t="s">
        <v>311</v>
      </c>
      <c r="C5" s="581"/>
      <c r="D5" s="266">
        <f t="shared" ca="1" si="0"/>
        <v>769502.4924586456</v>
      </c>
      <c r="E5" s="258" t="s">
        <v>312</v>
      </c>
      <c r="F5" s="262">
        <v>1</v>
      </c>
      <c r="G5" s="82">
        <f t="shared" ca="1" si="1"/>
        <v>769502.49</v>
      </c>
      <c r="H5" s="275" t="s">
        <v>340</v>
      </c>
    </row>
    <row r="6" spans="1:8" s="102" customFormat="1" x14ac:dyDescent="0.25">
      <c r="A6" s="261" t="s">
        <v>354</v>
      </c>
      <c r="B6" s="581" t="s">
        <v>311</v>
      </c>
      <c r="C6" s="581"/>
      <c r="D6" s="266">
        <f t="shared" ca="1" si="0"/>
        <v>897564.89146538381</v>
      </c>
      <c r="E6" s="258" t="s">
        <v>312</v>
      </c>
      <c r="F6" s="262">
        <v>1</v>
      </c>
      <c r="G6" s="82">
        <f t="shared" ca="1" si="1"/>
        <v>897564.89</v>
      </c>
      <c r="H6" s="275" t="s">
        <v>340</v>
      </c>
    </row>
    <row r="7" spans="1:8" s="102" customFormat="1" hidden="1" x14ac:dyDescent="0.25">
      <c r="A7" s="261"/>
      <c r="B7" s="581"/>
      <c r="C7" s="581"/>
      <c r="D7" s="266"/>
      <c r="E7" s="258"/>
      <c r="F7" s="262"/>
      <c r="G7" s="82">
        <f t="shared" si="1"/>
        <v>0</v>
      </c>
      <c r="H7" s="275" t="s">
        <v>340</v>
      </c>
    </row>
    <row r="8" spans="1:8" s="102" customFormat="1" hidden="1" x14ac:dyDescent="0.25">
      <c r="A8" s="261"/>
      <c r="B8" s="581"/>
      <c r="C8" s="581"/>
      <c r="D8" s="266"/>
      <c r="E8" s="258"/>
      <c r="F8" s="262"/>
      <c r="G8" s="82">
        <f t="shared" si="1"/>
        <v>0</v>
      </c>
      <c r="H8" s="275" t="s">
        <v>340</v>
      </c>
    </row>
    <row r="9" spans="1:8" s="102" customFormat="1" hidden="1" x14ac:dyDescent="0.25">
      <c r="A9" s="261"/>
      <c r="B9" s="581"/>
      <c r="C9" s="581"/>
      <c r="D9" s="266"/>
      <c r="E9" s="258"/>
      <c r="F9" s="262"/>
      <c r="G9" s="82">
        <f t="shared" si="1"/>
        <v>0</v>
      </c>
      <c r="H9" s="275" t="s">
        <v>340</v>
      </c>
    </row>
    <row r="10" spans="1:8" s="102" customFormat="1" hidden="1" x14ac:dyDescent="0.25">
      <c r="A10" s="261"/>
      <c r="B10" s="581"/>
      <c r="C10" s="581"/>
      <c r="D10" s="266"/>
      <c r="E10" s="258"/>
      <c r="F10" s="262"/>
      <c r="G10" s="82">
        <f t="shared" si="1"/>
        <v>0</v>
      </c>
      <c r="H10" s="275" t="s">
        <v>340</v>
      </c>
    </row>
    <row r="11" spans="1:8" s="102" customFormat="1" hidden="1" x14ac:dyDescent="0.25">
      <c r="A11" s="261"/>
      <c r="B11" s="581"/>
      <c r="C11" s="581"/>
      <c r="D11" s="266"/>
      <c r="E11" s="258"/>
      <c r="F11" s="262"/>
      <c r="G11" s="82">
        <f t="shared" si="1"/>
        <v>0</v>
      </c>
      <c r="H11" s="275" t="s">
        <v>340</v>
      </c>
    </row>
    <row r="12" spans="1:8" s="102" customFormat="1" hidden="1" x14ac:dyDescent="0.25">
      <c r="A12" s="261"/>
      <c r="B12" s="581"/>
      <c r="C12" s="581"/>
      <c r="D12" s="266"/>
      <c r="E12" s="258"/>
      <c r="F12" s="262"/>
      <c r="G12" s="82">
        <f t="shared" si="1"/>
        <v>0</v>
      </c>
      <c r="H12" s="275" t="s">
        <v>340</v>
      </c>
    </row>
    <row r="13" spans="1:8" s="102" customFormat="1" hidden="1" x14ac:dyDescent="0.25">
      <c r="A13" s="261"/>
      <c r="B13" s="581"/>
      <c r="C13" s="581"/>
      <c r="D13" s="266"/>
      <c r="E13" s="258"/>
      <c r="F13" s="262"/>
      <c r="G13" s="82">
        <f t="shared" si="1"/>
        <v>0</v>
      </c>
      <c r="H13" s="275" t="s">
        <v>340</v>
      </c>
    </row>
    <row r="14" spans="1:8" s="102" customFormat="1" hidden="1" x14ac:dyDescent="0.25">
      <c r="A14" s="261"/>
      <c r="B14" s="581"/>
      <c r="C14" s="581"/>
      <c r="D14" s="266"/>
      <c r="E14" s="258"/>
      <c r="F14" s="262"/>
      <c r="G14" s="82">
        <f t="shared" si="1"/>
        <v>0</v>
      </c>
      <c r="H14" s="275" t="s">
        <v>340</v>
      </c>
    </row>
    <row r="15" spans="1:8" s="102" customFormat="1" hidden="1" x14ac:dyDescent="0.25">
      <c r="A15" s="261"/>
      <c r="B15" s="581"/>
      <c r="C15" s="581"/>
      <c r="D15" s="266"/>
      <c r="E15" s="258"/>
      <c r="F15" s="262"/>
      <c r="G15" s="82">
        <f t="shared" si="1"/>
        <v>0</v>
      </c>
      <c r="H15" s="275" t="s">
        <v>340</v>
      </c>
    </row>
    <row r="16" spans="1:8" s="102" customFormat="1" hidden="1" x14ac:dyDescent="0.25">
      <c r="A16" s="261"/>
      <c r="B16" s="581"/>
      <c r="C16" s="581"/>
      <c r="D16" s="266"/>
      <c r="E16" s="258"/>
      <c r="F16" s="262"/>
      <c r="G16" s="82">
        <f t="shared" si="1"/>
        <v>0</v>
      </c>
      <c r="H16" s="275" t="s">
        <v>340</v>
      </c>
    </row>
    <row r="17" spans="1:8" s="102" customFormat="1" hidden="1" x14ac:dyDescent="0.25">
      <c r="A17" s="261"/>
      <c r="B17" s="581"/>
      <c r="C17" s="581"/>
      <c r="D17" s="266"/>
      <c r="E17" s="258"/>
      <c r="F17" s="262"/>
      <c r="G17" s="82">
        <f t="shared" si="1"/>
        <v>0</v>
      </c>
      <c r="H17" s="275" t="s">
        <v>340</v>
      </c>
    </row>
    <row r="18" spans="1:8" s="102" customFormat="1" hidden="1" x14ac:dyDescent="0.25">
      <c r="A18" s="261"/>
      <c r="B18" s="581"/>
      <c r="C18" s="581"/>
      <c r="D18" s="266"/>
      <c r="E18" s="258"/>
      <c r="F18" s="262"/>
      <c r="G18" s="82">
        <f t="shared" si="1"/>
        <v>0</v>
      </c>
      <c r="H18" s="275" t="s">
        <v>340</v>
      </c>
    </row>
    <row r="19" spans="1:8" s="102" customFormat="1" hidden="1" x14ac:dyDescent="0.25">
      <c r="A19" s="261"/>
      <c r="B19" s="581"/>
      <c r="C19" s="581"/>
      <c r="D19" s="266"/>
      <c r="E19" s="258"/>
      <c r="F19" s="262"/>
      <c r="G19" s="82">
        <f t="shared" si="1"/>
        <v>0</v>
      </c>
      <c r="H19" s="275" t="s">
        <v>340</v>
      </c>
    </row>
    <row r="20" spans="1:8" s="102" customFormat="1" hidden="1" x14ac:dyDescent="0.25">
      <c r="A20" s="261"/>
      <c r="B20" s="581"/>
      <c r="C20" s="581"/>
      <c r="D20" s="266"/>
      <c r="E20" s="258"/>
      <c r="F20" s="262"/>
      <c r="G20" s="82">
        <f t="shared" si="1"/>
        <v>0</v>
      </c>
      <c r="H20" s="275" t="s">
        <v>340</v>
      </c>
    </row>
    <row r="21" spans="1:8" s="102" customFormat="1" hidden="1" x14ac:dyDescent="0.25">
      <c r="A21" s="261"/>
      <c r="B21" s="581"/>
      <c r="C21" s="581"/>
      <c r="D21" s="266"/>
      <c r="E21" s="258"/>
      <c r="F21" s="262"/>
      <c r="G21" s="82">
        <f t="shared" si="1"/>
        <v>0</v>
      </c>
      <c r="H21" s="275" t="s">
        <v>340</v>
      </c>
    </row>
    <row r="22" spans="1:8" s="102" customFormat="1" hidden="1" x14ac:dyDescent="0.25">
      <c r="A22" s="261"/>
      <c r="B22" s="581"/>
      <c r="C22" s="581"/>
      <c r="D22" s="266"/>
      <c r="E22" s="258"/>
      <c r="F22" s="262"/>
      <c r="G22" s="82">
        <f t="shared" si="1"/>
        <v>0</v>
      </c>
      <c r="H22" s="275" t="s">
        <v>340</v>
      </c>
    </row>
    <row r="23" spans="1:8" s="102" customFormat="1" hidden="1" x14ac:dyDescent="0.25">
      <c r="A23" s="261"/>
      <c r="B23" s="581"/>
      <c r="C23" s="581"/>
      <c r="D23" s="266"/>
      <c r="E23" s="258"/>
      <c r="F23" s="262"/>
      <c r="G23" s="82">
        <f t="shared" si="1"/>
        <v>0</v>
      </c>
      <c r="H23" s="275" t="s">
        <v>340</v>
      </c>
    </row>
    <row r="24" spans="1:8" s="102" customFormat="1" hidden="1" x14ac:dyDescent="0.25">
      <c r="A24" s="261"/>
      <c r="B24" s="581"/>
      <c r="C24" s="581"/>
      <c r="D24" s="266"/>
      <c r="E24" s="258"/>
      <c r="F24" s="262"/>
      <c r="G24" s="82">
        <f t="shared" si="1"/>
        <v>0</v>
      </c>
      <c r="H24" s="275" t="s">
        <v>340</v>
      </c>
    </row>
    <row r="25" spans="1:8" s="102" customFormat="1" hidden="1" x14ac:dyDescent="0.25">
      <c r="A25" s="261"/>
      <c r="B25" s="581"/>
      <c r="C25" s="581"/>
      <c r="D25" s="266"/>
      <c r="E25" s="258"/>
      <c r="F25" s="262"/>
      <c r="G25" s="82">
        <f t="shared" si="1"/>
        <v>0</v>
      </c>
      <c r="H25" s="275" t="s">
        <v>340</v>
      </c>
    </row>
    <row r="26" spans="1:8" s="102" customFormat="1" hidden="1" x14ac:dyDescent="0.25">
      <c r="A26" s="261"/>
      <c r="B26" s="581"/>
      <c r="C26" s="581"/>
      <c r="D26" s="266"/>
      <c r="E26" s="258"/>
      <c r="F26" s="262"/>
      <c r="G26" s="82">
        <f t="shared" si="1"/>
        <v>0</v>
      </c>
      <c r="H26" s="275" t="s">
        <v>340</v>
      </c>
    </row>
    <row r="27" spans="1:8" s="102" customFormat="1" hidden="1" x14ac:dyDescent="0.25">
      <c r="A27" s="261"/>
      <c r="B27" s="581"/>
      <c r="C27" s="581"/>
      <c r="D27" s="266"/>
      <c r="E27" s="258"/>
      <c r="F27" s="262"/>
      <c r="G27" s="82">
        <f t="shared" si="1"/>
        <v>0</v>
      </c>
      <c r="H27" s="275" t="s">
        <v>340</v>
      </c>
    </row>
    <row r="28" spans="1:8" s="102" customFormat="1" hidden="1" x14ac:dyDescent="0.25">
      <c r="A28" s="261"/>
      <c r="B28" s="581"/>
      <c r="C28" s="581"/>
      <c r="D28" s="266"/>
      <c r="E28" s="258"/>
      <c r="F28" s="262"/>
      <c r="G28" s="82">
        <f t="shared" si="1"/>
        <v>0</v>
      </c>
      <c r="H28" s="275" t="s">
        <v>340</v>
      </c>
    </row>
    <row r="29" spans="1:8" s="102" customFormat="1" hidden="1" x14ac:dyDescent="0.25">
      <c r="A29" s="261"/>
      <c r="B29" s="581"/>
      <c r="C29" s="581"/>
      <c r="D29" s="266"/>
      <c r="E29" s="258"/>
      <c r="F29" s="262"/>
      <c r="G29" s="82">
        <f t="shared" si="1"/>
        <v>0</v>
      </c>
      <c r="H29" s="275" t="s">
        <v>340</v>
      </c>
    </row>
    <row r="30" spans="1:8" s="102" customFormat="1" hidden="1" x14ac:dyDescent="0.25">
      <c r="A30" s="261"/>
      <c r="B30" s="581"/>
      <c r="C30" s="581"/>
      <c r="D30" s="266"/>
      <c r="E30" s="258"/>
      <c r="F30" s="262"/>
      <c r="G30" s="82">
        <f t="shared" si="1"/>
        <v>0</v>
      </c>
      <c r="H30" s="275" t="s">
        <v>340</v>
      </c>
    </row>
    <row r="31" spans="1:8" s="102" customFormat="1" hidden="1" x14ac:dyDescent="0.25">
      <c r="A31" s="261"/>
      <c r="B31" s="581"/>
      <c r="C31" s="581"/>
      <c r="D31" s="266"/>
      <c r="E31" s="258"/>
      <c r="F31" s="262"/>
      <c r="G31" s="82">
        <f t="shared" si="1"/>
        <v>0</v>
      </c>
      <c r="H31" s="275" t="s">
        <v>340</v>
      </c>
    </row>
    <row r="32" spans="1:8" s="102" customFormat="1" hidden="1" x14ac:dyDescent="0.25">
      <c r="A32" s="261"/>
      <c r="B32" s="581"/>
      <c r="C32" s="581"/>
      <c r="D32" s="266"/>
      <c r="E32" s="258"/>
      <c r="F32" s="262"/>
      <c r="G32" s="82">
        <f t="shared" si="1"/>
        <v>0</v>
      </c>
      <c r="H32" s="275" t="s">
        <v>340</v>
      </c>
    </row>
    <row r="33" spans="1:8" s="102" customFormat="1" hidden="1" x14ac:dyDescent="0.25">
      <c r="A33" s="261"/>
      <c r="B33" s="581"/>
      <c r="C33" s="581"/>
      <c r="D33" s="266"/>
      <c r="E33" s="258"/>
      <c r="F33" s="262"/>
      <c r="G33" s="82">
        <f t="shared" si="1"/>
        <v>0</v>
      </c>
      <c r="H33" s="275" t="s">
        <v>340</v>
      </c>
    </row>
    <row r="34" spans="1:8" s="102" customFormat="1" hidden="1" x14ac:dyDescent="0.25">
      <c r="A34" s="261"/>
      <c r="B34" s="581"/>
      <c r="C34" s="581"/>
      <c r="D34" s="266"/>
      <c r="E34" s="258"/>
      <c r="F34" s="262"/>
      <c r="G34" s="82">
        <f t="shared" si="1"/>
        <v>0</v>
      </c>
      <c r="H34" s="275" t="s">
        <v>340</v>
      </c>
    </row>
    <row r="35" spans="1:8" s="102" customFormat="1" hidden="1" x14ac:dyDescent="0.25">
      <c r="A35" s="261"/>
      <c r="B35" s="581"/>
      <c r="C35" s="581"/>
      <c r="D35" s="266"/>
      <c r="E35" s="258"/>
      <c r="F35" s="262"/>
      <c r="G35" s="82">
        <f t="shared" si="1"/>
        <v>0</v>
      </c>
      <c r="H35" s="275" t="s">
        <v>340</v>
      </c>
    </row>
    <row r="36" spans="1:8" s="102" customFormat="1" hidden="1" x14ac:dyDescent="0.25">
      <c r="A36" s="261"/>
      <c r="B36" s="581"/>
      <c r="C36" s="581"/>
      <c r="D36" s="266"/>
      <c r="E36" s="258"/>
      <c r="F36" s="262"/>
      <c r="G36" s="82">
        <f t="shared" ref="G36:G67" si="2">ROUND(+D36*F36,2)</f>
        <v>0</v>
      </c>
      <c r="H36" s="275" t="s">
        <v>340</v>
      </c>
    </row>
    <row r="37" spans="1:8" s="102" customFormat="1" hidden="1" x14ac:dyDescent="0.25">
      <c r="A37" s="261"/>
      <c r="B37" s="581"/>
      <c r="C37" s="581"/>
      <c r="D37" s="266"/>
      <c r="E37" s="258"/>
      <c r="F37" s="262"/>
      <c r="G37" s="82">
        <f t="shared" si="2"/>
        <v>0</v>
      </c>
      <c r="H37" s="275" t="s">
        <v>340</v>
      </c>
    </row>
    <row r="38" spans="1:8" s="102" customFormat="1" hidden="1" x14ac:dyDescent="0.25">
      <c r="A38" s="261"/>
      <c r="B38" s="581"/>
      <c r="C38" s="581"/>
      <c r="D38" s="266"/>
      <c r="E38" s="258"/>
      <c r="F38" s="262"/>
      <c r="G38" s="82">
        <f t="shared" si="2"/>
        <v>0</v>
      </c>
      <c r="H38" s="275" t="s">
        <v>340</v>
      </c>
    </row>
    <row r="39" spans="1:8" s="102" customFormat="1" hidden="1" x14ac:dyDescent="0.25">
      <c r="A39" s="261"/>
      <c r="B39" s="581"/>
      <c r="C39" s="581"/>
      <c r="D39" s="266"/>
      <c r="E39" s="258"/>
      <c r="F39" s="262"/>
      <c r="G39" s="82">
        <f t="shared" si="2"/>
        <v>0</v>
      </c>
      <c r="H39" s="275" t="s">
        <v>340</v>
      </c>
    </row>
    <row r="40" spans="1:8" s="102" customFormat="1" hidden="1" x14ac:dyDescent="0.25">
      <c r="A40" s="261"/>
      <c r="B40" s="581"/>
      <c r="C40" s="581"/>
      <c r="D40" s="266"/>
      <c r="E40" s="258"/>
      <c r="F40" s="262"/>
      <c r="G40" s="82">
        <f t="shared" si="2"/>
        <v>0</v>
      </c>
      <c r="H40" s="275" t="s">
        <v>340</v>
      </c>
    </row>
    <row r="41" spans="1:8" s="102" customFormat="1" hidden="1" x14ac:dyDescent="0.25">
      <c r="A41" s="261"/>
      <c r="B41" s="581"/>
      <c r="C41" s="581"/>
      <c r="D41" s="266"/>
      <c r="E41" s="258"/>
      <c r="F41" s="262"/>
      <c r="G41" s="82">
        <f t="shared" si="2"/>
        <v>0</v>
      </c>
      <c r="H41" s="275" t="s">
        <v>340</v>
      </c>
    </row>
    <row r="42" spans="1:8" s="102" customFormat="1" hidden="1" x14ac:dyDescent="0.25">
      <c r="A42" s="261"/>
      <c r="B42" s="581"/>
      <c r="C42" s="581"/>
      <c r="D42" s="266"/>
      <c r="E42" s="258"/>
      <c r="F42" s="262"/>
      <c r="G42" s="82">
        <f t="shared" si="2"/>
        <v>0</v>
      </c>
      <c r="H42" s="275" t="s">
        <v>340</v>
      </c>
    </row>
    <row r="43" spans="1:8" s="102" customFormat="1" hidden="1" x14ac:dyDescent="0.25">
      <c r="A43" s="261"/>
      <c r="B43" s="581"/>
      <c r="C43" s="581"/>
      <c r="D43" s="266"/>
      <c r="E43" s="258"/>
      <c r="F43" s="262"/>
      <c r="G43" s="82">
        <f t="shared" si="2"/>
        <v>0</v>
      </c>
      <c r="H43" s="275" t="s">
        <v>340</v>
      </c>
    </row>
    <row r="44" spans="1:8" s="102" customFormat="1" hidden="1" x14ac:dyDescent="0.25">
      <c r="A44" s="261"/>
      <c r="B44" s="581"/>
      <c r="C44" s="581"/>
      <c r="D44" s="266"/>
      <c r="E44" s="258"/>
      <c r="F44" s="262"/>
      <c r="G44" s="82">
        <f t="shared" si="2"/>
        <v>0</v>
      </c>
      <c r="H44" s="275" t="s">
        <v>340</v>
      </c>
    </row>
    <row r="45" spans="1:8" s="102" customFormat="1" hidden="1" x14ac:dyDescent="0.25">
      <c r="A45" s="261"/>
      <c r="B45" s="581"/>
      <c r="C45" s="581"/>
      <c r="D45" s="266"/>
      <c r="E45" s="258"/>
      <c r="F45" s="262"/>
      <c r="G45" s="82">
        <f t="shared" si="2"/>
        <v>0</v>
      </c>
      <c r="H45" s="275" t="s">
        <v>340</v>
      </c>
    </row>
    <row r="46" spans="1:8" s="102" customFormat="1" hidden="1" x14ac:dyDescent="0.25">
      <c r="A46" s="261"/>
      <c r="B46" s="581"/>
      <c r="C46" s="581"/>
      <c r="D46" s="266"/>
      <c r="E46" s="258"/>
      <c r="F46" s="262"/>
      <c r="G46" s="82">
        <f t="shared" si="2"/>
        <v>0</v>
      </c>
      <c r="H46" s="275" t="s">
        <v>340</v>
      </c>
    </row>
    <row r="47" spans="1:8" s="102" customFormat="1" hidden="1" x14ac:dyDescent="0.25">
      <c r="A47" s="261"/>
      <c r="B47" s="581"/>
      <c r="C47" s="581"/>
      <c r="D47" s="266"/>
      <c r="E47" s="258"/>
      <c r="F47" s="262"/>
      <c r="G47" s="82">
        <f t="shared" si="2"/>
        <v>0</v>
      </c>
      <c r="H47" s="275" t="s">
        <v>340</v>
      </c>
    </row>
    <row r="48" spans="1:8" s="102" customFormat="1" hidden="1" x14ac:dyDescent="0.25">
      <c r="A48" s="261"/>
      <c r="B48" s="581"/>
      <c r="C48" s="581"/>
      <c r="D48" s="266"/>
      <c r="E48" s="258"/>
      <c r="F48" s="262"/>
      <c r="G48" s="82">
        <f t="shared" si="2"/>
        <v>0</v>
      </c>
      <c r="H48" s="275" t="s">
        <v>340</v>
      </c>
    </row>
    <row r="49" spans="1:8" s="102" customFormat="1" hidden="1" x14ac:dyDescent="0.25">
      <c r="A49" s="261"/>
      <c r="B49" s="581"/>
      <c r="C49" s="581"/>
      <c r="D49" s="266"/>
      <c r="E49" s="258"/>
      <c r="F49" s="262"/>
      <c r="G49" s="82">
        <f t="shared" si="2"/>
        <v>0</v>
      </c>
      <c r="H49" s="275" t="s">
        <v>340</v>
      </c>
    </row>
    <row r="50" spans="1:8" s="102" customFormat="1" hidden="1" x14ac:dyDescent="0.25">
      <c r="A50" s="261"/>
      <c r="B50" s="581"/>
      <c r="C50" s="581"/>
      <c r="D50" s="266"/>
      <c r="E50" s="258"/>
      <c r="F50" s="262"/>
      <c r="G50" s="82">
        <f t="shared" si="2"/>
        <v>0</v>
      </c>
      <c r="H50" s="275" t="s">
        <v>340</v>
      </c>
    </row>
    <row r="51" spans="1:8" s="102" customFormat="1" hidden="1" x14ac:dyDescent="0.25">
      <c r="A51" s="261"/>
      <c r="B51" s="581"/>
      <c r="C51" s="581"/>
      <c r="D51" s="266"/>
      <c r="E51" s="258"/>
      <c r="F51" s="262"/>
      <c r="G51" s="82">
        <f t="shared" si="2"/>
        <v>0</v>
      </c>
      <c r="H51" s="275" t="s">
        <v>340</v>
      </c>
    </row>
    <row r="52" spans="1:8" s="102" customFormat="1" hidden="1" x14ac:dyDescent="0.25">
      <c r="A52" s="261"/>
      <c r="B52" s="581"/>
      <c r="C52" s="581"/>
      <c r="D52" s="266"/>
      <c r="E52" s="258"/>
      <c r="F52" s="262"/>
      <c r="G52" s="82">
        <f t="shared" si="2"/>
        <v>0</v>
      </c>
      <c r="H52" s="275" t="s">
        <v>340</v>
      </c>
    </row>
    <row r="53" spans="1:8" s="102" customFormat="1" hidden="1" x14ac:dyDescent="0.25">
      <c r="A53" s="261"/>
      <c r="B53" s="581"/>
      <c r="C53" s="581"/>
      <c r="D53" s="266"/>
      <c r="E53" s="258"/>
      <c r="F53" s="262"/>
      <c r="G53" s="82">
        <f t="shared" si="2"/>
        <v>0</v>
      </c>
      <c r="H53" s="275" t="s">
        <v>340</v>
      </c>
    </row>
    <row r="54" spans="1:8" s="102" customFormat="1" hidden="1" x14ac:dyDescent="0.25">
      <c r="A54" s="261"/>
      <c r="B54" s="581"/>
      <c r="C54" s="581"/>
      <c r="D54" s="266"/>
      <c r="E54" s="258"/>
      <c r="F54" s="262"/>
      <c r="G54" s="82">
        <f t="shared" si="2"/>
        <v>0</v>
      </c>
      <c r="H54" s="275" t="s">
        <v>340</v>
      </c>
    </row>
    <row r="55" spans="1:8" s="102" customFormat="1" hidden="1" x14ac:dyDescent="0.25">
      <c r="A55" s="261"/>
      <c r="B55" s="581"/>
      <c r="C55" s="581"/>
      <c r="D55" s="266"/>
      <c r="E55" s="258"/>
      <c r="F55" s="262"/>
      <c r="G55" s="82">
        <f t="shared" si="2"/>
        <v>0</v>
      </c>
      <c r="H55" s="275" t="s">
        <v>340</v>
      </c>
    </row>
    <row r="56" spans="1:8" s="102" customFormat="1" hidden="1" x14ac:dyDescent="0.25">
      <c r="A56" s="261"/>
      <c r="B56" s="581"/>
      <c r="C56" s="581"/>
      <c r="D56" s="266"/>
      <c r="E56" s="258"/>
      <c r="F56" s="262"/>
      <c r="G56" s="82">
        <f t="shared" si="2"/>
        <v>0</v>
      </c>
      <c r="H56" s="275" t="s">
        <v>340</v>
      </c>
    </row>
    <row r="57" spans="1:8" s="102" customFormat="1" hidden="1" x14ac:dyDescent="0.25">
      <c r="A57" s="261"/>
      <c r="B57" s="581"/>
      <c r="C57" s="581"/>
      <c r="D57" s="266"/>
      <c r="E57" s="258"/>
      <c r="F57" s="262"/>
      <c r="G57" s="82">
        <f t="shared" si="2"/>
        <v>0</v>
      </c>
      <c r="H57" s="275" t="s">
        <v>340</v>
      </c>
    </row>
    <row r="58" spans="1:8" s="102" customFormat="1" hidden="1" x14ac:dyDescent="0.25">
      <c r="A58" s="261"/>
      <c r="B58" s="581"/>
      <c r="C58" s="581"/>
      <c r="D58" s="266"/>
      <c r="E58" s="258"/>
      <c r="F58" s="262"/>
      <c r="G58" s="82">
        <f t="shared" si="2"/>
        <v>0</v>
      </c>
      <c r="H58" s="275" t="s">
        <v>340</v>
      </c>
    </row>
    <row r="59" spans="1:8" s="102" customFormat="1" hidden="1" x14ac:dyDescent="0.25">
      <c r="A59" s="261"/>
      <c r="B59" s="581"/>
      <c r="C59" s="581"/>
      <c r="D59" s="266"/>
      <c r="E59" s="258"/>
      <c r="F59" s="262"/>
      <c r="G59" s="82">
        <f t="shared" si="2"/>
        <v>0</v>
      </c>
      <c r="H59" s="275" t="s">
        <v>340</v>
      </c>
    </row>
    <row r="60" spans="1:8" s="102" customFormat="1" hidden="1" x14ac:dyDescent="0.25">
      <c r="A60" s="261"/>
      <c r="B60" s="581"/>
      <c r="C60" s="581"/>
      <c r="D60" s="266"/>
      <c r="E60" s="258"/>
      <c r="F60" s="262"/>
      <c r="G60" s="82">
        <f t="shared" si="2"/>
        <v>0</v>
      </c>
      <c r="H60" s="275" t="s">
        <v>340</v>
      </c>
    </row>
    <row r="61" spans="1:8" s="102" customFormat="1" hidden="1" x14ac:dyDescent="0.25">
      <c r="A61" s="261"/>
      <c r="B61" s="581"/>
      <c r="C61" s="581"/>
      <c r="D61" s="266"/>
      <c r="E61" s="258"/>
      <c r="F61" s="262"/>
      <c r="G61" s="82">
        <f t="shared" si="2"/>
        <v>0</v>
      </c>
      <c r="H61" s="275" t="s">
        <v>340</v>
      </c>
    </row>
    <row r="62" spans="1:8" s="102" customFormat="1" hidden="1" x14ac:dyDescent="0.25">
      <c r="A62" s="261"/>
      <c r="B62" s="581"/>
      <c r="C62" s="581"/>
      <c r="D62" s="266"/>
      <c r="E62" s="258"/>
      <c r="F62" s="262"/>
      <c r="G62" s="82">
        <f t="shared" si="2"/>
        <v>0</v>
      </c>
      <c r="H62" s="275" t="s">
        <v>340</v>
      </c>
    </row>
    <row r="63" spans="1:8" s="102" customFormat="1" hidden="1" x14ac:dyDescent="0.25">
      <c r="A63" s="261"/>
      <c r="B63" s="581"/>
      <c r="C63" s="581"/>
      <c r="D63" s="266"/>
      <c r="E63" s="258"/>
      <c r="F63" s="262"/>
      <c r="G63" s="82">
        <f t="shared" si="2"/>
        <v>0</v>
      </c>
      <c r="H63" s="275" t="s">
        <v>340</v>
      </c>
    </row>
    <row r="64" spans="1:8" s="102" customFormat="1" hidden="1" x14ac:dyDescent="0.25">
      <c r="A64" s="261"/>
      <c r="B64" s="581"/>
      <c r="C64" s="581"/>
      <c r="D64" s="266"/>
      <c r="E64" s="258"/>
      <c r="F64" s="262"/>
      <c r="G64" s="82">
        <f t="shared" si="2"/>
        <v>0</v>
      </c>
      <c r="H64" s="275" t="s">
        <v>340</v>
      </c>
    </row>
    <row r="65" spans="1:8" s="102" customFormat="1" hidden="1" x14ac:dyDescent="0.25">
      <c r="A65" s="261"/>
      <c r="B65" s="581"/>
      <c r="C65" s="581"/>
      <c r="D65" s="266"/>
      <c r="E65" s="258"/>
      <c r="F65" s="262"/>
      <c r="G65" s="82">
        <f t="shared" si="2"/>
        <v>0</v>
      </c>
      <c r="H65" s="275" t="s">
        <v>340</v>
      </c>
    </row>
    <row r="66" spans="1:8" s="102" customFormat="1" hidden="1" x14ac:dyDescent="0.25">
      <c r="A66" s="261"/>
      <c r="B66" s="581"/>
      <c r="C66" s="581"/>
      <c r="D66" s="266"/>
      <c r="E66" s="258"/>
      <c r="F66" s="262"/>
      <c r="G66" s="82">
        <f t="shared" si="2"/>
        <v>0</v>
      </c>
      <c r="H66" s="275" t="s">
        <v>340</v>
      </c>
    </row>
    <row r="67" spans="1:8" s="102" customFormat="1" hidden="1" x14ac:dyDescent="0.25">
      <c r="A67" s="261"/>
      <c r="B67" s="581"/>
      <c r="C67" s="581"/>
      <c r="D67" s="266"/>
      <c r="E67" s="258"/>
      <c r="F67" s="262"/>
      <c r="G67" s="82">
        <f t="shared" si="2"/>
        <v>0</v>
      </c>
      <c r="H67" s="275" t="s">
        <v>340</v>
      </c>
    </row>
    <row r="68" spans="1:8" s="102" customFormat="1" hidden="1" x14ac:dyDescent="0.25">
      <c r="A68" s="261"/>
      <c r="B68" s="581"/>
      <c r="C68" s="581"/>
      <c r="D68" s="266"/>
      <c r="E68" s="258"/>
      <c r="F68" s="262"/>
      <c r="G68" s="82">
        <f t="shared" ref="G68:G99" si="3">ROUND(+D68*F68,2)</f>
        <v>0</v>
      </c>
      <c r="H68" s="275" t="s">
        <v>340</v>
      </c>
    </row>
    <row r="69" spans="1:8" s="102" customFormat="1" hidden="1" x14ac:dyDescent="0.25">
      <c r="A69" s="261"/>
      <c r="B69" s="581"/>
      <c r="C69" s="581"/>
      <c r="D69" s="266"/>
      <c r="E69" s="258"/>
      <c r="F69" s="262"/>
      <c r="G69" s="82">
        <f t="shared" si="3"/>
        <v>0</v>
      </c>
      <c r="H69" s="275" t="s">
        <v>340</v>
      </c>
    </row>
    <row r="70" spans="1:8" s="102" customFormat="1" hidden="1" x14ac:dyDescent="0.25">
      <c r="A70" s="261"/>
      <c r="B70" s="581"/>
      <c r="C70" s="581"/>
      <c r="D70" s="266"/>
      <c r="E70" s="258"/>
      <c r="F70" s="262"/>
      <c r="G70" s="82">
        <f t="shared" si="3"/>
        <v>0</v>
      </c>
      <c r="H70" s="275" t="s">
        <v>340</v>
      </c>
    </row>
    <row r="71" spans="1:8" s="102" customFormat="1" hidden="1" x14ac:dyDescent="0.25">
      <c r="A71" s="261"/>
      <c r="B71" s="581"/>
      <c r="C71" s="581"/>
      <c r="D71" s="266"/>
      <c r="E71" s="258"/>
      <c r="F71" s="262"/>
      <c r="G71" s="82">
        <f t="shared" si="3"/>
        <v>0</v>
      </c>
      <c r="H71" s="275" t="s">
        <v>340</v>
      </c>
    </row>
    <row r="72" spans="1:8" s="102" customFormat="1" hidden="1" x14ac:dyDescent="0.25">
      <c r="A72" s="261"/>
      <c r="B72" s="581"/>
      <c r="C72" s="581"/>
      <c r="D72" s="266"/>
      <c r="E72" s="258"/>
      <c r="F72" s="262"/>
      <c r="G72" s="82">
        <f t="shared" si="3"/>
        <v>0</v>
      </c>
      <c r="H72" s="275" t="s">
        <v>340</v>
      </c>
    </row>
    <row r="73" spans="1:8" s="102" customFormat="1" hidden="1" x14ac:dyDescent="0.25">
      <c r="A73" s="261"/>
      <c r="B73" s="581"/>
      <c r="C73" s="581"/>
      <c r="D73" s="266"/>
      <c r="E73" s="258"/>
      <c r="F73" s="262"/>
      <c r="G73" s="82">
        <f t="shared" si="3"/>
        <v>0</v>
      </c>
      <c r="H73" s="275" t="s">
        <v>340</v>
      </c>
    </row>
    <row r="74" spans="1:8" s="102" customFormat="1" hidden="1" x14ac:dyDescent="0.25">
      <c r="A74" s="261"/>
      <c r="B74" s="581"/>
      <c r="C74" s="581"/>
      <c r="D74" s="266"/>
      <c r="E74" s="258"/>
      <c r="F74" s="262"/>
      <c r="G74" s="82">
        <f t="shared" si="3"/>
        <v>0</v>
      </c>
      <c r="H74" s="275" t="s">
        <v>340</v>
      </c>
    </row>
    <row r="75" spans="1:8" s="102" customFormat="1" hidden="1" x14ac:dyDescent="0.25">
      <c r="A75" s="261"/>
      <c r="B75" s="581"/>
      <c r="C75" s="581"/>
      <c r="D75" s="266"/>
      <c r="E75" s="258"/>
      <c r="F75" s="262"/>
      <c r="G75" s="82">
        <f t="shared" si="3"/>
        <v>0</v>
      </c>
      <c r="H75" s="275" t="s">
        <v>340</v>
      </c>
    </row>
    <row r="76" spans="1:8" s="102" customFormat="1" hidden="1" x14ac:dyDescent="0.25">
      <c r="A76" s="261"/>
      <c r="B76" s="581"/>
      <c r="C76" s="581"/>
      <c r="D76" s="266"/>
      <c r="E76" s="258"/>
      <c r="F76" s="262"/>
      <c r="G76" s="82">
        <f t="shared" si="3"/>
        <v>0</v>
      </c>
      <c r="H76" s="275" t="s">
        <v>340</v>
      </c>
    </row>
    <row r="77" spans="1:8" s="102" customFormat="1" hidden="1" x14ac:dyDescent="0.25">
      <c r="A77" s="261"/>
      <c r="B77" s="581"/>
      <c r="C77" s="581"/>
      <c r="D77" s="266"/>
      <c r="E77" s="258"/>
      <c r="F77" s="262"/>
      <c r="G77" s="82">
        <f t="shared" si="3"/>
        <v>0</v>
      </c>
      <c r="H77" s="275" t="s">
        <v>340</v>
      </c>
    </row>
    <row r="78" spans="1:8" s="102" customFormat="1" hidden="1" x14ac:dyDescent="0.25">
      <c r="A78" s="261"/>
      <c r="B78" s="581"/>
      <c r="C78" s="581"/>
      <c r="D78" s="266"/>
      <c r="E78" s="258"/>
      <c r="F78" s="262"/>
      <c r="G78" s="82">
        <f t="shared" si="3"/>
        <v>0</v>
      </c>
      <c r="H78" s="275" t="s">
        <v>340</v>
      </c>
    </row>
    <row r="79" spans="1:8" s="102" customFormat="1" hidden="1" x14ac:dyDescent="0.25">
      <c r="A79" s="261"/>
      <c r="B79" s="581"/>
      <c r="C79" s="581"/>
      <c r="D79" s="266"/>
      <c r="E79" s="258"/>
      <c r="F79" s="262"/>
      <c r="G79" s="82">
        <f t="shared" si="3"/>
        <v>0</v>
      </c>
      <c r="H79" s="275" t="s">
        <v>340</v>
      </c>
    </row>
    <row r="80" spans="1:8" s="102" customFormat="1" hidden="1" x14ac:dyDescent="0.25">
      <c r="A80" s="261"/>
      <c r="B80" s="581"/>
      <c r="C80" s="581"/>
      <c r="D80" s="266"/>
      <c r="E80" s="258"/>
      <c r="F80" s="262"/>
      <c r="G80" s="82">
        <f t="shared" si="3"/>
        <v>0</v>
      </c>
      <c r="H80" s="275" t="s">
        <v>340</v>
      </c>
    </row>
    <row r="81" spans="1:8" s="102" customFormat="1" hidden="1" x14ac:dyDescent="0.25">
      <c r="A81" s="261"/>
      <c r="B81" s="581"/>
      <c r="C81" s="581"/>
      <c r="D81" s="266"/>
      <c r="E81" s="258"/>
      <c r="F81" s="262"/>
      <c r="G81" s="82">
        <f t="shared" si="3"/>
        <v>0</v>
      </c>
      <c r="H81" s="275" t="s">
        <v>340</v>
      </c>
    </row>
    <row r="82" spans="1:8" s="102" customFormat="1" hidden="1" x14ac:dyDescent="0.25">
      <c r="A82" s="261"/>
      <c r="B82" s="581"/>
      <c r="C82" s="581"/>
      <c r="D82" s="266"/>
      <c r="E82" s="258"/>
      <c r="F82" s="262"/>
      <c r="G82" s="82">
        <f t="shared" si="3"/>
        <v>0</v>
      </c>
      <c r="H82" s="275" t="s">
        <v>340</v>
      </c>
    </row>
    <row r="83" spans="1:8" s="102" customFormat="1" hidden="1" x14ac:dyDescent="0.25">
      <c r="A83" s="261"/>
      <c r="B83" s="581"/>
      <c r="C83" s="581"/>
      <c r="D83" s="266"/>
      <c r="E83" s="258"/>
      <c r="F83" s="262"/>
      <c r="G83" s="82">
        <f t="shared" si="3"/>
        <v>0</v>
      </c>
      <c r="H83" s="275" t="s">
        <v>340</v>
      </c>
    </row>
    <row r="84" spans="1:8" s="102" customFormat="1" hidden="1" x14ac:dyDescent="0.25">
      <c r="A84" s="261"/>
      <c r="B84" s="581"/>
      <c r="C84" s="581"/>
      <c r="D84" s="266"/>
      <c r="E84" s="258"/>
      <c r="F84" s="262"/>
      <c r="G84" s="82">
        <f t="shared" si="3"/>
        <v>0</v>
      </c>
      <c r="H84" s="275" t="s">
        <v>340</v>
      </c>
    </row>
    <row r="85" spans="1:8" s="102" customFormat="1" hidden="1" x14ac:dyDescent="0.25">
      <c r="A85" s="261"/>
      <c r="B85" s="581"/>
      <c r="C85" s="581"/>
      <c r="D85" s="266"/>
      <c r="E85" s="258"/>
      <c r="F85" s="262"/>
      <c r="G85" s="82">
        <f t="shared" si="3"/>
        <v>0</v>
      </c>
      <c r="H85" s="275" t="s">
        <v>340</v>
      </c>
    </row>
    <row r="86" spans="1:8" s="102" customFormat="1" hidden="1" x14ac:dyDescent="0.25">
      <c r="A86" s="261"/>
      <c r="B86" s="581"/>
      <c r="C86" s="581"/>
      <c r="D86" s="266"/>
      <c r="E86" s="258"/>
      <c r="F86" s="262"/>
      <c r="G86" s="82">
        <f t="shared" si="3"/>
        <v>0</v>
      </c>
      <c r="H86" s="275" t="s">
        <v>340</v>
      </c>
    </row>
    <row r="87" spans="1:8" s="102" customFormat="1" hidden="1" x14ac:dyDescent="0.25">
      <c r="A87" s="261"/>
      <c r="B87" s="581"/>
      <c r="C87" s="581"/>
      <c r="D87" s="266"/>
      <c r="E87" s="258"/>
      <c r="F87" s="262"/>
      <c r="G87" s="82">
        <f t="shared" si="3"/>
        <v>0</v>
      </c>
      <c r="H87" s="275" t="s">
        <v>340</v>
      </c>
    </row>
    <row r="88" spans="1:8" s="102" customFormat="1" hidden="1" x14ac:dyDescent="0.25">
      <c r="A88" s="261"/>
      <c r="B88" s="581"/>
      <c r="C88" s="581"/>
      <c r="D88" s="266"/>
      <c r="E88" s="258"/>
      <c r="F88" s="262"/>
      <c r="G88" s="82">
        <f t="shared" si="3"/>
        <v>0</v>
      </c>
      <c r="H88" s="275" t="s">
        <v>340</v>
      </c>
    </row>
    <row r="89" spans="1:8" s="102" customFormat="1" hidden="1" x14ac:dyDescent="0.25">
      <c r="A89" s="261"/>
      <c r="B89" s="581"/>
      <c r="C89" s="581"/>
      <c r="D89" s="266"/>
      <c r="E89" s="258"/>
      <c r="F89" s="262"/>
      <c r="G89" s="82">
        <f t="shared" si="3"/>
        <v>0</v>
      </c>
      <c r="H89" s="275" t="s">
        <v>340</v>
      </c>
    </row>
    <row r="90" spans="1:8" s="102" customFormat="1" hidden="1" x14ac:dyDescent="0.25">
      <c r="A90" s="261"/>
      <c r="B90" s="581"/>
      <c r="C90" s="581"/>
      <c r="D90" s="266"/>
      <c r="E90" s="258"/>
      <c r="F90" s="262"/>
      <c r="G90" s="82">
        <f t="shared" si="3"/>
        <v>0</v>
      </c>
      <c r="H90" s="275" t="s">
        <v>340</v>
      </c>
    </row>
    <row r="91" spans="1:8" s="102" customFormat="1" hidden="1" x14ac:dyDescent="0.25">
      <c r="A91" s="261"/>
      <c r="B91" s="581"/>
      <c r="C91" s="581"/>
      <c r="D91" s="266"/>
      <c r="E91" s="258"/>
      <c r="F91" s="262"/>
      <c r="G91" s="82">
        <f t="shared" si="3"/>
        <v>0</v>
      </c>
      <c r="H91" s="275" t="s">
        <v>340</v>
      </c>
    </row>
    <row r="92" spans="1:8" s="102" customFormat="1" hidden="1" x14ac:dyDescent="0.25">
      <c r="A92" s="261"/>
      <c r="B92" s="581"/>
      <c r="C92" s="581"/>
      <c r="D92" s="266"/>
      <c r="E92" s="258"/>
      <c r="F92" s="262"/>
      <c r="G92" s="82">
        <f t="shared" si="3"/>
        <v>0</v>
      </c>
      <c r="H92" s="275" t="s">
        <v>340</v>
      </c>
    </row>
    <row r="93" spans="1:8" s="102" customFormat="1" hidden="1" x14ac:dyDescent="0.25">
      <c r="A93" s="261"/>
      <c r="B93" s="581"/>
      <c r="C93" s="581"/>
      <c r="D93" s="266"/>
      <c r="E93" s="258"/>
      <c r="F93" s="262"/>
      <c r="G93" s="82">
        <f t="shared" si="3"/>
        <v>0</v>
      </c>
      <c r="H93" s="275" t="s">
        <v>340</v>
      </c>
    </row>
    <row r="94" spans="1:8" s="102" customFormat="1" hidden="1" x14ac:dyDescent="0.25">
      <c r="A94" s="261"/>
      <c r="B94" s="581"/>
      <c r="C94" s="581"/>
      <c r="D94" s="266"/>
      <c r="E94" s="258"/>
      <c r="F94" s="262"/>
      <c r="G94" s="82">
        <f t="shared" si="3"/>
        <v>0</v>
      </c>
      <c r="H94" s="275" t="s">
        <v>340</v>
      </c>
    </row>
    <row r="95" spans="1:8" s="102" customFormat="1" hidden="1" x14ac:dyDescent="0.25">
      <c r="A95" s="261"/>
      <c r="B95" s="581"/>
      <c r="C95" s="581"/>
      <c r="D95" s="266"/>
      <c r="E95" s="258"/>
      <c r="F95" s="262"/>
      <c r="G95" s="82">
        <f t="shared" si="3"/>
        <v>0</v>
      </c>
      <c r="H95" s="275" t="s">
        <v>340</v>
      </c>
    </row>
    <row r="96" spans="1:8" s="102" customFormat="1" hidden="1" x14ac:dyDescent="0.25">
      <c r="A96" s="261"/>
      <c r="B96" s="581"/>
      <c r="C96" s="581"/>
      <c r="D96" s="266"/>
      <c r="E96" s="258"/>
      <c r="F96" s="262"/>
      <c r="G96" s="82">
        <f t="shared" si="3"/>
        <v>0</v>
      </c>
      <c r="H96" s="275" t="s">
        <v>340</v>
      </c>
    </row>
    <row r="97" spans="1:8" s="102" customFormat="1" hidden="1" x14ac:dyDescent="0.25">
      <c r="A97" s="261"/>
      <c r="B97" s="581"/>
      <c r="C97" s="581"/>
      <c r="D97" s="266"/>
      <c r="E97" s="258"/>
      <c r="F97" s="262"/>
      <c r="G97" s="82">
        <f t="shared" si="3"/>
        <v>0</v>
      </c>
      <c r="H97" s="275" t="s">
        <v>340</v>
      </c>
    </row>
    <row r="98" spans="1:8" s="102" customFormat="1" hidden="1" x14ac:dyDescent="0.25">
      <c r="A98" s="261"/>
      <c r="B98" s="581"/>
      <c r="C98" s="581"/>
      <c r="D98" s="266"/>
      <c r="E98" s="258"/>
      <c r="F98" s="262"/>
      <c r="G98" s="82">
        <f t="shared" si="3"/>
        <v>0</v>
      </c>
      <c r="H98" s="275" t="s">
        <v>340</v>
      </c>
    </row>
    <row r="99" spans="1:8" s="102" customFormat="1" hidden="1" x14ac:dyDescent="0.25">
      <c r="A99" s="261"/>
      <c r="B99" s="581"/>
      <c r="C99" s="581"/>
      <c r="D99" s="266"/>
      <c r="E99" s="258"/>
      <c r="F99" s="262"/>
      <c r="G99" s="82">
        <f t="shared" si="3"/>
        <v>0</v>
      </c>
      <c r="H99" s="275" t="s">
        <v>340</v>
      </c>
    </row>
    <row r="100" spans="1:8" s="102" customFormat="1" hidden="1" x14ac:dyDescent="0.25">
      <c r="A100" s="261"/>
      <c r="B100" s="581"/>
      <c r="C100" s="581"/>
      <c r="D100" s="266"/>
      <c r="E100" s="258"/>
      <c r="F100" s="262"/>
      <c r="G100" s="82">
        <f t="shared" ref="G100:G131" si="4">ROUND(+D100*F100,2)</f>
        <v>0</v>
      </c>
      <c r="H100" s="275" t="s">
        <v>340</v>
      </c>
    </row>
    <row r="101" spans="1:8" s="102" customFormat="1" hidden="1" x14ac:dyDescent="0.25">
      <c r="A101" s="261"/>
      <c r="B101" s="581"/>
      <c r="C101" s="581"/>
      <c r="D101" s="266"/>
      <c r="E101" s="258"/>
      <c r="F101" s="262"/>
      <c r="G101" s="82">
        <f t="shared" si="4"/>
        <v>0</v>
      </c>
      <c r="H101" s="275" t="s">
        <v>340</v>
      </c>
    </row>
    <row r="102" spans="1:8" s="102" customFormat="1" hidden="1" x14ac:dyDescent="0.25">
      <c r="A102" s="261"/>
      <c r="B102" s="581"/>
      <c r="C102" s="581"/>
      <c r="D102" s="266"/>
      <c r="E102" s="258"/>
      <c r="F102" s="262"/>
      <c r="G102" s="82">
        <f t="shared" si="4"/>
        <v>0</v>
      </c>
      <c r="H102" s="275" t="s">
        <v>340</v>
      </c>
    </row>
    <row r="103" spans="1:8" s="102" customFormat="1" hidden="1" x14ac:dyDescent="0.25">
      <c r="A103" s="261"/>
      <c r="B103" s="581"/>
      <c r="C103" s="581"/>
      <c r="D103" s="266"/>
      <c r="E103" s="258"/>
      <c r="F103" s="262"/>
      <c r="G103" s="82">
        <f t="shared" si="4"/>
        <v>0</v>
      </c>
      <c r="H103" s="275" t="s">
        <v>340</v>
      </c>
    </row>
    <row r="104" spans="1:8" s="102" customFormat="1" hidden="1" x14ac:dyDescent="0.25">
      <c r="A104" s="261"/>
      <c r="B104" s="581"/>
      <c r="C104" s="581"/>
      <c r="D104" s="266"/>
      <c r="E104" s="258"/>
      <c r="F104" s="262"/>
      <c r="G104" s="82">
        <f t="shared" si="4"/>
        <v>0</v>
      </c>
      <c r="H104" s="275" t="s">
        <v>340</v>
      </c>
    </row>
    <row r="105" spans="1:8" s="102" customFormat="1" hidden="1" x14ac:dyDescent="0.25">
      <c r="A105" s="261"/>
      <c r="B105" s="581"/>
      <c r="C105" s="581"/>
      <c r="D105" s="266"/>
      <c r="E105" s="258"/>
      <c r="F105" s="262"/>
      <c r="G105" s="82">
        <f t="shared" si="4"/>
        <v>0</v>
      </c>
      <c r="H105" s="275" t="s">
        <v>340</v>
      </c>
    </row>
    <row r="106" spans="1:8" s="102" customFormat="1" hidden="1" x14ac:dyDescent="0.25">
      <c r="A106" s="261"/>
      <c r="B106" s="581"/>
      <c r="C106" s="581"/>
      <c r="D106" s="266"/>
      <c r="E106" s="258"/>
      <c r="F106" s="262"/>
      <c r="G106" s="82">
        <f t="shared" si="4"/>
        <v>0</v>
      </c>
      <c r="H106" s="275" t="s">
        <v>340</v>
      </c>
    </row>
    <row r="107" spans="1:8" s="102" customFormat="1" hidden="1" x14ac:dyDescent="0.25">
      <c r="A107" s="261"/>
      <c r="B107" s="581"/>
      <c r="C107" s="581"/>
      <c r="D107" s="266"/>
      <c r="E107" s="258"/>
      <c r="F107" s="262"/>
      <c r="G107" s="82">
        <f t="shared" si="4"/>
        <v>0</v>
      </c>
      <c r="H107" s="275" t="s">
        <v>340</v>
      </c>
    </row>
    <row r="108" spans="1:8" s="102" customFormat="1" hidden="1" x14ac:dyDescent="0.25">
      <c r="A108" s="261"/>
      <c r="B108" s="581"/>
      <c r="C108" s="581"/>
      <c r="D108" s="266"/>
      <c r="E108" s="258"/>
      <c r="F108" s="262"/>
      <c r="G108" s="82">
        <f t="shared" si="4"/>
        <v>0</v>
      </c>
      <c r="H108" s="275" t="s">
        <v>340</v>
      </c>
    </row>
    <row r="109" spans="1:8" s="102" customFormat="1" hidden="1" x14ac:dyDescent="0.25">
      <c r="A109" s="261"/>
      <c r="B109" s="581"/>
      <c r="C109" s="581"/>
      <c r="D109" s="266"/>
      <c r="E109" s="258"/>
      <c r="F109" s="262"/>
      <c r="G109" s="82">
        <f t="shared" si="4"/>
        <v>0</v>
      </c>
      <c r="H109" s="275" t="s">
        <v>340</v>
      </c>
    </row>
    <row r="110" spans="1:8" s="102" customFormat="1" hidden="1" x14ac:dyDescent="0.25">
      <c r="A110" s="261"/>
      <c r="B110" s="581"/>
      <c r="C110" s="581"/>
      <c r="D110" s="266"/>
      <c r="E110" s="258"/>
      <c r="F110" s="262"/>
      <c r="G110" s="82">
        <f t="shared" si="4"/>
        <v>0</v>
      </c>
      <c r="H110" s="275" t="s">
        <v>340</v>
      </c>
    </row>
    <row r="111" spans="1:8" s="102" customFormat="1" hidden="1" x14ac:dyDescent="0.25">
      <c r="A111" s="261"/>
      <c r="B111" s="581"/>
      <c r="C111" s="581"/>
      <c r="D111" s="266"/>
      <c r="E111" s="258"/>
      <c r="F111" s="262"/>
      <c r="G111" s="82">
        <f t="shared" si="4"/>
        <v>0</v>
      </c>
      <c r="H111" s="275" t="s">
        <v>340</v>
      </c>
    </row>
    <row r="112" spans="1:8" s="102" customFormat="1" hidden="1" x14ac:dyDescent="0.25">
      <c r="A112" s="261"/>
      <c r="B112" s="581"/>
      <c r="C112" s="581"/>
      <c r="D112" s="266"/>
      <c r="E112" s="258"/>
      <c r="F112" s="262"/>
      <c r="G112" s="82">
        <f t="shared" si="4"/>
        <v>0</v>
      </c>
      <c r="H112" s="275" t="s">
        <v>340</v>
      </c>
    </row>
    <row r="113" spans="1:8" s="102" customFormat="1" hidden="1" x14ac:dyDescent="0.25">
      <c r="A113" s="261"/>
      <c r="B113" s="581"/>
      <c r="C113" s="581"/>
      <c r="D113" s="266"/>
      <c r="E113" s="258"/>
      <c r="F113" s="262"/>
      <c r="G113" s="82">
        <f t="shared" si="4"/>
        <v>0</v>
      </c>
      <c r="H113" s="275" t="s">
        <v>340</v>
      </c>
    </row>
    <row r="114" spans="1:8" s="102" customFormat="1" hidden="1" x14ac:dyDescent="0.25">
      <c r="A114" s="261"/>
      <c r="B114" s="581"/>
      <c r="C114" s="581"/>
      <c r="D114" s="266"/>
      <c r="E114" s="258"/>
      <c r="F114" s="262"/>
      <c r="G114" s="82">
        <f t="shared" si="4"/>
        <v>0</v>
      </c>
      <c r="H114" s="275" t="s">
        <v>340</v>
      </c>
    </row>
    <row r="115" spans="1:8" s="102" customFormat="1" hidden="1" x14ac:dyDescent="0.25">
      <c r="A115" s="261"/>
      <c r="B115" s="581"/>
      <c r="C115" s="581"/>
      <c r="D115" s="266"/>
      <c r="E115" s="258"/>
      <c r="F115" s="262"/>
      <c r="G115" s="82">
        <f t="shared" si="4"/>
        <v>0</v>
      </c>
      <c r="H115" s="275" t="s">
        <v>340</v>
      </c>
    </row>
    <row r="116" spans="1:8" s="102" customFormat="1" hidden="1" x14ac:dyDescent="0.25">
      <c r="A116" s="261"/>
      <c r="B116" s="581"/>
      <c r="C116" s="581"/>
      <c r="D116" s="266"/>
      <c r="E116" s="258"/>
      <c r="F116" s="262"/>
      <c r="G116" s="82">
        <f t="shared" si="4"/>
        <v>0</v>
      </c>
      <c r="H116" s="275" t="s">
        <v>340</v>
      </c>
    </row>
    <row r="117" spans="1:8" s="102" customFormat="1" hidden="1" x14ac:dyDescent="0.25">
      <c r="A117" s="261"/>
      <c r="B117" s="581"/>
      <c r="C117" s="581"/>
      <c r="D117" s="266"/>
      <c r="E117" s="258"/>
      <c r="F117" s="262"/>
      <c r="G117" s="82">
        <f t="shared" si="4"/>
        <v>0</v>
      </c>
      <c r="H117" s="275" t="s">
        <v>340</v>
      </c>
    </row>
    <row r="118" spans="1:8" s="102" customFormat="1" hidden="1" x14ac:dyDescent="0.25">
      <c r="A118" s="261"/>
      <c r="B118" s="581"/>
      <c r="C118" s="581"/>
      <c r="D118" s="266"/>
      <c r="E118" s="258"/>
      <c r="F118" s="262"/>
      <c r="G118" s="82">
        <f t="shared" si="4"/>
        <v>0</v>
      </c>
      <c r="H118" s="275" t="s">
        <v>340</v>
      </c>
    </row>
    <row r="119" spans="1:8" s="102" customFormat="1" hidden="1" x14ac:dyDescent="0.25">
      <c r="A119" s="261"/>
      <c r="B119" s="581"/>
      <c r="C119" s="581"/>
      <c r="D119" s="266"/>
      <c r="E119" s="258"/>
      <c r="F119" s="262"/>
      <c r="G119" s="82">
        <f t="shared" si="4"/>
        <v>0</v>
      </c>
      <c r="H119" s="275" t="s">
        <v>340</v>
      </c>
    </row>
    <row r="120" spans="1:8" s="102" customFormat="1" hidden="1" x14ac:dyDescent="0.25">
      <c r="A120" s="261"/>
      <c r="B120" s="581"/>
      <c r="C120" s="581"/>
      <c r="D120" s="266"/>
      <c r="E120" s="258"/>
      <c r="F120" s="262"/>
      <c r="G120" s="82">
        <f t="shared" si="4"/>
        <v>0</v>
      </c>
      <c r="H120" s="275" t="s">
        <v>340</v>
      </c>
    </row>
    <row r="121" spans="1:8" s="102" customFormat="1" hidden="1" x14ac:dyDescent="0.25">
      <c r="A121" s="261"/>
      <c r="B121" s="581"/>
      <c r="C121" s="581"/>
      <c r="D121" s="266"/>
      <c r="E121" s="258"/>
      <c r="F121" s="262"/>
      <c r="G121" s="82">
        <f t="shared" si="4"/>
        <v>0</v>
      </c>
      <c r="H121" s="275" t="s">
        <v>340</v>
      </c>
    </row>
    <row r="122" spans="1:8" s="102" customFormat="1" hidden="1" x14ac:dyDescent="0.25">
      <c r="A122" s="261"/>
      <c r="B122" s="581"/>
      <c r="C122" s="581"/>
      <c r="D122" s="266"/>
      <c r="E122" s="258"/>
      <c r="F122" s="262"/>
      <c r="G122" s="82">
        <f t="shared" si="4"/>
        <v>0</v>
      </c>
      <c r="H122" s="275" t="s">
        <v>340</v>
      </c>
    </row>
    <row r="123" spans="1:8" s="102" customFormat="1" hidden="1" x14ac:dyDescent="0.25">
      <c r="A123" s="261"/>
      <c r="B123" s="581"/>
      <c r="C123" s="581"/>
      <c r="D123" s="266"/>
      <c r="E123" s="258"/>
      <c r="F123" s="262"/>
      <c r="G123" s="82">
        <f t="shared" si="4"/>
        <v>0</v>
      </c>
      <c r="H123" s="275" t="s">
        <v>340</v>
      </c>
    </row>
    <row r="124" spans="1:8" s="102" customFormat="1" hidden="1" x14ac:dyDescent="0.25">
      <c r="A124" s="261"/>
      <c r="B124" s="581"/>
      <c r="C124" s="581"/>
      <c r="D124" s="266"/>
      <c r="E124" s="258"/>
      <c r="F124" s="262"/>
      <c r="G124" s="82">
        <f t="shared" si="4"/>
        <v>0</v>
      </c>
      <c r="H124" s="275" t="s">
        <v>340</v>
      </c>
    </row>
    <row r="125" spans="1:8" s="102" customFormat="1" hidden="1" x14ac:dyDescent="0.25">
      <c r="A125" s="261"/>
      <c r="B125" s="581"/>
      <c r="C125" s="581"/>
      <c r="D125" s="266"/>
      <c r="E125" s="258"/>
      <c r="F125" s="262"/>
      <c r="G125" s="82">
        <f t="shared" si="4"/>
        <v>0</v>
      </c>
      <c r="H125" s="275" t="s">
        <v>340</v>
      </c>
    </row>
    <row r="126" spans="1:8" s="102" customFormat="1" hidden="1" x14ac:dyDescent="0.25">
      <c r="A126" s="261"/>
      <c r="B126" s="581"/>
      <c r="C126" s="581"/>
      <c r="D126" s="266"/>
      <c r="E126" s="258"/>
      <c r="F126" s="262"/>
      <c r="G126" s="82">
        <f t="shared" si="4"/>
        <v>0</v>
      </c>
      <c r="H126" s="275" t="s">
        <v>340</v>
      </c>
    </row>
    <row r="127" spans="1:8" s="102" customFormat="1" hidden="1" x14ac:dyDescent="0.25">
      <c r="A127" s="261"/>
      <c r="B127" s="581"/>
      <c r="C127" s="581"/>
      <c r="D127" s="266"/>
      <c r="E127" s="258"/>
      <c r="F127" s="262"/>
      <c r="G127" s="82">
        <f t="shared" si="4"/>
        <v>0</v>
      </c>
      <c r="H127" s="275" t="s">
        <v>340</v>
      </c>
    </row>
    <row r="128" spans="1:8" s="102" customFormat="1" hidden="1" x14ac:dyDescent="0.25">
      <c r="A128" s="261"/>
      <c r="B128" s="581"/>
      <c r="C128" s="581"/>
      <c r="D128" s="266"/>
      <c r="E128" s="258"/>
      <c r="F128" s="262"/>
      <c r="G128" s="82">
        <f t="shared" si="4"/>
        <v>0</v>
      </c>
      <c r="H128" s="275" t="s">
        <v>340</v>
      </c>
    </row>
    <row r="129" spans="1:10" s="102" customFormat="1" hidden="1" x14ac:dyDescent="0.25">
      <c r="A129" s="261"/>
      <c r="B129" s="581"/>
      <c r="C129" s="581"/>
      <c r="D129" s="266"/>
      <c r="E129" s="258"/>
      <c r="F129" s="262"/>
      <c r="G129" s="82">
        <f t="shared" si="4"/>
        <v>0</v>
      </c>
      <c r="H129" s="275" t="s">
        <v>340</v>
      </c>
    </row>
    <row r="130" spans="1:10" s="102" customFormat="1" hidden="1" x14ac:dyDescent="0.25">
      <c r="A130" s="261"/>
      <c r="B130" s="581"/>
      <c r="C130" s="581"/>
      <c r="D130" s="266"/>
      <c r="E130" s="258"/>
      <c r="F130" s="262"/>
      <c r="G130" s="82">
        <f t="shared" si="4"/>
        <v>0</v>
      </c>
      <c r="H130" s="275" t="s">
        <v>340</v>
      </c>
    </row>
    <row r="131" spans="1:10" s="102" customFormat="1" hidden="1" x14ac:dyDescent="0.25">
      <c r="A131" s="261"/>
      <c r="B131" s="581"/>
      <c r="C131" s="581"/>
      <c r="D131" s="266"/>
      <c r="E131" s="258"/>
      <c r="F131" s="262"/>
      <c r="G131" s="82">
        <f t="shared" si="4"/>
        <v>0</v>
      </c>
      <c r="H131" s="275" t="s">
        <v>340</v>
      </c>
    </row>
    <row r="132" spans="1:10" s="102" customFormat="1" hidden="1" x14ac:dyDescent="0.25">
      <c r="A132" s="261"/>
      <c r="B132" s="581"/>
      <c r="C132" s="581"/>
      <c r="D132" s="266"/>
      <c r="E132" s="258"/>
      <c r="F132" s="262"/>
      <c r="G132" s="82">
        <f t="shared" ref="G132:G133" si="5">ROUND(+D132*F132,2)</f>
        <v>0</v>
      </c>
      <c r="H132" s="275" t="s">
        <v>340</v>
      </c>
    </row>
    <row r="133" spans="1:10" s="102" customFormat="1" ht="15" customHeight="1" x14ac:dyDescent="0.25">
      <c r="A133" s="261" t="s">
        <v>58</v>
      </c>
      <c r="B133" s="581" t="s">
        <v>311</v>
      </c>
      <c r="C133" s="581"/>
      <c r="D133" s="266">
        <f t="shared" ref="D133" ca="1" si="6">RAND()*1000000</f>
        <v>626581.23522132204</v>
      </c>
      <c r="E133" s="258" t="s">
        <v>312</v>
      </c>
      <c r="F133" s="262">
        <v>1</v>
      </c>
      <c r="G133" s="294">
        <f t="shared" ca="1" si="5"/>
        <v>626581.24</v>
      </c>
      <c r="H133" s="114" t="s">
        <v>340</v>
      </c>
    </row>
    <row r="134" spans="1:10" s="102" customFormat="1" x14ac:dyDescent="0.25">
      <c r="A134" s="218"/>
      <c r="B134" s="580"/>
      <c r="C134" s="580"/>
      <c r="D134" s="98"/>
      <c r="E134" s="200"/>
      <c r="F134" s="209" t="s">
        <v>234</v>
      </c>
      <c r="G134" s="308">
        <f ca="1">ROUND(SUBTOTAL(109,G4:G133),2)</f>
        <v>3097504.33</v>
      </c>
      <c r="H134" s="114" t="s">
        <v>340</v>
      </c>
      <c r="J134" s="117" t="s">
        <v>344</v>
      </c>
    </row>
    <row r="135" spans="1:10" s="102" customFormat="1" x14ac:dyDescent="0.25">
      <c r="A135" s="227"/>
      <c r="B135" s="580"/>
      <c r="C135" s="580"/>
      <c r="D135" s="98"/>
      <c r="E135" s="203"/>
      <c r="F135" s="203"/>
      <c r="G135" s="82"/>
      <c r="H135" s="114" t="s">
        <v>341</v>
      </c>
      <c r="J135" s="117"/>
    </row>
    <row r="136" spans="1:10" s="102" customFormat="1" x14ac:dyDescent="0.25">
      <c r="A136" s="261" t="s">
        <v>58</v>
      </c>
      <c r="B136" s="581" t="s">
        <v>311</v>
      </c>
      <c r="C136" s="581"/>
      <c r="D136" s="266">
        <f t="shared" ref="D136:D138" ca="1" si="7">RAND()*1000000</f>
        <v>799367.39472903218</v>
      </c>
      <c r="E136" s="258" t="s">
        <v>312</v>
      </c>
      <c r="F136" s="262">
        <v>1</v>
      </c>
      <c r="G136" s="82">
        <f t="shared" ref="G136:G167" ca="1" si="8">ROUND(+D136*F136,2)</f>
        <v>799367.39</v>
      </c>
      <c r="H136" s="114" t="s">
        <v>341</v>
      </c>
    </row>
    <row r="137" spans="1:10" s="102" customFormat="1" x14ac:dyDescent="0.25">
      <c r="A137" s="261" t="s">
        <v>353</v>
      </c>
      <c r="B137" s="284" t="s">
        <v>311</v>
      </c>
      <c r="C137" s="284"/>
      <c r="D137" s="266">
        <f t="shared" ca="1" si="7"/>
        <v>103852.02275442662</v>
      </c>
      <c r="E137" s="258" t="s">
        <v>312</v>
      </c>
      <c r="F137" s="262">
        <v>1</v>
      </c>
      <c r="G137" s="82">
        <f t="shared" ca="1" si="8"/>
        <v>103852.02</v>
      </c>
      <c r="H137" s="114" t="s">
        <v>341</v>
      </c>
    </row>
    <row r="138" spans="1:10" s="102" customFormat="1" x14ac:dyDescent="0.25">
      <c r="A138" s="261" t="s">
        <v>354</v>
      </c>
      <c r="B138" s="284" t="s">
        <v>311</v>
      </c>
      <c r="C138" s="284"/>
      <c r="D138" s="266">
        <f t="shared" ca="1" si="7"/>
        <v>834443.63106245617</v>
      </c>
      <c r="E138" s="258" t="s">
        <v>312</v>
      </c>
      <c r="F138" s="262">
        <v>1</v>
      </c>
      <c r="G138" s="82">
        <f t="shared" ca="1" si="8"/>
        <v>834443.63</v>
      </c>
      <c r="H138" s="114" t="s">
        <v>341</v>
      </c>
    </row>
    <row r="139" spans="1:10" s="102" customFormat="1" hidden="1" x14ac:dyDescent="0.25">
      <c r="A139" s="261"/>
      <c r="B139" s="284"/>
      <c r="C139" s="284"/>
      <c r="D139" s="266"/>
      <c r="E139" s="258"/>
      <c r="F139" s="262"/>
      <c r="G139" s="82">
        <f t="shared" si="8"/>
        <v>0</v>
      </c>
      <c r="H139" s="114" t="s">
        <v>341</v>
      </c>
    </row>
    <row r="140" spans="1:10" s="102" customFormat="1" hidden="1" x14ac:dyDescent="0.25">
      <c r="A140" s="261"/>
      <c r="B140" s="284"/>
      <c r="C140" s="284"/>
      <c r="D140" s="266"/>
      <c r="E140" s="258"/>
      <c r="F140" s="262"/>
      <c r="G140" s="82">
        <f t="shared" si="8"/>
        <v>0</v>
      </c>
      <c r="H140" s="114" t="s">
        <v>341</v>
      </c>
    </row>
    <row r="141" spans="1:10" s="102" customFormat="1" hidden="1" x14ac:dyDescent="0.25">
      <c r="A141" s="261"/>
      <c r="B141" s="284"/>
      <c r="C141" s="284"/>
      <c r="D141" s="266"/>
      <c r="E141" s="258"/>
      <c r="F141" s="262"/>
      <c r="G141" s="82">
        <f t="shared" si="8"/>
        <v>0</v>
      </c>
      <c r="H141" s="114" t="s">
        <v>341</v>
      </c>
    </row>
    <row r="142" spans="1:10" s="102" customFormat="1" hidden="1" x14ac:dyDescent="0.25">
      <c r="A142" s="261"/>
      <c r="B142" s="284"/>
      <c r="C142" s="284"/>
      <c r="D142" s="266"/>
      <c r="E142" s="258"/>
      <c r="F142" s="262"/>
      <c r="G142" s="82">
        <f t="shared" si="8"/>
        <v>0</v>
      </c>
      <c r="H142" s="114" t="s">
        <v>341</v>
      </c>
    </row>
    <row r="143" spans="1:10" s="102" customFormat="1" hidden="1" x14ac:dyDescent="0.25">
      <c r="A143" s="261"/>
      <c r="B143" s="284"/>
      <c r="C143" s="284"/>
      <c r="D143" s="266"/>
      <c r="E143" s="258"/>
      <c r="F143" s="262"/>
      <c r="G143" s="82">
        <f t="shared" si="8"/>
        <v>0</v>
      </c>
      <c r="H143" s="114" t="s">
        <v>341</v>
      </c>
    </row>
    <row r="144" spans="1:10" s="102" customFormat="1" hidden="1" x14ac:dyDescent="0.25">
      <c r="A144" s="261"/>
      <c r="B144" s="284"/>
      <c r="C144" s="284"/>
      <c r="D144" s="266"/>
      <c r="E144" s="258"/>
      <c r="F144" s="262"/>
      <c r="G144" s="82">
        <f t="shared" si="8"/>
        <v>0</v>
      </c>
      <c r="H144" s="114" t="s">
        <v>341</v>
      </c>
    </row>
    <row r="145" spans="1:8" s="102" customFormat="1" hidden="1" x14ac:dyDescent="0.25">
      <c r="A145" s="261"/>
      <c r="B145" s="284"/>
      <c r="C145" s="284"/>
      <c r="D145" s="266"/>
      <c r="E145" s="258"/>
      <c r="F145" s="262"/>
      <c r="G145" s="82">
        <f t="shared" si="8"/>
        <v>0</v>
      </c>
      <c r="H145" s="114" t="s">
        <v>341</v>
      </c>
    </row>
    <row r="146" spans="1:8" s="102" customFormat="1" hidden="1" x14ac:dyDescent="0.25">
      <c r="A146" s="261"/>
      <c r="B146" s="284"/>
      <c r="C146" s="284"/>
      <c r="D146" s="266"/>
      <c r="E146" s="258"/>
      <c r="F146" s="262"/>
      <c r="G146" s="82">
        <f t="shared" si="8"/>
        <v>0</v>
      </c>
      <c r="H146" s="114" t="s">
        <v>341</v>
      </c>
    </row>
    <row r="147" spans="1:8" s="102" customFormat="1" hidden="1" x14ac:dyDescent="0.25">
      <c r="A147" s="261"/>
      <c r="B147" s="284"/>
      <c r="C147" s="284"/>
      <c r="D147" s="266"/>
      <c r="E147" s="258"/>
      <c r="F147" s="262"/>
      <c r="G147" s="82">
        <f t="shared" si="8"/>
        <v>0</v>
      </c>
      <c r="H147" s="114" t="s">
        <v>341</v>
      </c>
    </row>
    <row r="148" spans="1:8" s="102" customFormat="1" hidden="1" x14ac:dyDescent="0.25">
      <c r="A148" s="261"/>
      <c r="B148" s="284"/>
      <c r="C148" s="284"/>
      <c r="D148" s="266"/>
      <c r="E148" s="258"/>
      <c r="F148" s="262"/>
      <c r="G148" s="82">
        <f t="shared" si="8"/>
        <v>0</v>
      </c>
      <c r="H148" s="114" t="s">
        <v>341</v>
      </c>
    </row>
    <row r="149" spans="1:8" s="102" customFormat="1" hidden="1" x14ac:dyDescent="0.25">
      <c r="A149" s="261"/>
      <c r="B149" s="284"/>
      <c r="C149" s="284"/>
      <c r="D149" s="266"/>
      <c r="E149" s="258"/>
      <c r="F149" s="262"/>
      <c r="G149" s="82">
        <f t="shared" si="8"/>
        <v>0</v>
      </c>
      <c r="H149" s="114" t="s">
        <v>341</v>
      </c>
    </row>
    <row r="150" spans="1:8" s="102" customFormat="1" hidden="1" x14ac:dyDescent="0.25">
      <c r="A150" s="261"/>
      <c r="B150" s="284"/>
      <c r="C150" s="284"/>
      <c r="D150" s="266"/>
      <c r="E150" s="258"/>
      <c r="F150" s="262"/>
      <c r="G150" s="82">
        <f t="shared" si="8"/>
        <v>0</v>
      </c>
      <c r="H150" s="114" t="s">
        <v>341</v>
      </c>
    </row>
    <row r="151" spans="1:8" s="102" customFormat="1" hidden="1" x14ac:dyDescent="0.25">
      <c r="A151" s="261"/>
      <c r="B151" s="284"/>
      <c r="C151" s="284"/>
      <c r="D151" s="266"/>
      <c r="E151" s="258"/>
      <c r="F151" s="262"/>
      <c r="G151" s="82">
        <f t="shared" si="8"/>
        <v>0</v>
      </c>
      <c r="H151" s="114" t="s">
        <v>341</v>
      </c>
    </row>
    <row r="152" spans="1:8" s="102" customFormat="1" hidden="1" x14ac:dyDescent="0.25">
      <c r="A152" s="261"/>
      <c r="B152" s="284"/>
      <c r="C152" s="284"/>
      <c r="D152" s="266"/>
      <c r="E152" s="258"/>
      <c r="F152" s="262"/>
      <c r="G152" s="82">
        <f t="shared" si="8"/>
        <v>0</v>
      </c>
      <c r="H152" s="114" t="s">
        <v>341</v>
      </c>
    </row>
    <row r="153" spans="1:8" s="102" customFormat="1" hidden="1" x14ac:dyDescent="0.25">
      <c r="A153" s="261"/>
      <c r="B153" s="284"/>
      <c r="C153" s="284"/>
      <c r="D153" s="266"/>
      <c r="E153" s="258"/>
      <c r="F153" s="262"/>
      <c r="G153" s="82">
        <f t="shared" si="8"/>
        <v>0</v>
      </c>
      <c r="H153" s="114" t="s">
        <v>341</v>
      </c>
    </row>
    <row r="154" spans="1:8" s="102" customFormat="1" hidden="1" x14ac:dyDescent="0.25">
      <c r="A154" s="261"/>
      <c r="B154" s="284"/>
      <c r="C154" s="284"/>
      <c r="D154" s="266"/>
      <c r="E154" s="258"/>
      <c r="F154" s="262"/>
      <c r="G154" s="82">
        <f t="shared" si="8"/>
        <v>0</v>
      </c>
      <c r="H154" s="114" t="s">
        <v>341</v>
      </c>
    </row>
    <row r="155" spans="1:8" s="102" customFormat="1" hidden="1" x14ac:dyDescent="0.25">
      <c r="A155" s="261"/>
      <c r="B155" s="284"/>
      <c r="C155" s="284"/>
      <c r="D155" s="266"/>
      <c r="E155" s="258"/>
      <c r="F155" s="262"/>
      <c r="G155" s="82">
        <f t="shared" si="8"/>
        <v>0</v>
      </c>
      <c r="H155" s="114" t="s">
        <v>341</v>
      </c>
    </row>
    <row r="156" spans="1:8" s="102" customFormat="1" hidden="1" x14ac:dyDescent="0.25">
      <c r="A156" s="261"/>
      <c r="B156" s="284"/>
      <c r="C156" s="284"/>
      <c r="D156" s="266"/>
      <c r="E156" s="258"/>
      <c r="F156" s="262"/>
      <c r="G156" s="82">
        <f t="shared" si="8"/>
        <v>0</v>
      </c>
      <c r="H156" s="114" t="s">
        <v>341</v>
      </c>
    </row>
    <row r="157" spans="1:8" s="102" customFormat="1" hidden="1" x14ac:dyDescent="0.25">
      <c r="A157" s="261"/>
      <c r="B157" s="284"/>
      <c r="C157" s="284"/>
      <c r="D157" s="266"/>
      <c r="E157" s="258"/>
      <c r="F157" s="262"/>
      <c r="G157" s="82">
        <f t="shared" si="8"/>
        <v>0</v>
      </c>
      <c r="H157" s="114" t="s">
        <v>341</v>
      </c>
    </row>
    <row r="158" spans="1:8" s="102" customFormat="1" hidden="1" x14ac:dyDescent="0.25">
      <c r="A158" s="261"/>
      <c r="B158" s="284"/>
      <c r="C158" s="284"/>
      <c r="D158" s="266"/>
      <c r="E158" s="258"/>
      <c r="F158" s="262"/>
      <c r="G158" s="82">
        <f t="shared" si="8"/>
        <v>0</v>
      </c>
      <c r="H158" s="114" t="s">
        <v>341</v>
      </c>
    </row>
    <row r="159" spans="1:8" s="102" customFormat="1" hidden="1" x14ac:dyDescent="0.25">
      <c r="A159" s="261"/>
      <c r="B159" s="284"/>
      <c r="C159" s="284"/>
      <c r="D159" s="266"/>
      <c r="E159" s="258"/>
      <c r="F159" s="262"/>
      <c r="G159" s="82">
        <f t="shared" si="8"/>
        <v>0</v>
      </c>
      <c r="H159" s="114" t="s">
        <v>341</v>
      </c>
    </row>
    <row r="160" spans="1:8" s="102" customFormat="1" hidden="1" x14ac:dyDescent="0.25">
      <c r="A160" s="261"/>
      <c r="B160" s="284"/>
      <c r="C160" s="284"/>
      <c r="D160" s="266"/>
      <c r="E160" s="258"/>
      <c r="F160" s="262"/>
      <c r="G160" s="82">
        <f t="shared" si="8"/>
        <v>0</v>
      </c>
      <c r="H160" s="114" t="s">
        <v>341</v>
      </c>
    </row>
    <row r="161" spans="1:8" s="102" customFormat="1" hidden="1" x14ac:dyDescent="0.25">
      <c r="A161" s="261"/>
      <c r="B161" s="284"/>
      <c r="C161" s="284"/>
      <c r="D161" s="266"/>
      <c r="E161" s="258"/>
      <c r="F161" s="262"/>
      <c r="G161" s="82">
        <f t="shared" si="8"/>
        <v>0</v>
      </c>
      <c r="H161" s="114" t="s">
        <v>341</v>
      </c>
    </row>
    <row r="162" spans="1:8" s="102" customFormat="1" hidden="1" x14ac:dyDescent="0.25">
      <c r="A162" s="261"/>
      <c r="B162" s="284"/>
      <c r="C162" s="284"/>
      <c r="D162" s="266"/>
      <c r="E162" s="258"/>
      <c r="F162" s="262"/>
      <c r="G162" s="82">
        <f t="shared" si="8"/>
        <v>0</v>
      </c>
      <c r="H162" s="114" t="s">
        <v>341</v>
      </c>
    </row>
    <row r="163" spans="1:8" s="102" customFormat="1" hidden="1" x14ac:dyDescent="0.25">
      <c r="A163" s="261"/>
      <c r="B163" s="284"/>
      <c r="C163" s="284"/>
      <c r="D163" s="266"/>
      <c r="E163" s="258"/>
      <c r="F163" s="262"/>
      <c r="G163" s="82">
        <f t="shared" si="8"/>
        <v>0</v>
      </c>
      <c r="H163" s="114" t="s">
        <v>341</v>
      </c>
    </row>
    <row r="164" spans="1:8" s="102" customFormat="1" hidden="1" x14ac:dyDescent="0.25">
      <c r="A164" s="261"/>
      <c r="B164" s="284"/>
      <c r="C164" s="284"/>
      <c r="D164" s="266"/>
      <c r="E164" s="258"/>
      <c r="F164" s="262"/>
      <c r="G164" s="82">
        <f t="shared" si="8"/>
        <v>0</v>
      </c>
      <c r="H164" s="114" t="s">
        <v>341</v>
      </c>
    </row>
    <row r="165" spans="1:8" s="102" customFormat="1" hidden="1" x14ac:dyDescent="0.25">
      <c r="A165" s="261"/>
      <c r="B165" s="284"/>
      <c r="C165" s="284"/>
      <c r="D165" s="266"/>
      <c r="E165" s="258"/>
      <c r="F165" s="262"/>
      <c r="G165" s="82">
        <f t="shared" si="8"/>
        <v>0</v>
      </c>
      <c r="H165" s="114" t="s">
        <v>341</v>
      </c>
    </row>
    <row r="166" spans="1:8" s="102" customFormat="1" hidden="1" x14ac:dyDescent="0.25">
      <c r="A166" s="261"/>
      <c r="B166" s="284"/>
      <c r="C166" s="284"/>
      <c r="D166" s="266"/>
      <c r="E166" s="258"/>
      <c r="F166" s="262"/>
      <c r="G166" s="82">
        <f t="shared" si="8"/>
        <v>0</v>
      </c>
      <c r="H166" s="114" t="s">
        <v>341</v>
      </c>
    </row>
    <row r="167" spans="1:8" s="102" customFormat="1" hidden="1" x14ac:dyDescent="0.25">
      <c r="A167" s="261"/>
      <c r="B167" s="284"/>
      <c r="C167" s="284"/>
      <c r="D167" s="266"/>
      <c r="E167" s="258"/>
      <c r="F167" s="262"/>
      <c r="G167" s="82">
        <f t="shared" si="8"/>
        <v>0</v>
      </c>
      <c r="H167" s="114" t="s">
        <v>341</v>
      </c>
    </row>
    <row r="168" spans="1:8" s="102" customFormat="1" hidden="1" x14ac:dyDescent="0.25">
      <c r="A168" s="261"/>
      <c r="B168" s="284"/>
      <c r="C168" s="284"/>
      <c r="D168" s="266"/>
      <c r="E168" s="258"/>
      <c r="F168" s="262"/>
      <c r="G168" s="82">
        <f t="shared" ref="G168:G199" si="9">ROUND(+D168*F168,2)</f>
        <v>0</v>
      </c>
      <c r="H168" s="114" t="s">
        <v>341</v>
      </c>
    </row>
    <row r="169" spans="1:8" s="102" customFormat="1" hidden="1" x14ac:dyDescent="0.25">
      <c r="A169" s="261"/>
      <c r="B169" s="284"/>
      <c r="C169" s="284"/>
      <c r="D169" s="266"/>
      <c r="E169" s="258"/>
      <c r="F169" s="262"/>
      <c r="G169" s="82">
        <f t="shared" si="9"/>
        <v>0</v>
      </c>
      <c r="H169" s="114" t="s">
        <v>341</v>
      </c>
    </row>
    <row r="170" spans="1:8" s="102" customFormat="1" hidden="1" x14ac:dyDescent="0.25">
      <c r="A170" s="261"/>
      <c r="B170" s="284"/>
      <c r="C170" s="284"/>
      <c r="D170" s="266"/>
      <c r="E170" s="258"/>
      <c r="F170" s="262"/>
      <c r="G170" s="82">
        <f t="shared" si="9"/>
        <v>0</v>
      </c>
      <c r="H170" s="114" t="s">
        <v>341</v>
      </c>
    </row>
    <row r="171" spans="1:8" s="102" customFormat="1" hidden="1" x14ac:dyDescent="0.25">
      <c r="A171" s="261"/>
      <c r="B171" s="284"/>
      <c r="C171" s="284"/>
      <c r="D171" s="266"/>
      <c r="E171" s="258"/>
      <c r="F171" s="262"/>
      <c r="G171" s="82">
        <f t="shared" si="9"/>
        <v>0</v>
      </c>
      <c r="H171" s="114" t="s">
        <v>341</v>
      </c>
    </row>
    <row r="172" spans="1:8" s="102" customFormat="1" hidden="1" x14ac:dyDescent="0.25">
      <c r="A172" s="261"/>
      <c r="B172" s="284"/>
      <c r="C172" s="284"/>
      <c r="D172" s="266"/>
      <c r="E172" s="258"/>
      <c r="F172" s="262"/>
      <c r="G172" s="82">
        <f t="shared" si="9"/>
        <v>0</v>
      </c>
      <c r="H172" s="114" t="s">
        <v>341</v>
      </c>
    </row>
    <row r="173" spans="1:8" s="102" customFormat="1" hidden="1" x14ac:dyDescent="0.25">
      <c r="A173" s="261"/>
      <c r="B173" s="284"/>
      <c r="C173" s="284"/>
      <c r="D173" s="266"/>
      <c r="E173" s="258"/>
      <c r="F173" s="262"/>
      <c r="G173" s="82">
        <f t="shared" si="9"/>
        <v>0</v>
      </c>
      <c r="H173" s="114" t="s">
        <v>341</v>
      </c>
    </row>
    <row r="174" spans="1:8" s="102" customFormat="1" hidden="1" x14ac:dyDescent="0.25">
      <c r="A174" s="261"/>
      <c r="B174" s="284"/>
      <c r="C174" s="284"/>
      <c r="D174" s="266"/>
      <c r="E174" s="258"/>
      <c r="F174" s="262"/>
      <c r="G174" s="82">
        <f t="shared" si="9"/>
        <v>0</v>
      </c>
      <c r="H174" s="114" t="s">
        <v>341</v>
      </c>
    </row>
    <row r="175" spans="1:8" s="102" customFormat="1" hidden="1" x14ac:dyDescent="0.25">
      <c r="A175" s="261"/>
      <c r="B175" s="284"/>
      <c r="C175" s="284"/>
      <c r="D175" s="266"/>
      <c r="E175" s="258"/>
      <c r="F175" s="262"/>
      <c r="G175" s="82">
        <f t="shared" si="9"/>
        <v>0</v>
      </c>
      <c r="H175" s="114" t="s">
        <v>341</v>
      </c>
    </row>
    <row r="176" spans="1:8" s="102" customFormat="1" hidden="1" x14ac:dyDescent="0.25">
      <c r="A176" s="261"/>
      <c r="B176" s="284"/>
      <c r="C176" s="284"/>
      <c r="D176" s="266"/>
      <c r="E176" s="258"/>
      <c r="F176" s="262"/>
      <c r="G176" s="82">
        <f t="shared" si="9"/>
        <v>0</v>
      </c>
      <c r="H176" s="114" t="s">
        <v>341</v>
      </c>
    </row>
    <row r="177" spans="1:8" s="102" customFormat="1" hidden="1" x14ac:dyDescent="0.25">
      <c r="A177" s="261"/>
      <c r="B177" s="284"/>
      <c r="C177" s="284"/>
      <c r="D177" s="266"/>
      <c r="E177" s="258"/>
      <c r="F177" s="262"/>
      <c r="G177" s="82">
        <f t="shared" si="9"/>
        <v>0</v>
      </c>
      <c r="H177" s="114" t="s">
        <v>341</v>
      </c>
    </row>
    <row r="178" spans="1:8" s="102" customFormat="1" hidden="1" x14ac:dyDescent="0.25">
      <c r="A178" s="261"/>
      <c r="B178" s="284"/>
      <c r="C178" s="284"/>
      <c r="D178" s="266"/>
      <c r="E178" s="258"/>
      <c r="F178" s="262"/>
      <c r="G178" s="82">
        <f t="shared" si="9"/>
        <v>0</v>
      </c>
      <c r="H178" s="114" t="s">
        <v>341</v>
      </c>
    </row>
    <row r="179" spans="1:8" s="102" customFormat="1" hidden="1" x14ac:dyDescent="0.25">
      <c r="A179" s="261"/>
      <c r="B179" s="284"/>
      <c r="C179" s="284"/>
      <c r="D179" s="266"/>
      <c r="E179" s="258"/>
      <c r="F179" s="262"/>
      <c r="G179" s="82">
        <f t="shared" si="9"/>
        <v>0</v>
      </c>
      <c r="H179" s="114" t="s">
        <v>341</v>
      </c>
    </row>
    <row r="180" spans="1:8" s="102" customFormat="1" hidden="1" x14ac:dyDescent="0.25">
      <c r="A180" s="261"/>
      <c r="B180" s="284"/>
      <c r="C180" s="284"/>
      <c r="D180" s="266"/>
      <c r="E180" s="258"/>
      <c r="F180" s="262"/>
      <c r="G180" s="82">
        <f t="shared" si="9"/>
        <v>0</v>
      </c>
      <c r="H180" s="114" t="s">
        <v>341</v>
      </c>
    </row>
    <row r="181" spans="1:8" s="102" customFormat="1" hidden="1" x14ac:dyDescent="0.25">
      <c r="A181" s="261"/>
      <c r="B181" s="284"/>
      <c r="C181" s="284"/>
      <c r="D181" s="266"/>
      <c r="E181" s="258"/>
      <c r="F181" s="262"/>
      <c r="G181" s="82">
        <f t="shared" si="9"/>
        <v>0</v>
      </c>
      <c r="H181" s="114" t="s">
        <v>341</v>
      </c>
    </row>
    <row r="182" spans="1:8" s="102" customFormat="1" hidden="1" x14ac:dyDescent="0.25">
      <c r="A182" s="261"/>
      <c r="B182" s="284"/>
      <c r="C182" s="284"/>
      <c r="D182" s="266"/>
      <c r="E182" s="258"/>
      <c r="F182" s="262"/>
      <c r="G182" s="82">
        <f t="shared" si="9"/>
        <v>0</v>
      </c>
      <c r="H182" s="114" t="s">
        <v>341</v>
      </c>
    </row>
    <row r="183" spans="1:8" s="102" customFormat="1" hidden="1" x14ac:dyDescent="0.25">
      <c r="A183" s="261"/>
      <c r="B183" s="284"/>
      <c r="C183" s="284"/>
      <c r="D183" s="266"/>
      <c r="E183" s="258"/>
      <c r="F183" s="262"/>
      <c r="G183" s="82">
        <f t="shared" si="9"/>
        <v>0</v>
      </c>
      <c r="H183" s="114" t="s">
        <v>341</v>
      </c>
    </row>
    <row r="184" spans="1:8" s="102" customFormat="1" hidden="1" x14ac:dyDescent="0.25">
      <c r="A184" s="261"/>
      <c r="B184" s="284"/>
      <c r="C184" s="284"/>
      <c r="D184" s="266"/>
      <c r="E184" s="258"/>
      <c r="F184" s="262"/>
      <c r="G184" s="82">
        <f t="shared" si="9"/>
        <v>0</v>
      </c>
      <c r="H184" s="114" t="s">
        <v>341</v>
      </c>
    </row>
    <row r="185" spans="1:8" s="102" customFormat="1" hidden="1" x14ac:dyDescent="0.25">
      <c r="A185" s="261"/>
      <c r="B185" s="284"/>
      <c r="C185" s="284"/>
      <c r="D185" s="266"/>
      <c r="E185" s="258"/>
      <c r="F185" s="262"/>
      <c r="G185" s="82">
        <f t="shared" si="9"/>
        <v>0</v>
      </c>
      <c r="H185" s="114" t="s">
        <v>341</v>
      </c>
    </row>
    <row r="186" spans="1:8" s="102" customFormat="1" hidden="1" x14ac:dyDescent="0.25">
      <c r="A186" s="261"/>
      <c r="B186" s="284"/>
      <c r="C186" s="284"/>
      <c r="D186" s="266"/>
      <c r="E186" s="258"/>
      <c r="F186" s="262"/>
      <c r="G186" s="82">
        <f t="shared" si="9"/>
        <v>0</v>
      </c>
      <c r="H186" s="114" t="s">
        <v>341</v>
      </c>
    </row>
    <row r="187" spans="1:8" s="102" customFormat="1" hidden="1" x14ac:dyDescent="0.25">
      <c r="A187" s="261"/>
      <c r="B187" s="284"/>
      <c r="C187" s="284"/>
      <c r="D187" s="266"/>
      <c r="E187" s="258"/>
      <c r="F187" s="262"/>
      <c r="G187" s="82">
        <f t="shared" si="9"/>
        <v>0</v>
      </c>
      <c r="H187" s="114" t="s">
        <v>341</v>
      </c>
    </row>
    <row r="188" spans="1:8" s="102" customFormat="1" hidden="1" x14ac:dyDescent="0.25">
      <c r="A188" s="261"/>
      <c r="B188" s="284"/>
      <c r="C188" s="284"/>
      <c r="D188" s="266"/>
      <c r="E188" s="258"/>
      <c r="F188" s="262"/>
      <c r="G188" s="82">
        <f t="shared" si="9"/>
        <v>0</v>
      </c>
      <c r="H188" s="114" t="s">
        <v>341</v>
      </c>
    </row>
    <row r="189" spans="1:8" s="102" customFormat="1" hidden="1" x14ac:dyDescent="0.25">
      <c r="A189" s="261"/>
      <c r="B189" s="284"/>
      <c r="C189" s="284"/>
      <c r="D189" s="266"/>
      <c r="E189" s="258"/>
      <c r="F189" s="262"/>
      <c r="G189" s="82">
        <f t="shared" si="9"/>
        <v>0</v>
      </c>
      <c r="H189" s="114" t="s">
        <v>341</v>
      </c>
    </row>
    <row r="190" spans="1:8" s="102" customFormat="1" hidden="1" x14ac:dyDescent="0.25">
      <c r="A190" s="261"/>
      <c r="B190" s="284"/>
      <c r="C190" s="284"/>
      <c r="D190" s="266"/>
      <c r="E190" s="258"/>
      <c r="F190" s="262"/>
      <c r="G190" s="82">
        <f t="shared" si="9"/>
        <v>0</v>
      </c>
      <c r="H190" s="114" t="s">
        <v>341</v>
      </c>
    </row>
    <row r="191" spans="1:8" s="102" customFormat="1" hidden="1" x14ac:dyDescent="0.25">
      <c r="A191" s="261"/>
      <c r="B191" s="284"/>
      <c r="C191" s="284"/>
      <c r="D191" s="266"/>
      <c r="E191" s="258"/>
      <c r="F191" s="262"/>
      <c r="G191" s="82">
        <f t="shared" si="9"/>
        <v>0</v>
      </c>
      <c r="H191" s="114" t="s">
        <v>341</v>
      </c>
    </row>
    <row r="192" spans="1:8" s="102" customFormat="1" hidden="1" x14ac:dyDescent="0.25">
      <c r="A192" s="261"/>
      <c r="B192" s="284"/>
      <c r="C192" s="284"/>
      <c r="D192" s="266"/>
      <c r="E192" s="258"/>
      <c r="F192" s="262"/>
      <c r="G192" s="82">
        <f t="shared" si="9"/>
        <v>0</v>
      </c>
      <c r="H192" s="114" t="s">
        <v>341</v>
      </c>
    </row>
    <row r="193" spans="1:8" s="102" customFormat="1" hidden="1" x14ac:dyDescent="0.25">
      <c r="A193" s="261"/>
      <c r="B193" s="284"/>
      <c r="C193" s="284"/>
      <c r="D193" s="266"/>
      <c r="E193" s="258"/>
      <c r="F193" s="262"/>
      <c r="G193" s="82">
        <f t="shared" si="9"/>
        <v>0</v>
      </c>
      <c r="H193" s="114" t="s">
        <v>341</v>
      </c>
    </row>
    <row r="194" spans="1:8" s="102" customFormat="1" hidden="1" x14ac:dyDescent="0.25">
      <c r="A194" s="261"/>
      <c r="B194" s="284"/>
      <c r="C194" s="284"/>
      <c r="D194" s="266"/>
      <c r="E194" s="258"/>
      <c r="F194" s="262"/>
      <c r="G194" s="82">
        <f t="shared" si="9"/>
        <v>0</v>
      </c>
      <c r="H194" s="114" t="s">
        <v>341</v>
      </c>
    </row>
    <row r="195" spans="1:8" s="102" customFormat="1" hidden="1" x14ac:dyDescent="0.25">
      <c r="A195" s="261"/>
      <c r="B195" s="284"/>
      <c r="C195" s="284"/>
      <c r="D195" s="266"/>
      <c r="E195" s="258"/>
      <c r="F195" s="262"/>
      <c r="G195" s="82">
        <f t="shared" si="9"/>
        <v>0</v>
      </c>
      <c r="H195" s="114" t="s">
        <v>341</v>
      </c>
    </row>
    <row r="196" spans="1:8" s="102" customFormat="1" hidden="1" x14ac:dyDescent="0.25">
      <c r="A196" s="261"/>
      <c r="B196" s="284"/>
      <c r="C196" s="284"/>
      <c r="D196" s="266"/>
      <c r="E196" s="258"/>
      <c r="F196" s="262"/>
      <c r="G196" s="82">
        <f t="shared" si="9"/>
        <v>0</v>
      </c>
      <c r="H196" s="114" t="s">
        <v>341</v>
      </c>
    </row>
    <row r="197" spans="1:8" s="102" customFormat="1" hidden="1" x14ac:dyDescent="0.25">
      <c r="A197" s="261"/>
      <c r="B197" s="284"/>
      <c r="C197" s="284"/>
      <c r="D197" s="266"/>
      <c r="E197" s="258"/>
      <c r="F197" s="262"/>
      <c r="G197" s="82">
        <f t="shared" si="9"/>
        <v>0</v>
      </c>
      <c r="H197" s="114" t="s">
        <v>341</v>
      </c>
    </row>
    <row r="198" spans="1:8" s="102" customFormat="1" hidden="1" x14ac:dyDescent="0.25">
      <c r="A198" s="261"/>
      <c r="B198" s="284"/>
      <c r="C198" s="284"/>
      <c r="D198" s="266"/>
      <c r="E198" s="258"/>
      <c r="F198" s="262"/>
      <c r="G198" s="82">
        <f t="shared" si="9"/>
        <v>0</v>
      </c>
      <c r="H198" s="114" t="s">
        <v>341</v>
      </c>
    </row>
    <row r="199" spans="1:8" s="102" customFormat="1" hidden="1" x14ac:dyDescent="0.25">
      <c r="A199" s="261"/>
      <c r="B199" s="284"/>
      <c r="C199" s="284"/>
      <c r="D199" s="266"/>
      <c r="E199" s="258"/>
      <c r="F199" s="262"/>
      <c r="G199" s="82">
        <f t="shared" si="9"/>
        <v>0</v>
      </c>
      <c r="H199" s="114" t="s">
        <v>341</v>
      </c>
    </row>
    <row r="200" spans="1:8" s="102" customFormat="1" hidden="1" x14ac:dyDescent="0.25">
      <c r="A200" s="261"/>
      <c r="B200" s="284"/>
      <c r="C200" s="284"/>
      <c r="D200" s="266"/>
      <c r="E200" s="258"/>
      <c r="F200" s="262"/>
      <c r="G200" s="82">
        <f t="shared" ref="G200:G231" si="10">ROUND(+D200*F200,2)</f>
        <v>0</v>
      </c>
      <c r="H200" s="114" t="s">
        <v>341</v>
      </c>
    </row>
    <row r="201" spans="1:8" s="102" customFormat="1" hidden="1" x14ac:dyDescent="0.25">
      <c r="A201" s="261"/>
      <c r="B201" s="284"/>
      <c r="C201" s="284"/>
      <c r="D201" s="266"/>
      <c r="E201" s="258"/>
      <c r="F201" s="262"/>
      <c r="G201" s="82">
        <f t="shared" si="10"/>
        <v>0</v>
      </c>
      <c r="H201" s="114" t="s">
        <v>341</v>
      </c>
    </row>
    <row r="202" spans="1:8" s="102" customFormat="1" hidden="1" x14ac:dyDescent="0.25">
      <c r="A202" s="261"/>
      <c r="B202" s="284"/>
      <c r="C202" s="284"/>
      <c r="D202" s="266"/>
      <c r="E202" s="258"/>
      <c r="F202" s="262"/>
      <c r="G202" s="82">
        <f t="shared" si="10"/>
        <v>0</v>
      </c>
      <c r="H202" s="114" t="s">
        <v>341</v>
      </c>
    </row>
    <row r="203" spans="1:8" s="102" customFormat="1" hidden="1" x14ac:dyDescent="0.25">
      <c r="A203" s="261"/>
      <c r="B203" s="284"/>
      <c r="C203" s="284"/>
      <c r="D203" s="266"/>
      <c r="E203" s="258"/>
      <c r="F203" s="262"/>
      <c r="G203" s="82">
        <f t="shared" si="10"/>
        <v>0</v>
      </c>
      <c r="H203" s="114" t="s">
        <v>341</v>
      </c>
    </row>
    <row r="204" spans="1:8" s="102" customFormat="1" hidden="1" x14ac:dyDescent="0.25">
      <c r="A204" s="261"/>
      <c r="B204" s="284"/>
      <c r="C204" s="284"/>
      <c r="D204" s="266"/>
      <c r="E204" s="258"/>
      <c r="F204" s="262"/>
      <c r="G204" s="82">
        <f t="shared" si="10"/>
        <v>0</v>
      </c>
      <c r="H204" s="114" t="s">
        <v>341</v>
      </c>
    </row>
    <row r="205" spans="1:8" s="102" customFormat="1" hidden="1" x14ac:dyDescent="0.25">
      <c r="A205" s="261"/>
      <c r="B205" s="284"/>
      <c r="C205" s="284"/>
      <c r="D205" s="266"/>
      <c r="E205" s="258"/>
      <c r="F205" s="262"/>
      <c r="G205" s="82">
        <f t="shared" si="10"/>
        <v>0</v>
      </c>
      <c r="H205" s="114" t="s">
        <v>341</v>
      </c>
    </row>
    <row r="206" spans="1:8" s="102" customFormat="1" hidden="1" x14ac:dyDescent="0.25">
      <c r="A206" s="261"/>
      <c r="B206" s="284"/>
      <c r="C206" s="284"/>
      <c r="D206" s="266"/>
      <c r="E206" s="258"/>
      <c r="F206" s="262"/>
      <c r="G206" s="82">
        <f t="shared" si="10"/>
        <v>0</v>
      </c>
      <c r="H206" s="114" t="s">
        <v>341</v>
      </c>
    </row>
    <row r="207" spans="1:8" s="102" customFormat="1" hidden="1" x14ac:dyDescent="0.25">
      <c r="A207" s="261"/>
      <c r="B207" s="284"/>
      <c r="C207" s="284"/>
      <c r="D207" s="266"/>
      <c r="E207" s="258"/>
      <c r="F207" s="262"/>
      <c r="G207" s="82">
        <f t="shared" si="10"/>
        <v>0</v>
      </c>
      <c r="H207" s="114" t="s">
        <v>341</v>
      </c>
    </row>
    <row r="208" spans="1:8" s="102" customFormat="1" hidden="1" x14ac:dyDescent="0.25">
      <c r="A208" s="261"/>
      <c r="B208" s="284"/>
      <c r="C208" s="284"/>
      <c r="D208" s="266"/>
      <c r="E208" s="258"/>
      <c r="F208" s="262"/>
      <c r="G208" s="82">
        <f t="shared" si="10"/>
        <v>0</v>
      </c>
      <c r="H208" s="114" t="s">
        <v>341</v>
      </c>
    </row>
    <row r="209" spans="1:8" s="102" customFormat="1" hidden="1" x14ac:dyDescent="0.25">
      <c r="A209" s="261"/>
      <c r="B209" s="284"/>
      <c r="C209" s="284"/>
      <c r="D209" s="266"/>
      <c r="E209" s="258"/>
      <c r="F209" s="262"/>
      <c r="G209" s="82">
        <f t="shared" si="10"/>
        <v>0</v>
      </c>
      <c r="H209" s="114" t="s">
        <v>341</v>
      </c>
    </row>
    <row r="210" spans="1:8" s="102" customFormat="1" hidden="1" x14ac:dyDescent="0.25">
      <c r="A210" s="261"/>
      <c r="B210" s="284"/>
      <c r="C210" s="284"/>
      <c r="D210" s="266"/>
      <c r="E210" s="258"/>
      <c r="F210" s="262"/>
      <c r="G210" s="82">
        <f t="shared" si="10"/>
        <v>0</v>
      </c>
      <c r="H210" s="114" t="s">
        <v>341</v>
      </c>
    </row>
    <row r="211" spans="1:8" s="102" customFormat="1" hidden="1" x14ac:dyDescent="0.25">
      <c r="A211" s="261"/>
      <c r="B211" s="284"/>
      <c r="C211" s="284"/>
      <c r="D211" s="266"/>
      <c r="E211" s="258"/>
      <c r="F211" s="262"/>
      <c r="G211" s="82">
        <f t="shared" si="10"/>
        <v>0</v>
      </c>
      <c r="H211" s="114" t="s">
        <v>341</v>
      </c>
    </row>
    <row r="212" spans="1:8" s="102" customFormat="1" hidden="1" x14ac:dyDescent="0.25">
      <c r="A212" s="261"/>
      <c r="B212" s="284"/>
      <c r="C212" s="284"/>
      <c r="D212" s="266"/>
      <c r="E212" s="258"/>
      <c r="F212" s="262"/>
      <c r="G212" s="82">
        <f t="shared" si="10"/>
        <v>0</v>
      </c>
      <c r="H212" s="114" t="s">
        <v>341</v>
      </c>
    </row>
    <row r="213" spans="1:8" s="102" customFormat="1" hidden="1" x14ac:dyDescent="0.25">
      <c r="A213" s="261"/>
      <c r="B213" s="284"/>
      <c r="C213" s="284"/>
      <c r="D213" s="266"/>
      <c r="E213" s="258"/>
      <c r="F213" s="262"/>
      <c r="G213" s="82">
        <f t="shared" si="10"/>
        <v>0</v>
      </c>
      <c r="H213" s="114" t="s">
        <v>341</v>
      </c>
    </row>
    <row r="214" spans="1:8" s="102" customFormat="1" hidden="1" x14ac:dyDescent="0.25">
      <c r="A214" s="261"/>
      <c r="B214" s="284"/>
      <c r="C214" s="284"/>
      <c r="D214" s="266"/>
      <c r="E214" s="258"/>
      <c r="F214" s="262"/>
      <c r="G214" s="82">
        <f t="shared" si="10"/>
        <v>0</v>
      </c>
      <c r="H214" s="114" t="s">
        <v>341</v>
      </c>
    </row>
    <row r="215" spans="1:8" s="102" customFormat="1" hidden="1" x14ac:dyDescent="0.25">
      <c r="A215" s="261"/>
      <c r="B215" s="284"/>
      <c r="C215" s="284"/>
      <c r="D215" s="266"/>
      <c r="E215" s="258"/>
      <c r="F215" s="262"/>
      <c r="G215" s="82">
        <f t="shared" si="10"/>
        <v>0</v>
      </c>
      <c r="H215" s="114" t="s">
        <v>341</v>
      </c>
    </row>
    <row r="216" spans="1:8" s="102" customFormat="1" hidden="1" x14ac:dyDescent="0.25">
      <c r="A216" s="261"/>
      <c r="B216" s="284"/>
      <c r="C216" s="284"/>
      <c r="D216" s="266"/>
      <c r="E216" s="258"/>
      <c r="F216" s="262"/>
      <c r="G216" s="82">
        <f t="shared" si="10"/>
        <v>0</v>
      </c>
      <c r="H216" s="114" t="s">
        <v>341</v>
      </c>
    </row>
    <row r="217" spans="1:8" s="102" customFormat="1" hidden="1" x14ac:dyDescent="0.25">
      <c r="A217" s="261"/>
      <c r="B217" s="284"/>
      <c r="C217" s="284"/>
      <c r="D217" s="266"/>
      <c r="E217" s="258"/>
      <c r="F217" s="262"/>
      <c r="G217" s="82">
        <f t="shared" si="10"/>
        <v>0</v>
      </c>
      <c r="H217" s="114" t="s">
        <v>341</v>
      </c>
    </row>
    <row r="218" spans="1:8" s="102" customFormat="1" hidden="1" x14ac:dyDescent="0.25">
      <c r="A218" s="261"/>
      <c r="B218" s="284"/>
      <c r="C218" s="284"/>
      <c r="D218" s="266"/>
      <c r="E218" s="258"/>
      <c r="F218" s="262"/>
      <c r="G218" s="82">
        <f t="shared" si="10"/>
        <v>0</v>
      </c>
      <c r="H218" s="114" t="s">
        <v>341</v>
      </c>
    </row>
    <row r="219" spans="1:8" s="102" customFormat="1" hidden="1" x14ac:dyDescent="0.25">
      <c r="A219" s="261"/>
      <c r="B219" s="284"/>
      <c r="C219" s="284"/>
      <c r="D219" s="266"/>
      <c r="E219" s="258"/>
      <c r="F219" s="262"/>
      <c r="G219" s="82">
        <f t="shared" si="10"/>
        <v>0</v>
      </c>
      <c r="H219" s="114" t="s">
        <v>341</v>
      </c>
    </row>
    <row r="220" spans="1:8" s="102" customFormat="1" hidden="1" x14ac:dyDescent="0.25">
      <c r="A220" s="261"/>
      <c r="B220" s="284"/>
      <c r="C220" s="284"/>
      <c r="D220" s="266"/>
      <c r="E220" s="258"/>
      <c r="F220" s="262"/>
      <c r="G220" s="82">
        <f t="shared" si="10"/>
        <v>0</v>
      </c>
      <c r="H220" s="114" t="s">
        <v>341</v>
      </c>
    </row>
    <row r="221" spans="1:8" s="102" customFormat="1" hidden="1" x14ac:dyDescent="0.25">
      <c r="A221" s="261"/>
      <c r="B221" s="284"/>
      <c r="C221" s="284"/>
      <c r="D221" s="266"/>
      <c r="E221" s="258"/>
      <c r="F221" s="262"/>
      <c r="G221" s="82">
        <f t="shared" si="10"/>
        <v>0</v>
      </c>
      <c r="H221" s="114" t="s">
        <v>341</v>
      </c>
    </row>
    <row r="222" spans="1:8" s="102" customFormat="1" hidden="1" x14ac:dyDescent="0.25">
      <c r="A222" s="261"/>
      <c r="B222" s="284"/>
      <c r="C222" s="284"/>
      <c r="D222" s="266"/>
      <c r="E222" s="258"/>
      <c r="F222" s="262"/>
      <c r="G222" s="82">
        <f t="shared" si="10"/>
        <v>0</v>
      </c>
      <c r="H222" s="114" t="s">
        <v>341</v>
      </c>
    </row>
    <row r="223" spans="1:8" s="102" customFormat="1" hidden="1" x14ac:dyDescent="0.25">
      <c r="A223" s="261"/>
      <c r="B223" s="284"/>
      <c r="C223" s="284"/>
      <c r="D223" s="266"/>
      <c r="E223" s="258"/>
      <c r="F223" s="262"/>
      <c r="G223" s="82">
        <f t="shared" si="10"/>
        <v>0</v>
      </c>
      <c r="H223" s="114" t="s">
        <v>341</v>
      </c>
    </row>
    <row r="224" spans="1:8" s="102" customFormat="1" hidden="1" x14ac:dyDescent="0.25">
      <c r="A224" s="261"/>
      <c r="B224" s="284"/>
      <c r="C224" s="284"/>
      <c r="D224" s="266"/>
      <c r="E224" s="258"/>
      <c r="F224" s="262"/>
      <c r="G224" s="82">
        <f t="shared" si="10"/>
        <v>0</v>
      </c>
      <c r="H224" s="114" t="s">
        <v>341</v>
      </c>
    </row>
    <row r="225" spans="1:8" s="102" customFormat="1" hidden="1" x14ac:dyDescent="0.25">
      <c r="A225" s="261"/>
      <c r="B225" s="284"/>
      <c r="C225" s="284"/>
      <c r="D225" s="266"/>
      <c r="E225" s="258"/>
      <c r="F225" s="262"/>
      <c r="G225" s="82">
        <f t="shared" si="10"/>
        <v>0</v>
      </c>
      <c r="H225" s="114" t="s">
        <v>341</v>
      </c>
    </row>
    <row r="226" spans="1:8" s="102" customFormat="1" hidden="1" x14ac:dyDescent="0.25">
      <c r="A226" s="261"/>
      <c r="B226" s="284"/>
      <c r="C226" s="284"/>
      <c r="D226" s="266"/>
      <c r="E226" s="258"/>
      <c r="F226" s="262"/>
      <c r="G226" s="82">
        <f t="shared" si="10"/>
        <v>0</v>
      </c>
      <c r="H226" s="114" t="s">
        <v>341</v>
      </c>
    </row>
    <row r="227" spans="1:8" s="102" customFormat="1" hidden="1" x14ac:dyDescent="0.25">
      <c r="A227" s="261"/>
      <c r="B227" s="284"/>
      <c r="C227" s="284"/>
      <c r="D227" s="266"/>
      <c r="E227" s="258"/>
      <c r="F227" s="262"/>
      <c r="G227" s="82">
        <f t="shared" si="10"/>
        <v>0</v>
      </c>
      <c r="H227" s="114" t="s">
        <v>341</v>
      </c>
    </row>
    <row r="228" spans="1:8" s="102" customFormat="1" hidden="1" x14ac:dyDescent="0.25">
      <c r="A228" s="261"/>
      <c r="B228" s="284"/>
      <c r="C228" s="284"/>
      <c r="D228" s="266"/>
      <c r="E228" s="258"/>
      <c r="F228" s="262"/>
      <c r="G228" s="82">
        <f t="shared" si="10"/>
        <v>0</v>
      </c>
      <c r="H228" s="114" t="s">
        <v>341</v>
      </c>
    </row>
    <row r="229" spans="1:8" s="102" customFormat="1" hidden="1" x14ac:dyDescent="0.25">
      <c r="A229" s="261"/>
      <c r="B229" s="284"/>
      <c r="C229" s="284"/>
      <c r="D229" s="266"/>
      <c r="E229" s="258"/>
      <c r="F229" s="262"/>
      <c r="G229" s="82">
        <f t="shared" si="10"/>
        <v>0</v>
      </c>
      <c r="H229" s="114" t="s">
        <v>341</v>
      </c>
    </row>
    <row r="230" spans="1:8" s="102" customFormat="1" hidden="1" x14ac:dyDescent="0.25">
      <c r="A230" s="261"/>
      <c r="B230" s="284"/>
      <c r="C230" s="284"/>
      <c r="D230" s="266"/>
      <c r="E230" s="258"/>
      <c r="F230" s="262"/>
      <c r="G230" s="82">
        <f t="shared" si="10"/>
        <v>0</v>
      </c>
      <c r="H230" s="114" t="s">
        <v>341</v>
      </c>
    </row>
    <row r="231" spans="1:8" s="102" customFormat="1" hidden="1" x14ac:dyDescent="0.25">
      <c r="A231" s="261"/>
      <c r="B231" s="284"/>
      <c r="C231" s="284"/>
      <c r="D231" s="266"/>
      <c r="E231" s="258"/>
      <c r="F231" s="262"/>
      <c r="G231" s="82">
        <f t="shared" si="10"/>
        <v>0</v>
      </c>
      <c r="H231" s="114" t="s">
        <v>341</v>
      </c>
    </row>
    <row r="232" spans="1:8" s="102" customFormat="1" hidden="1" x14ac:dyDescent="0.25">
      <c r="A232" s="261"/>
      <c r="B232" s="284"/>
      <c r="C232" s="284"/>
      <c r="D232" s="266"/>
      <c r="E232" s="258"/>
      <c r="F232" s="262"/>
      <c r="G232" s="82">
        <f t="shared" ref="G232:G263" si="11">ROUND(+D232*F232,2)</f>
        <v>0</v>
      </c>
      <c r="H232" s="114" t="s">
        <v>341</v>
      </c>
    </row>
    <row r="233" spans="1:8" s="102" customFormat="1" hidden="1" x14ac:dyDescent="0.25">
      <c r="A233" s="261"/>
      <c r="B233" s="284"/>
      <c r="C233" s="284"/>
      <c r="D233" s="266"/>
      <c r="E233" s="258"/>
      <c r="F233" s="262"/>
      <c r="G233" s="82">
        <f t="shared" si="11"/>
        <v>0</v>
      </c>
      <c r="H233" s="114" t="s">
        <v>341</v>
      </c>
    </row>
    <row r="234" spans="1:8" s="102" customFormat="1" hidden="1" x14ac:dyDescent="0.25">
      <c r="A234" s="261"/>
      <c r="B234" s="284"/>
      <c r="C234" s="284"/>
      <c r="D234" s="266"/>
      <c r="E234" s="258"/>
      <c r="F234" s="262"/>
      <c r="G234" s="82">
        <f t="shared" si="11"/>
        <v>0</v>
      </c>
      <c r="H234" s="114" t="s">
        <v>341</v>
      </c>
    </row>
    <row r="235" spans="1:8" s="102" customFormat="1" hidden="1" x14ac:dyDescent="0.25">
      <c r="A235" s="261"/>
      <c r="B235" s="284"/>
      <c r="C235" s="284"/>
      <c r="D235" s="266"/>
      <c r="E235" s="258"/>
      <c r="F235" s="262"/>
      <c r="G235" s="82">
        <f t="shared" si="11"/>
        <v>0</v>
      </c>
      <c r="H235" s="114" t="s">
        <v>341</v>
      </c>
    </row>
    <row r="236" spans="1:8" s="102" customFormat="1" hidden="1" x14ac:dyDescent="0.25">
      <c r="A236" s="261"/>
      <c r="B236" s="284"/>
      <c r="C236" s="284"/>
      <c r="D236" s="266"/>
      <c r="E236" s="258"/>
      <c r="F236" s="262"/>
      <c r="G236" s="82">
        <f t="shared" si="11"/>
        <v>0</v>
      </c>
      <c r="H236" s="114" t="s">
        <v>341</v>
      </c>
    </row>
    <row r="237" spans="1:8" s="102" customFormat="1" hidden="1" x14ac:dyDescent="0.25">
      <c r="A237" s="261"/>
      <c r="B237" s="284"/>
      <c r="C237" s="284"/>
      <c r="D237" s="266"/>
      <c r="E237" s="258"/>
      <c r="F237" s="262"/>
      <c r="G237" s="82">
        <f t="shared" si="11"/>
        <v>0</v>
      </c>
      <c r="H237" s="114" t="s">
        <v>341</v>
      </c>
    </row>
    <row r="238" spans="1:8" s="102" customFormat="1" hidden="1" x14ac:dyDescent="0.25">
      <c r="A238" s="261"/>
      <c r="B238" s="284"/>
      <c r="C238" s="284"/>
      <c r="D238" s="266"/>
      <c r="E238" s="258"/>
      <c r="F238" s="262"/>
      <c r="G238" s="82">
        <f t="shared" si="11"/>
        <v>0</v>
      </c>
      <c r="H238" s="114" t="s">
        <v>341</v>
      </c>
    </row>
    <row r="239" spans="1:8" s="102" customFormat="1" hidden="1" x14ac:dyDescent="0.25">
      <c r="A239" s="261"/>
      <c r="B239" s="284"/>
      <c r="C239" s="284"/>
      <c r="D239" s="266"/>
      <c r="E239" s="258"/>
      <c r="F239" s="262"/>
      <c r="G239" s="82">
        <f t="shared" si="11"/>
        <v>0</v>
      </c>
      <c r="H239" s="114" t="s">
        <v>341</v>
      </c>
    </row>
    <row r="240" spans="1:8" s="102" customFormat="1" hidden="1" x14ac:dyDescent="0.25">
      <c r="A240" s="261"/>
      <c r="B240" s="284"/>
      <c r="C240" s="284"/>
      <c r="D240" s="266"/>
      <c r="E240" s="258"/>
      <c r="F240" s="262"/>
      <c r="G240" s="82">
        <f t="shared" si="11"/>
        <v>0</v>
      </c>
      <c r="H240" s="114" t="s">
        <v>341</v>
      </c>
    </row>
    <row r="241" spans="1:8" s="102" customFormat="1" hidden="1" x14ac:dyDescent="0.25">
      <c r="A241" s="261"/>
      <c r="B241" s="284"/>
      <c r="C241" s="284"/>
      <c r="D241" s="266"/>
      <c r="E241" s="258"/>
      <c r="F241" s="262"/>
      <c r="G241" s="82">
        <f t="shared" si="11"/>
        <v>0</v>
      </c>
      <c r="H241" s="114" t="s">
        <v>341</v>
      </c>
    </row>
    <row r="242" spans="1:8" s="102" customFormat="1" hidden="1" x14ac:dyDescent="0.25">
      <c r="A242" s="261"/>
      <c r="B242" s="284"/>
      <c r="C242" s="284"/>
      <c r="D242" s="266"/>
      <c r="E242" s="258"/>
      <c r="F242" s="262"/>
      <c r="G242" s="82">
        <f t="shared" si="11"/>
        <v>0</v>
      </c>
      <c r="H242" s="114" t="s">
        <v>341</v>
      </c>
    </row>
    <row r="243" spans="1:8" s="102" customFormat="1" hidden="1" x14ac:dyDescent="0.25">
      <c r="A243" s="261"/>
      <c r="B243" s="284"/>
      <c r="C243" s="284"/>
      <c r="D243" s="266"/>
      <c r="E243" s="258"/>
      <c r="F243" s="262"/>
      <c r="G243" s="82">
        <f t="shared" si="11"/>
        <v>0</v>
      </c>
      <c r="H243" s="114" t="s">
        <v>341</v>
      </c>
    </row>
    <row r="244" spans="1:8" s="102" customFormat="1" hidden="1" x14ac:dyDescent="0.25">
      <c r="A244" s="261"/>
      <c r="B244" s="284"/>
      <c r="C244" s="284"/>
      <c r="D244" s="266"/>
      <c r="E244" s="258"/>
      <c r="F244" s="262"/>
      <c r="G244" s="82">
        <f t="shared" si="11"/>
        <v>0</v>
      </c>
      <c r="H244" s="114" t="s">
        <v>341</v>
      </c>
    </row>
    <row r="245" spans="1:8" s="102" customFormat="1" hidden="1" x14ac:dyDescent="0.25">
      <c r="A245" s="261"/>
      <c r="B245" s="284"/>
      <c r="C245" s="284"/>
      <c r="D245" s="266"/>
      <c r="E245" s="258"/>
      <c r="F245" s="262"/>
      <c r="G245" s="82">
        <f t="shared" si="11"/>
        <v>0</v>
      </c>
      <c r="H245" s="114" t="s">
        <v>341</v>
      </c>
    </row>
    <row r="246" spans="1:8" s="102" customFormat="1" hidden="1" x14ac:dyDescent="0.25">
      <c r="A246" s="261"/>
      <c r="B246" s="284"/>
      <c r="C246" s="284"/>
      <c r="D246" s="266"/>
      <c r="E246" s="258"/>
      <c r="F246" s="262"/>
      <c r="G246" s="82">
        <f t="shared" si="11"/>
        <v>0</v>
      </c>
      <c r="H246" s="114" t="s">
        <v>341</v>
      </c>
    </row>
    <row r="247" spans="1:8" s="102" customFormat="1" hidden="1" x14ac:dyDescent="0.25">
      <c r="A247" s="261"/>
      <c r="B247" s="284"/>
      <c r="C247" s="284"/>
      <c r="D247" s="266"/>
      <c r="E247" s="258"/>
      <c r="F247" s="262"/>
      <c r="G247" s="82">
        <f t="shared" si="11"/>
        <v>0</v>
      </c>
      <c r="H247" s="114" t="s">
        <v>341</v>
      </c>
    </row>
    <row r="248" spans="1:8" s="102" customFormat="1" hidden="1" x14ac:dyDescent="0.25">
      <c r="A248" s="261"/>
      <c r="B248" s="284"/>
      <c r="C248" s="284"/>
      <c r="D248" s="266"/>
      <c r="E248" s="258"/>
      <c r="F248" s="262"/>
      <c r="G248" s="82">
        <f t="shared" si="11"/>
        <v>0</v>
      </c>
      <c r="H248" s="114" t="s">
        <v>341</v>
      </c>
    </row>
    <row r="249" spans="1:8" s="102" customFormat="1" hidden="1" x14ac:dyDescent="0.25">
      <c r="A249" s="261"/>
      <c r="B249" s="284"/>
      <c r="C249" s="284"/>
      <c r="D249" s="266"/>
      <c r="E249" s="258"/>
      <c r="F249" s="262"/>
      <c r="G249" s="82">
        <f t="shared" si="11"/>
        <v>0</v>
      </c>
      <c r="H249" s="114" t="s">
        <v>341</v>
      </c>
    </row>
    <row r="250" spans="1:8" s="102" customFormat="1" hidden="1" x14ac:dyDescent="0.25">
      <c r="A250" s="261"/>
      <c r="B250" s="284"/>
      <c r="C250" s="284"/>
      <c r="D250" s="266"/>
      <c r="E250" s="258"/>
      <c r="F250" s="262"/>
      <c r="G250" s="82">
        <f t="shared" si="11"/>
        <v>0</v>
      </c>
      <c r="H250" s="114" t="s">
        <v>341</v>
      </c>
    </row>
    <row r="251" spans="1:8" s="102" customFormat="1" hidden="1" x14ac:dyDescent="0.25">
      <c r="A251" s="261"/>
      <c r="B251" s="284"/>
      <c r="C251" s="284"/>
      <c r="D251" s="266"/>
      <c r="E251" s="258"/>
      <c r="F251" s="262"/>
      <c r="G251" s="82">
        <f t="shared" si="11"/>
        <v>0</v>
      </c>
      <c r="H251" s="114" t="s">
        <v>341</v>
      </c>
    </row>
    <row r="252" spans="1:8" s="102" customFormat="1" hidden="1" x14ac:dyDescent="0.25">
      <c r="A252" s="261"/>
      <c r="B252" s="284"/>
      <c r="C252" s="284"/>
      <c r="D252" s="266"/>
      <c r="E252" s="258"/>
      <c r="F252" s="262"/>
      <c r="G252" s="82">
        <f t="shared" si="11"/>
        <v>0</v>
      </c>
      <c r="H252" s="114" t="s">
        <v>341</v>
      </c>
    </row>
    <row r="253" spans="1:8" s="102" customFormat="1" hidden="1" x14ac:dyDescent="0.25">
      <c r="A253" s="261"/>
      <c r="B253" s="284"/>
      <c r="C253" s="284"/>
      <c r="D253" s="266"/>
      <c r="E253" s="258"/>
      <c r="F253" s="262"/>
      <c r="G253" s="82">
        <f t="shared" si="11"/>
        <v>0</v>
      </c>
      <c r="H253" s="114" t="s">
        <v>341</v>
      </c>
    </row>
    <row r="254" spans="1:8" s="102" customFormat="1" hidden="1" x14ac:dyDescent="0.25">
      <c r="A254" s="261"/>
      <c r="B254" s="284"/>
      <c r="C254" s="284"/>
      <c r="D254" s="266"/>
      <c r="E254" s="258"/>
      <c r="F254" s="262"/>
      <c r="G254" s="82">
        <f t="shared" si="11"/>
        <v>0</v>
      </c>
      <c r="H254" s="114" t="s">
        <v>341</v>
      </c>
    </row>
    <row r="255" spans="1:8" s="102" customFormat="1" hidden="1" x14ac:dyDescent="0.25">
      <c r="A255" s="261"/>
      <c r="B255" s="284"/>
      <c r="C255" s="284"/>
      <c r="D255" s="266"/>
      <c r="E255" s="258"/>
      <c r="F255" s="262"/>
      <c r="G255" s="82">
        <f t="shared" si="11"/>
        <v>0</v>
      </c>
      <c r="H255" s="114" t="s">
        <v>341</v>
      </c>
    </row>
    <row r="256" spans="1:8" s="102" customFormat="1" hidden="1" x14ac:dyDescent="0.25">
      <c r="A256" s="261"/>
      <c r="B256" s="284"/>
      <c r="C256" s="284"/>
      <c r="D256" s="266"/>
      <c r="E256" s="258"/>
      <c r="F256" s="262"/>
      <c r="G256" s="82">
        <f t="shared" si="11"/>
        <v>0</v>
      </c>
      <c r="H256" s="114" t="s">
        <v>341</v>
      </c>
    </row>
    <row r="257" spans="1:10" s="102" customFormat="1" hidden="1" x14ac:dyDescent="0.25">
      <c r="A257" s="261"/>
      <c r="B257" s="284"/>
      <c r="C257" s="284"/>
      <c r="D257" s="266"/>
      <c r="E257" s="258"/>
      <c r="F257" s="262"/>
      <c r="G257" s="82">
        <f t="shared" si="11"/>
        <v>0</v>
      </c>
      <c r="H257" s="114" t="s">
        <v>341</v>
      </c>
    </row>
    <row r="258" spans="1:10" s="102" customFormat="1" hidden="1" x14ac:dyDescent="0.25">
      <c r="A258" s="261"/>
      <c r="B258" s="284"/>
      <c r="C258" s="284"/>
      <c r="D258" s="266"/>
      <c r="E258" s="258"/>
      <c r="F258" s="262"/>
      <c r="G258" s="82">
        <f t="shared" si="11"/>
        <v>0</v>
      </c>
      <c r="H258" s="114" t="s">
        <v>341</v>
      </c>
    </row>
    <row r="259" spans="1:10" s="102" customFormat="1" hidden="1" x14ac:dyDescent="0.25">
      <c r="A259" s="261"/>
      <c r="B259" s="284"/>
      <c r="C259" s="284"/>
      <c r="D259" s="266"/>
      <c r="E259" s="258"/>
      <c r="F259" s="262"/>
      <c r="G259" s="82">
        <f t="shared" si="11"/>
        <v>0</v>
      </c>
      <c r="H259" s="114" t="s">
        <v>341</v>
      </c>
    </row>
    <row r="260" spans="1:10" s="102" customFormat="1" hidden="1" x14ac:dyDescent="0.25">
      <c r="A260" s="261"/>
      <c r="B260" s="284"/>
      <c r="C260" s="284"/>
      <c r="D260" s="266"/>
      <c r="E260" s="258"/>
      <c r="F260" s="262"/>
      <c r="G260" s="82">
        <f t="shared" si="11"/>
        <v>0</v>
      </c>
      <c r="H260" s="114" t="s">
        <v>341</v>
      </c>
    </row>
    <row r="261" spans="1:10" s="102" customFormat="1" hidden="1" x14ac:dyDescent="0.25">
      <c r="A261" s="261"/>
      <c r="B261" s="284"/>
      <c r="C261" s="284"/>
      <c r="D261" s="266"/>
      <c r="E261" s="258"/>
      <c r="F261" s="262"/>
      <c r="G261" s="82">
        <f t="shared" si="11"/>
        <v>0</v>
      </c>
      <c r="H261" s="114" t="s">
        <v>341</v>
      </c>
    </row>
    <row r="262" spans="1:10" s="102" customFormat="1" hidden="1" x14ac:dyDescent="0.25">
      <c r="A262" s="261"/>
      <c r="B262" s="284"/>
      <c r="C262" s="284"/>
      <c r="D262" s="266"/>
      <c r="E262" s="258"/>
      <c r="F262" s="262"/>
      <c r="G262" s="82">
        <f t="shared" si="11"/>
        <v>0</v>
      </c>
      <c r="H262" s="114" t="s">
        <v>341</v>
      </c>
    </row>
    <row r="263" spans="1:10" s="102" customFormat="1" hidden="1" x14ac:dyDescent="0.25">
      <c r="A263" s="261"/>
      <c r="B263" s="284"/>
      <c r="C263" s="284"/>
      <c r="D263" s="266"/>
      <c r="E263" s="258"/>
      <c r="F263" s="262"/>
      <c r="G263" s="82">
        <f t="shared" si="11"/>
        <v>0</v>
      </c>
      <c r="H263" s="114" t="s">
        <v>341</v>
      </c>
    </row>
    <row r="264" spans="1:10" s="102" customFormat="1" hidden="1" x14ac:dyDescent="0.25">
      <c r="A264" s="261"/>
      <c r="B264" s="284"/>
      <c r="C264" s="284"/>
      <c r="D264" s="266"/>
      <c r="E264" s="258"/>
      <c r="F264" s="262"/>
      <c r="G264" s="82">
        <f t="shared" ref="G264:G265" si="12">ROUND(+D264*F264,2)</f>
        <v>0</v>
      </c>
      <c r="H264" s="114" t="s">
        <v>341</v>
      </c>
    </row>
    <row r="265" spans="1:10" s="102" customFormat="1" x14ac:dyDescent="0.25">
      <c r="A265" s="261" t="s">
        <v>58</v>
      </c>
      <c r="B265" s="581" t="s">
        <v>311</v>
      </c>
      <c r="C265" s="581"/>
      <c r="D265" s="266">
        <f t="shared" ref="D265" ca="1" si="13">RAND()*1000000</f>
        <v>397672.36479543266</v>
      </c>
      <c r="E265" s="258" t="s">
        <v>312</v>
      </c>
      <c r="F265" s="262">
        <v>1</v>
      </c>
      <c r="G265" s="294">
        <f t="shared" ca="1" si="12"/>
        <v>397672.36</v>
      </c>
      <c r="H265" s="114" t="s">
        <v>341</v>
      </c>
    </row>
    <row r="266" spans="1:10" s="102" customFormat="1" x14ac:dyDescent="0.25">
      <c r="A266" s="195"/>
      <c r="B266" s="583"/>
      <c r="C266" s="583"/>
      <c r="D266" s="98"/>
      <c r="E266" s="199"/>
      <c r="F266" s="206" t="s">
        <v>263</v>
      </c>
      <c r="G266" s="308">
        <f ca="1">ROUND(SUBTOTAL(109,G135:G265),2)</f>
        <v>2135335.4</v>
      </c>
      <c r="H266" s="114" t="s">
        <v>341</v>
      </c>
      <c r="J266" s="117" t="s">
        <v>344</v>
      </c>
    </row>
    <row r="267" spans="1:10" s="102" customFormat="1" x14ac:dyDescent="0.25">
      <c r="A267" s="235"/>
      <c r="B267" s="232"/>
      <c r="C267" s="232"/>
      <c r="D267" s="98"/>
      <c r="E267" s="202"/>
      <c r="F267" s="202"/>
      <c r="G267" s="82"/>
      <c r="H267" s="114" t="s">
        <v>339</v>
      </c>
      <c r="J267" s="117"/>
    </row>
    <row r="268" spans="1:10" s="102" customFormat="1" x14ac:dyDescent="0.25">
      <c r="A268" s="235"/>
      <c r="B268" s="232"/>
      <c r="C268" s="232"/>
      <c r="D268" s="98"/>
      <c r="E268" s="202"/>
      <c r="F268" s="405" t="s">
        <v>285</v>
      </c>
      <c r="G268" s="82">
        <f ca="1">+G266+G134</f>
        <v>5232839.7300000004</v>
      </c>
      <c r="H268" s="114" t="s">
        <v>339</v>
      </c>
      <c r="J268" s="117"/>
    </row>
    <row r="269" spans="1:10" s="102" customFormat="1" x14ac:dyDescent="0.25">
      <c r="C269" s="103"/>
      <c r="G269" s="106"/>
      <c r="H269" s="114" t="s">
        <v>339</v>
      </c>
    </row>
    <row r="270" spans="1:10" s="102" customFormat="1" x14ac:dyDescent="0.25">
      <c r="A270" s="240" t="s">
        <v>287</v>
      </c>
      <c r="B270" s="107"/>
      <c r="C270" s="107"/>
      <c r="D270" s="107"/>
      <c r="E270" s="107"/>
      <c r="F270" s="107"/>
      <c r="G270" s="128"/>
      <c r="H270" s="114" t="s">
        <v>340</v>
      </c>
      <c r="J270" s="142" t="s">
        <v>236</v>
      </c>
    </row>
    <row r="271" spans="1:10" s="102" customFormat="1" ht="45" customHeight="1" x14ac:dyDescent="0.25">
      <c r="A271" s="561" t="s">
        <v>314</v>
      </c>
      <c r="B271" s="562"/>
      <c r="C271" s="562"/>
      <c r="D271" s="562"/>
      <c r="E271" s="562"/>
      <c r="F271" s="562"/>
      <c r="G271" s="563"/>
      <c r="H271" s="102" t="s">
        <v>340</v>
      </c>
      <c r="J271" s="142" t="s">
        <v>294</v>
      </c>
    </row>
    <row r="272" spans="1:10" x14ac:dyDescent="0.25">
      <c r="H272" s="276" t="s">
        <v>341</v>
      </c>
    </row>
    <row r="273" spans="1:10" s="102" customFormat="1" x14ac:dyDescent="0.25">
      <c r="A273" s="240" t="s">
        <v>288</v>
      </c>
      <c r="B273" s="110"/>
      <c r="C273" s="111"/>
      <c r="D273" s="111"/>
      <c r="E273" s="111"/>
      <c r="F273" s="111"/>
      <c r="G273" s="129"/>
      <c r="H273" s="102" t="s">
        <v>341</v>
      </c>
      <c r="J273" s="142" t="s">
        <v>236</v>
      </c>
    </row>
    <row r="274" spans="1:10" s="102" customFormat="1" ht="45" customHeight="1" x14ac:dyDescent="0.25">
      <c r="A274" s="561" t="s">
        <v>315</v>
      </c>
      <c r="B274" s="562"/>
      <c r="C274" s="562"/>
      <c r="D274" s="562"/>
      <c r="E274" s="562"/>
      <c r="F274" s="562"/>
      <c r="G274" s="563"/>
      <c r="H274" s="102" t="s">
        <v>341</v>
      </c>
      <c r="J274" s="142" t="s">
        <v>294</v>
      </c>
    </row>
    <row r="275" spans="1:10" s="102" customFormat="1" x14ac:dyDescent="0.25">
      <c r="A275" s="98"/>
      <c r="B275" s="98"/>
      <c r="C275" s="98"/>
      <c r="D275" s="98"/>
      <c r="E275" s="121"/>
      <c r="F275" s="121"/>
      <c r="G275" s="101"/>
      <c r="H275" s="276" t="s">
        <v>339</v>
      </c>
    </row>
    <row r="276" spans="1:10" s="292" customFormat="1" ht="25.5" x14ac:dyDescent="0.25">
      <c r="A276" s="304" t="s">
        <v>273</v>
      </c>
      <c r="B276" s="304" t="s">
        <v>42</v>
      </c>
      <c r="C276" s="406" t="s">
        <v>43</v>
      </c>
      <c r="D276" s="406" t="s">
        <v>44</v>
      </c>
      <c r="E276" s="406" t="s">
        <v>45</v>
      </c>
      <c r="F276" s="406" t="s">
        <v>46</v>
      </c>
      <c r="G276" s="304" t="s">
        <v>384</v>
      </c>
      <c r="H276" s="407" t="s">
        <v>339</v>
      </c>
    </row>
    <row r="277" spans="1:10" s="102" customFormat="1" x14ac:dyDescent="0.25">
      <c r="A277" s="261" t="s">
        <v>313</v>
      </c>
      <c r="B277" s="261" t="s">
        <v>42</v>
      </c>
      <c r="C277" s="266">
        <f t="shared" ref="C277:C279" ca="1" si="14">RAND()*1000000</f>
        <v>874295.26626099693</v>
      </c>
      <c r="D277" s="258" t="s">
        <v>312</v>
      </c>
      <c r="E277" s="262">
        <v>3</v>
      </c>
      <c r="F277" s="262">
        <v>1</v>
      </c>
      <c r="G277" s="82">
        <f t="shared" ref="G277:G406" ca="1" si="15">ROUND(C277*E277*F277,2)</f>
        <v>2622885.7999999998</v>
      </c>
      <c r="H277" s="276" t="s">
        <v>340</v>
      </c>
    </row>
    <row r="278" spans="1:10" s="102" customFormat="1" x14ac:dyDescent="0.25">
      <c r="A278" s="261" t="s">
        <v>355</v>
      </c>
      <c r="B278" s="261" t="s">
        <v>42</v>
      </c>
      <c r="C278" s="266">
        <f t="shared" ca="1" si="14"/>
        <v>246576.03508700244</v>
      </c>
      <c r="D278" s="258" t="s">
        <v>312</v>
      </c>
      <c r="E278" s="262">
        <v>3</v>
      </c>
      <c r="F278" s="262">
        <v>1</v>
      </c>
      <c r="G278" s="82">
        <f t="shared" ca="1" si="15"/>
        <v>739728.11</v>
      </c>
      <c r="H278" s="276" t="s">
        <v>340</v>
      </c>
    </row>
    <row r="279" spans="1:10" s="102" customFormat="1" x14ac:dyDescent="0.25">
      <c r="A279" s="261" t="s">
        <v>356</v>
      </c>
      <c r="B279" s="261" t="s">
        <v>42</v>
      </c>
      <c r="C279" s="266">
        <f t="shared" ca="1" si="14"/>
        <v>374182.63387927308</v>
      </c>
      <c r="D279" s="258" t="s">
        <v>312</v>
      </c>
      <c r="E279" s="262">
        <v>3</v>
      </c>
      <c r="F279" s="262">
        <v>1</v>
      </c>
      <c r="G279" s="82">
        <f t="shared" ca="1" si="15"/>
        <v>1122547.8999999999</v>
      </c>
      <c r="H279" s="276" t="s">
        <v>340</v>
      </c>
    </row>
    <row r="280" spans="1:10" s="102" customFormat="1" hidden="1" x14ac:dyDescent="0.25">
      <c r="A280" s="261"/>
      <c r="B280" s="261"/>
      <c r="C280" s="266"/>
      <c r="D280" s="258"/>
      <c r="E280" s="262"/>
      <c r="F280" s="262"/>
      <c r="G280" s="82">
        <f t="shared" si="15"/>
        <v>0</v>
      </c>
      <c r="H280" s="276" t="s">
        <v>340</v>
      </c>
    </row>
    <row r="281" spans="1:10" s="102" customFormat="1" hidden="1" x14ac:dyDescent="0.25">
      <c r="A281" s="261"/>
      <c r="B281" s="261"/>
      <c r="C281" s="266"/>
      <c r="D281" s="258"/>
      <c r="E281" s="262"/>
      <c r="F281" s="262"/>
      <c r="G281" s="82">
        <f t="shared" si="15"/>
        <v>0</v>
      </c>
      <c r="H281" s="276" t="s">
        <v>340</v>
      </c>
    </row>
    <row r="282" spans="1:10" s="102" customFormat="1" hidden="1" x14ac:dyDescent="0.25">
      <c r="A282" s="261"/>
      <c r="B282" s="261"/>
      <c r="C282" s="266"/>
      <c r="D282" s="258"/>
      <c r="E282" s="262"/>
      <c r="F282" s="262"/>
      <c r="G282" s="82">
        <f t="shared" si="15"/>
        <v>0</v>
      </c>
      <c r="H282" s="276" t="s">
        <v>340</v>
      </c>
    </row>
    <row r="283" spans="1:10" s="102" customFormat="1" hidden="1" x14ac:dyDescent="0.25">
      <c r="A283" s="261"/>
      <c r="B283" s="261"/>
      <c r="C283" s="266"/>
      <c r="D283" s="258"/>
      <c r="E283" s="262"/>
      <c r="F283" s="262"/>
      <c r="G283" s="82">
        <f t="shared" si="15"/>
        <v>0</v>
      </c>
      <c r="H283" s="276" t="s">
        <v>340</v>
      </c>
    </row>
    <row r="284" spans="1:10" s="102" customFormat="1" hidden="1" x14ac:dyDescent="0.25">
      <c r="A284" s="261"/>
      <c r="B284" s="261"/>
      <c r="C284" s="266"/>
      <c r="D284" s="258"/>
      <c r="E284" s="262"/>
      <c r="F284" s="262"/>
      <c r="G284" s="82">
        <f t="shared" si="15"/>
        <v>0</v>
      </c>
      <c r="H284" s="276" t="s">
        <v>340</v>
      </c>
    </row>
    <row r="285" spans="1:10" s="102" customFormat="1" hidden="1" x14ac:dyDescent="0.25">
      <c r="A285" s="261"/>
      <c r="B285" s="261"/>
      <c r="C285" s="266"/>
      <c r="D285" s="258"/>
      <c r="E285" s="262"/>
      <c r="F285" s="262"/>
      <c r="G285" s="82">
        <f t="shared" si="15"/>
        <v>0</v>
      </c>
      <c r="H285" s="276" t="s">
        <v>340</v>
      </c>
    </row>
    <row r="286" spans="1:10" s="102" customFormat="1" hidden="1" x14ac:dyDescent="0.25">
      <c r="A286" s="261"/>
      <c r="B286" s="261"/>
      <c r="C286" s="266"/>
      <c r="D286" s="258"/>
      <c r="E286" s="262"/>
      <c r="F286" s="262"/>
      <c r="G286" s="82">
        <f t="shared" si="15"/>
        <v>0</v>
      </c>
      <c r="H286" s="276" t="s">
        <v>340</v>
      </c>
    </row>
    <row r="287" spans="1:10" s="102" customFormat="1" hidden="1" x14ac:dyDescent="0.25">
      <c r="A287" s="261"/>
      <c r="B287" s="261"/>
      <c r="C287" s="266"/>
      <c r="D287" s="258"/>
      <c r="E287" s="262"/>
      <c r="F287" s="262"/>
      <c r="G287" s="82">
        <f t="shared" si="15"/>
        <v>0</v>
      </c>
      <c r="H287" s="276" t="s">
        <v>340</v>
      </c>
    </row>
    <row r="288" spans="1:10" s="102" customFormat="1" hidden="1" x14ac:dyDescent="0.25">
      <c r="A288" s="261"/>
      <c r="B288" s="261"/>
      <c r="C288" s="266"/>
      <c r="D288" s="258"/>
      <c r="E288" s="262"/>
      <c r="F288" s="262"/>
      <c r="G288" s="82">
        <f t="shared" si="15"/>
        <v>0</v>
      </c>
      <c r="H288" s="276" t="s">
        <v>340</v>
      </c>
    </row>
    <row r="289" spans="1:8" s="102" customFormat="1" hidden="1" x14ac:dyDescent="0.25">
      <c r="A289" s="261"/>
      <c r="B289" s="261"/>
      <c r="C289" s="266"/>
      <c r="D289" s="258"/>
      <c r="E289" s="262"/>
      <c r="F289" s="262"/>
      <c r="G289" s="82">
        <f t="shared" si="15"/>
        <v>0</v>
      </c>
      <c r="H289" s="276" t="s">
        <v>340</v>
      </c>
    </row>
    <row r="290" spans="1:8" s="102" customFormat="1" hidden="1" x14ac:dyDescent="0.25">
      <c r="A290" s="261"/>
      <c r="B290" s="261"/>
      <c r="C290" s="266"/>
      <c r="D290" s="258"/>
      <c r="E290" s="262"/>
      <c r="F290" s="262"/>
      <c r="G290" s="82">
        <f t="shared" si="15"/>
        <v>0</v>
      </c>
      <c r="H290" s="276" t="s">
        <v>340</v>
      </c>
    </row>
    <row r="291" spans="1:8" s="102" customFormat="1" hidden="1" x14ac:dyDescent="0.25">
      <c r="A291" s="261"/>
      <c r="B291" s="261"/>
      <c r="C291" s="266"/>
      <c r="D291" s="258"/>
      <c r="E291" s="262"/>
      <c r="F291" s="262"/>
      <c r="G291" s="82">
        <f t="shared" si="15"/>
        <v>0</v>
      </c>
      <c r="H291" s="276" t="s">
        <v>340</v>
      </c>
    </row>
    <row r="292" spans="1:8" s="102" customFormat="1" hidden="1" x14ac:dyDescent="0.25">
      <c r="A292" s="261"/>
      <c r="B292" s="261"/>
      <c r="C292" s="266"/>
      <c r="D292" s="258"/>
      <c r="E292" s="262"/>
      <c r="F292" s="262"/>
      <c r="G292" s="82">
        <f t="shared" si="15"/>
        <v>0</v>
      </c>
      <c r="H292" s="276" t="s">
        <v>340</v>
      </c>
    </row>
    <row r="293" spans="1:8" s="102" customFormat="1" hidden="1" x14ac:dyDescent="0.25">
      <c r="A293" s="261"/>
      <c r="B293" s="261"/>
      <c r="C293" s="266"/>
      <c r="D293" s="258"/>
      <c r="E293" s="262"/>
      <c r="F293" s="262"/>
      <c r="G293" s="82">
        <f t="shared" si="15"/>
        <v>0</v>
      </c>
      <c r="H293" s="276" t="s">
        <v>340</v>
      </c>
    </row>
    <row r="294" spans="1:8" s="102" customFormat="1" hidden="1" x14ac:dyDescent="0.25">
      <c r="A294" s="261"/>
      <c r="B294" s="261"/>
      <c r="C294" s="266"/>
      <c r="D294" s="258"/>
      <c r="E294" s="262"/>
      <c r="F294" s="262"/>
      <c r="G294" s="82">
        <f t="shared" si="15"/>
        <v>0</v>
      </c>
      <c r="H294" s="276" t="s">
        <v>340</v>
      </c>
    </row>
    <row r="295" spans="1:8" s="102" customFormat="1" hidden="1" x14ac:dyDescent="0.25">
      <c r="A295" s="261"/>
      <c r="B295" s="261"/>
      <c r="C295" s="266"/>
      <c r="D295" s="258"/>
      <c r="E295" s="262"/>
      <c r="F295" s="262"/>
      <c r="G295" s="82">
        <f t="shared" si="15"/>
        <v>0</v>
      </c>
      <c r="H295" s="276" t="s">
        <v>340</v>
      </c>
    </row>
    <row r="296" spans="1:8" s="102" customFormat="1" hidden="1" x14ac:dyDescent="0.25">
      <c r="A296" s="261"/>
      <c r="B296" s="261"/>
      <c r="C296" s="266"/>
      <c r="D296" s="258"/>
      <c r="E296" s="262"/>
      <c r="F296" s="262"/>
      <c r="G296" s="82">
        <f t="shared" si="15"/>
        <v>0</v>
      </c>
      <c r="H296" s="276" t="s">
        <v>340</v>
      </c>
    </row>
    <row r="297" spans="1:8" s="102" customFormat="1" hidden="1" x14ac:dyDescent="0.25">
      <c r="A297" s="261"/>
      <c r="B297" s="261"/>
      <c r="C297" s="266"/>
      <c r="D297" s="258"/>
      <c r="E297" s="262"/>
      <c r="F297" s="262"/>
      <c r="G297" s="82">
        <f t="shared" si="15"/>
        <v>0</v>
      </c>
      <c r="H297" s="276" t="s">
        <v>340</v>
      </c>
    </row>
    <row r="298" spans="1:8" s="102" customFormat="1" hidden="1" x14ac:dyDescent="0.25">
      <c r="A298" s="261"/>
      <c r="B298" s="261"/>
      <c r="C298" s="266"/>
      <c r="D298" s="258"/>
      <c r="E298" s="262"/>
      <c r="F298" s="262"/>
      <c r="G298" s="82">
        <f t="shared" si="15"/>
        <v>0</v>
      </c>
      <c r="H298" s="276" t="s">
        <v>340</v>
      </c>
    </row>
    <row r="299" spans="1:8" s="102" customFormat="1" hidden="1" x14ac:dyDescent="0.25">
      <c r="A299" s="261"/>
      <c r="B299" s="261"/>
      <c r="C299" s="266"/>
      <c r="D299" s="258"/>
      <c r="E299" s="262"/>
      <c r="F299" s="262"/>
      <c r="G299" s="82">
        <f t="shared" si="15"/>
        <v>0</v>
      </c>
      <c r="H299" s="276" t="s">
        <v>340</v>
      </c>
    </row>
    <row r="300" spans="1:8" s="102" customFormat="1" hidden="1" x14ac:dyDescent="0.25">
      <c r="A300" s="261"/>
      <c r="B300" s="261"/>
      <c r="C300" s="266"/>
      <c r="D300" s="258"/>
      <c r="E300" s="262"/>
      <c r="F300" s="262"/>
      <c r="G300" s="82">
        <f t="shared" si="15"/>
        <v>0</v>
      </c>
      <c r="H300" s="276" t="s">
        <v>340</v>
      </c>
    </row>
    <row r="301" spans="1:8" s="102" customFormat="1" hidden="1" x14ac:dyDescent="0.25">
      <c r="A301" s="261"/>
      <c r="B301" s="261"/>
      <c r="C301" s="266"/>
      <c r="D301" s="258"/>
      <c r="E301" s="262"/>
      <c r="F301" s="262"/>
      <c r="G301" s="82">
        <f t="shared" si="15"/>
        <v>0</v>
      </c>
      <c r="H301" s="276" t="s">
        <v>340</v>
      </c>
    </row>
    <row r="302" spans="1:8" s="102" customFormat="1" hidden="1" x14ac:dyDescent="0.25">
      <c r="A302" s="261"/>
      <c r="B302" s="261"/>
      <c r="C302" s="266"/>
      <c r="D302" s="258"/>
      <c r="E302" s="262"/>
      <c r="F302" s="262"/>
      <c r="G302" s="82">
        <f t="shared" si="15"/>
        <v>0</v>
      </c>
      <c r="H302" s="276" t="s">
        <v>340</v>
      </c>
    </row>
    <row r="303" spans="1:8" s="102" customFormat="1" hidden="1" x14ac:dyDescent="0.25">
      <c r="A303" s="261"/>
      <c r="B303" s="261"/>
      <c r="C303" s="266"/>
      <c r="D303" s="258"/>
      <c r="E303" s="262"/>
      <c r="F303" s="262"/>
      <c r="G303" s="82">
        <f t="shared" si="15"/>
        <v>0</v>
      </c>
      <c r="H303" s="276" t="s">
        <v>340</v>
      </c>
    </row>
    <row r="304" spans="1:8" s="102" customFormat="1" hidden="1" x14ac:dyDescent="0.25">
      <c r="A304" s="261"/>
      <c r="B304" s="261"/>
      <c r="C304" s="266"/>
      <c r="D304" s="258"/>
      <c r="E304" s="262"/>
      <c r="F304" s="262"/>
      <c r="G304" s="82">
        <f t="shared" si="15"/>
        <v>0</v>
      </c>
      <c r="H304" s="276" t="s">
        <v>340</v>
      </c>
    </row>
    <row r="305" spans="1:8" s="102" customFormat="1" hidden="1" x14ac:dyDescent="0.25">
      <c r="A305" s="261"/>
      <c r="B305" s="261"/>
      <c r="C305" s="266"/>
      <c r="D305" s="258"/>
      <c r="E305" s="262"/>
      <c r="F305" s="262"/>
      <c r="G305" s="82">
        <f t="shared" si="15"/>
        <v>0</v>
      </c>
      <c r="H305" s="276" t="s">
        <v>340</v>
      </c>
    </row>
    <row r="306" spans="1:8" s="102" customFormat="1" hidden="1" x14ac:dyDescent="0.25">
      <c r="A306" s="261"/>
      <c r="B306" s="261"/>
      <c r="C306" s="266"/>
      <c r="D306" s="258"/>
      <c r="E306" s="262"/>
      <c r="F306" s="262"/>
      <c r="G306" s="82">
        <f t="shared" si="15"/>
        <v>0</v>
      </c>
      <c r="H306" s="276" t="s">
        <v>340</v>
      </c>
    </row>
    <row r="307" spans="1:8" s="102" customFormat="1" hidden="1" x14ac:dyDescent="0.25">
      <c r="A307" s="261"/>
      <c r="B307" s="261"/>
      <c r="C307" s="266"/>
      <c r="D307" s="258"/>
      <c r="E307" s="262"/>
      <c r="F307" s="262"/>
      <c r="G307" s="82">
        <f t="shared" si="15"/>
        <v>0</v>
      </c>
      <c r="H307" s="276" t="s">
        <v>340</v>
      </c>
    </row>
    <row r="308" spans="1:8" s="102" customFormat="1" hidden="1" x14ac:dyDescent="0.25">
      <c r="A308" s="261"/>
      <c r="B308" s="261"/>
      <c r="C308" s="266"/>
      <c r="D308" s="258"/>
      <c r="E308" s="262"/>
      <c r="F308" s="262"/>
      <c r="G308" s="82">
        <f t="shared" si="15"/>
        <v>0</v>
      </c>
      <c r="H308" s="276" t="s">
        <v>340</v>
      </c>
    </row>
    <row r="309" spans="1:8" s="102" customFormat="1" hidden="1" x14ac:dyDescent="0.25">
      <c r="A309" s="261"/>
      <c r="B309" s="261"/>
      <c r="C309" s="266"/>
      <c r="D309" s="258"/>
      <c r="E309" s="262"/>
      <c r="F309" s="262"/>
      <c r="G309" s="82">
        <f t="shared" si="15"/>
        <v>0</v>
      </c>
      <c r="H309" s="276" t="s">
        <v>340</v>
      </c>
    </row>
    <row r="310" spans="1:8" s="102" customFormat="1" hidden="1" x14ac:dyDescent="0.25">
      <c r="A310" s="261"/>
      <c r="B310" s="261"/>
      <c r="C310" s="266"/>
      <c r="D310" s="258"/>
      <c r="E310" s="262"/>
      <c r="F310" s="262"/>
      <c r="G310" s="82">
        <f t="shared" ref="G310:G341" si="16">ROUND(C310*E310*F310,2)</f>
        <v>0</v>
      </c>
      <c r="H310" s="276" t="s">
        <v>340</v>
      </c>
    </row>
    <row r="311" spans="1:8" s="102" customFormat="1" hidden="1" x14ac:dyDescent="0.25">
      <c r="A311" s="261"/>
      <c r="B311" s="261"/>
      <c r="C311" s="266"/>
      <c r="D311" s="258"/>
      <c r="E311" s="262"/>
      <c r="F311" s="262"/>
      <c r="G311" s="82">
        <f t="shared" si="16"/>
        <v>0</v>
      </c>
      <c r="H311" s="276" t="s">
        <v>340</v>
      </c>
    </row>
    <row r="312" spans="1:8" s="102" customFormat="1" hidden="1" x14ac:dyDescent="0.25">
      <c r="A312" s="261"/>
      <c r="B312" s="261"/>
      <c r="C312" s="266"/>
      <c r="D312" s="258"/>
      <c r="E312" s="262"/>
      <c r="F312" s="262"/>
      <c r="G312" s="82">
        <f t="shared" si="16"/>
        <v>0</v>
      </c>
      <c r="H312" s="276" t="s">
        <v>340</v>
      </c>
    </row>
    <row r="313" spans="1:8" s="102" customFormat="1" hidden="1" x14ac:dyDescent="0.25">
      <c r="A313" s="261"/>
      <c r="B313" s="261"/>
      <c r="C313" s="266"/>
      <c r="D313" s="258"/>
      <c r="E313" s="262"/>
      <c r="F313" s="262"/>
      <c r="G313" s="82">
        <f t="shared" si="16"/>
        <v>0</v>
      </c>
      <c r="H313" s="276" t="s">
        <v>340</v>
      </c>
    </row>
    <row r="314" spans="1:8" s="102" customFormat="1" hidden="1" x14ac:dyDescent="0.25">
      <c r="A314" s="261"/>
      <c r="B314" s="261"/>
      <c r="C314" s="266"/>
      <c r="D314" s="258"/>
      <c r="E314" s="262"/>
      <c r="F314" s="262"/>
      <c r="G314" s="82">
        <f t="shared" si="16"/>
        <v>0</v>
      </c>
      <c r="H314" s="276" t="s">
        <v>340</v>
      </c>
    </row>
    <row r="315" spans="1:8" s="102" customFormat="1" hidden="1" x14ac:dyDescent="0.25">
      <c r="A315" s="261"/>
      <c r="B315" s="261"/>
      <c r="C315" s="266"/>
      <c r="D315" s="258"/>
      <c r="E315" s="262"/>
      <c r="F315" s="262"/>
      <c r="G315" s="82">
        <f t="shared" si="16"/>
        <v>0</v>
      </c>
      <c r="H315" s="276" t="s">
        <v>340</v>
      </c>
    </row>
    <row r="316" spans="1:8" s="102" customFormat="1" hidden="1" x14ac:dyDescent="0.25">
      <c r="A316" s="261"/>
      <c r="B316" s="261"/>
      <c r="C316" s="266"/>
      <c r="D316" s="258"/>
      <c r="E316" s="262"/>
      <c r="F316" s="262"/>
      <c r="G316" s="82">
        <f t="shared" si="16"/>
        <v>0</v>
      </c>
      <c r="H316" s="276" t="s">
        <v>340</v>
      </c>
    </row>
    <row r="317" spans="1:8" s="102" customFormat="1" hidden="1" x14ac:dyDescent="0.25">
      <c r="A317" s="261"/>
      <c r="B317" s="261"/>
      <c r="C317" s="266"/>
      <c r="D317" s="258"/>
      <c r="E317" s="262"/>
      <c r="F317" s="262"/>
      <c r="G317" s="82">
        <f t="shared" si="16"/>
        <v>0</v>
      </c>
      <c r="H317" s="276" t="s">
        <v>340</v>
      </c>
    </row>
    <row r="318" spans="1:8" s="102" customFormat="1" hidden="1" x14ac:dyDescent="0.25">
      <c r="A318" s="261"/>
      <c r="B318" s="261"/>
      <c r="C318" s="266"/>
      <c r="D318" s="258"/>
      <c r="E318" s="262"/>
      <c r="F318" s="262"/>
      <c r="G318" s="82">
        <f t="shared" si="16"/>
        <v>0</v>
      </c>
      <c r="H318" s="276" t="s">
        <v>340</v>
      </c>
    </row>
    <row r="319" spans="1:8" s="102" customFormat="1" hidden="1" x14ac:dyDescent="0.25">
      <c r="A319" s="261"/>
      <c r="B319" s="261"/>
      <c r="C319" s="266"/>
      <c r="D319" s="258"/>
      <c r="E319" s="262"/>
      <c r="F319" s="262"/>
      <c r="G319" s="82">
        <f t="shared" si="16"/>
        <v>0</v>
      </c>
      <c r="H319" s="276" t="s">
        <v>340</v>
      </c>
    </row>
    <row r="320" spans="1:8" s="102" customFormat="1" hidden="1" x14ac:dyDescent="0.25">
      <c r="A320" s="261"/>
      <c r="B320" s="261"/>
      <c r="C320" s="266"/>
      <c r="D320" s="258"/>
      <c r="E320" s="262"/>
      <c r="F320" s="262"/>
      <c r="G320" s="82">
        <f t="shared" si="16"/>
        <v>0</v>
      </c>
      <c r="H320" s="276" t="s">
        <v>340</v>
      </c>
    </row>
    <row r="321" spans="1:8" s="102" customFormat="1" hidden="1" x14ac:dyDescent="0.25">
      <c r="A321" s="261"/>
      <c r="B321" s="261"/>
      <c r="C321" s="266"/>
      <c r="D321" s="258"/>
      <c r="E321" s="262"/>
      <c r="F321" s="262"/>
      <c r="G321" s="82">
        <f t="shared" si="16"/>
        <v>0</v>
      </c>
      <c r="H321" s="276" t="s">
        <v>340</v>
      </c>
    </row>
    <row r="322" spans="1:8" s="102" customFormat="1" hidden="1" x14ac:dyDescent="0.25">
      <c r="A322" s="261"/>
      <c r="B322" s="261"/>
      <c r="C322" s="266"/>
      <c r="D322" s="258"/>
      <c r="E322" s="262"/>
      <c r="F322" s="262"/>
      <c r="G322" s="82">
        <f t="shared" si="16"/>
        <v>0</v>
      </c>
      <c r="H322" s="276" t="s">
        <v>340</v>
      </c>
    </row>
    <row r="323" spans="1:8" s="102" customFormat="1" hidden="1" x14ac:dyDescent="0.25">
      <c r="A323" s="261"/>
      <c r="B323" s="261"/>
      <c r="C323" s="266"/>
      <c r="D323" s="258"/>
      <c r="E323" s="262"/>
      <c r="F323" s="262"/>
      <c r="G323" s="82">
        <f t="shared" si="16"/>
        <v>0</v>
      </c>
      <c r="H323" s="276" t="s">
        <v>340</v>
      </c>
    </row>
    <row r="324" spans="1:8" s="102" customFormat="1" hidden="1" x14ac:dyDescent="0.25">
      <c r="A324" s="261"/>
      <c r="B324" s="261"/>
      <c r="C324" s="266"/>
      <c r="D324" s="258"/>
      <c r="E324" s="262"/>
      <c r="F324" s="262"/>
      <c r="G324" s="82">
        <f t="shared" si="16"/>
        <v>0</v>
      </c>
      <c r="H324" s="276" t="s">
        <v>340</v>
      </c>
    </row>
    <row r="325" spans="1:8" s="102" customFormat="1" hidden="1" x14ac:dyDescent="0.25">
      <c r="A325" s="261"/>
      <c r="B325" s="261"/>
      <c r="C325" s="266"/>
      <c r="D325" s="258"/>
      <c r="E325" s="262"/>
      <c r="F325" s="262"/>
      <c r="G325" s="82">
        <f t="shared" si="16"/>
        <v>0</v>
      </c>
      <c r="H325" s="276" t="s">
        <v>340</v>
      </c>
    </row>
    <row r="326" spans="1:8" s="102" customFormat="1" hidden="1" x14ac:dyDescent="0.25">
      <c r="A326" s="261"/>
      <c r="B326" s="261"/>
      <c r="C326" s="266"/>
      <c r="D326" s="258"/>
      <c r="E326" s="262"/>
      <c r="F326" s="262"/>
      <c r="G326" s="82">
        <f t="shared" si="16"/>
        <v>0</v>
      </c>
      <c r="H326" s="276" t="s">
        <v>340</v>
      </c>
    </row>
    <row r="327" spans="1:8" s="102" customFormat="1" hidden="1" x14ac:dyDescent="0.25">
      <c r="A327" s="261"/>
      <c r="B327" s="261"/>
      <c r="C327" s="266"/>
      <c r="D327" s="258"/>
      <c r="E327" s="262"/>
      <c r="F327" s="262"/>
      <c r="G327" s="82">
        <f t="shared" si="16"/>
        <v>0</v>
      </c>
      <c r="H327" s="276" t="s">
        <v>340</v>
      </c>
    </row>
    <row r="328" spans="1:8" s="102" customFormat="1" hidden="1" x14ac:dyDescent="0.25">
      <c r="A328" s="261"/>
      <c r="B328" s="261"/>
      <c r="C328" s="266"/>
      <c r="D328" s="258"/>
      <c r="E328" s="262"/>
      <c r="F328" s="262"/>
      <c r="G328" s="82">
        <f t="shared" si="16"/>
        <v>0</v>
      </c>
      <c r="H328" s="276" t="s">
        <v>340</v>
      </c>
    </row>
    <row r="329" spans="1:8" s="102" customFormat="1" hidden="1" x14ac:dyDescent="0.25">
      <c r="A329" s="261"/>
      <c r="B329" s="261"/>
      <c r="C329" s="266"/>
      <c r="D329" s="258"/>
      <c r="E329" s="262"/>
      <c r="F329" s="262"/>
      <c r="G329" s="82">
        <f t="shared" si="16"/>
        <v>0</v>
      </c>
      <c r="H329" s="276" t="s">
        <v>340</v>
      </c>
    </row>
    <row r="330" spans="1:8" s="102" customFormat="1" hidden="1" x14ac:dyDescent="0.25">
      <c r="A330" s="261"/>
      <c r="B330" s="261"/>
      <c r="C330" s="266"/>
      <c r="D330" s="258"/>
      <c r="E330" s="262"/>
      <c r="F330" s="262"/>
      <c r="G330" s="82">
        <f t="shared" si="16"/>
        <v>0</v>
      </c>
      <c r="H330" s="276" t="s">
        <v>340</v>
      </c>
    </row>
    <row r="331" spans="1:8" s="102" customFormat="1" hidden="1" x14ac:dyDescent="0.25">
      <c r="A331" s="261"/>
      <c r="B331" s="261"/>
      <c r="C331" s="266"/>
      <c r="D331" s="258"/>
      <c r="E331" s="262"/>
      <c r="F331" s="262"/>
      <c r="G331" s="82">
        <f t="shared" si="16"/>
        <v>0</v>
      </c>
      <c r="H331" s="276" t="s">
        <v>340</v>
      </c>
    </row>
    <row r="332" spans="1:8" s="102" customFormat="1" hidden="1" x14ac:dyDescent="0.25">
      <c r="A332" s="261"/>
      <c r="B332" s="261"/>
      <c r="C332" s="266"/>
      <c r="D332" s="258"/>
      <c r="E332" s="262"/>
      <c r="F332" s="262"/>
      <c r="G332" s="82">
        <f t="shared" si="16"/>
        <v>0</v>
      </c>
      <c r="H332" s="276" t="s">
        <v>340</v>
      </c>
    </row>
    <row r="333" spans="1:8" s="102" customFormat="1" hidden="1" x14ac:dyDescent="0.25">
      <c r="A333" s="261"/>
      <c r="B333" s="261"/>
      <c r="C333" s="266"/>
      <c r="D333" s="258"/>
      <c r="E333" s="262"/>
      <c r="F333" s="262"/>
      <c r="G333" s="82">
        <f t="shared" si="16"/>
        <v>0</v>
      </c>
      <c r="H333" s="276" t="s">
        <v>340</v>
      </c>
    </row>
    <row r="334" spans="1:8" s="102" customFormat="1" hidden="1" x14ac:dyDescent="0.25">
      <c r="A334" s="261"/>
      <c r="B334" s="261"/>
      <c r="C334" s="266"/>
      <c r="D334" s="258"/>
      <c r="E334" s="262"/>
      <c r="F334" s="262"/>
      <c r="G334" s="82">
        <f t="shared" si="16"/>
        <v>0</v>
      </c>
      <c r="H334" s="276" t="s">
        <v>340</v>
      </c>
    </row>
    <row r="335" spans="1:8" s="102" customFormat="1" hidden="1" x14ac:dyDescent="0.25">
      <c r="A335" s="261"/>
      <c r="B335" s="261"/>
      <c r="C335" s="266"/>
      <c r="D335" s="258"/>
      <c r="E335" s="262"/>
      <c r="F335" s="262"/>
      <c r="G335" s="82">
        <f t="shared" si="16"/>
        <v>0</v>
      </c>
      <c r="H335" s="276" t="s">
        <v>340</v>
      </c>
    </row>
    <row r="336" spans="1:8" s="102" customFormat="1" hidden="1" x14ac:dyDescent="0.25">
      <c r="A336" s="261"/>
      <c r="B336" s="261"/>
      <c r="C336" s="266"/>
      <c r="D336" s="258"/>
      <c r="E336" s="262"/>
      <c r="F336" s="262"/>
      <c r="G336" s="82">
        <f t="shared" si="16"/>
        <v>0</v>
      </c>
      <c r="H336" s="276" t="s">
        <v>340</v>
      </c>
    </row>
    <row r="337" spans="1:8" s="102" customFormat="1" hidden="1" x14ac:dyDescent="0.25">
      <c r="A337" s="261"/>
      <c r="B337" s="261"/>
      <c r="C337" s="266"/>
      <c r="D337" s="258"/>
      <c r="E337" s="262"/>
      <c r="F337" s="262"/>
      <c r="G337" s="82">
        <f t="shared" si="16"/>
        <v>0</v>
      </c>
      <c r="H337" s="276" t="s">
        <v>340</v>
      </c>
    </row>
    <row r="338" spans="1:8" s="102" customFormat="1" hidden="1" x14ac:dyDescent="0.25">
      <c r="A338" s="261"/>
      <c r="B338" s="261"/>
      <c r="C338" s="266"/>
      <c r="D338" s="258"/>
      <c r="E338" s="262"/>
      <c r="F338" s="262"/>
      <c r="G338" s="82">
        <f t="shared" si="16"/>
        <v>0</v>
      </c>
      <c r="H338" s="276" t="s">
        <v>340</v>
      </c>
    </row>
    <row r="339" spans="1:8" s="102" customFormat="1" hidden="1" x14ac:dyDescent="0.25">
      <c r="A339" s="261"/>
      <c r="B339" s="261"/>
      <c r="C339" s="266"/>
      <c r="D339" s="258"/>
      <c r="E339" s="262"/>
      <c r="F339" s="262"/>
      <c r="G339" s="82">
        <f t="shared" si="16"/>
        <v>0</v>
      </c>
      <c r="H339" s="276" t="s">
        <v>340</v>
      </c>
    </row>
    <row r="340" spans="1:8" s="102" customFormat="1" hidden="1" x14ac:dyDescent="0.25">
      <c r="A340" s="261"/>
      <c r="B340" s="261"/>
      <c r="C340" s="266"/>
      <c r="D340" s="258"/>
      <c r="E340" s="262"/>
      <c r="F340" s="262"/>
      <c r="G340" s="82">
        <f t="shared" si="16"/>
        <v>0</v>
      </c>
      <c r="H340" s="276" t="s">
        <v>340</v>
      </c>
    </row>
    <row r="341" spans="1:8" s="102" customFormat="1" hidden="1" x14ac:dyDescent="0.25">
      <c r="A341" s="261"/>
      <c r="B341" s="261"/>
      <c r="C341" s="266"/>
      <c r="D341" s="258"/>
      <c r="E341" s="262"/>
      <c r="F341" s="262"/>
      <c r="G341" s="82">
        <f t="shared" si="16"/>
        <v>0</v>
      </c>
      <c r="H341" s="276" t="s">
        <v>340</v>
      </c>
    </row>
    <row r="342" spans="1:8" s="102" customFormat="1" hidden="1" x14ac:dyDescent="0.25">
      <c r="A342" s="261"/>
      <c r="B342" s="261"/>
      <c r="C342" s="266"/>
      <c r="D342" s="258"/>
      <c r="E342" s="262"/>
      <c r="F342" s="262"/>
      <c r="G342" s="82">
        <f t="shared" ref="G342:G373" si="17">ROUND(C342*E342*F342,2)</f>
        <v>0</v>
      </c>
      <c r="H342" s="276" t="s">
        <v>340</v>
      </c>
    </row>
    <row r="343" spans="1:8" s="102" customFormat="1" hidden="1" x14ac:dyDescent="0.25">
      <c r="A343" s="261"/>
      <c r="B343" s="261"/>
      <c r="C343" s="266"/>
      <c r="D343" s="258"/>
      <c r="E343" s="262"/>
      <c r="F343" s="262"/>
      <c r="G343" s="82">
        <f t="shared" si="17"/>
        <v>0</v>
      </c>
      <c r="H343" s="276" t="s">
        <v>340</v>
      </c>
    </row>
    <row r="344" spans="1:8" s="102" customFormat="1" hidden="1" x14ac:dyDescent="0.25">
      <c r="A344" s="261"/>
      <c r="B344" s="261"/>
      <c r="C344" s="266"/>
      <c r="D344" s="258"/>
      <c r="E344" s="262"/>
      <c r="F344" s="262"/>
      <c r="G344" s="82">
        <f t="shared" si="17"/>
        <v>0</v>
      </c>
      <c r="H344" s="276" t="s">
        <v>340</v>
      </c>
    </row>
    <row r="345" spans="1:8" s="102" customFormat="1" hidden="1" x14ac:dyDescent="0.25">
      <c r="A345" s="261"/>
      <c r="B345" s="261"/>
      <c r="C345" s="266"/>
      <c r="D345" s="258"/>
      <c r="E345" s="262"/>
      <c r="F345" s="262"/>
      <c r="G345" s="82">
        <f t="shared" si="17"/>
        <v>0</v>
      </c>
      <c r="H345" s="276" t="s">
        <v>340</v>
      </c>
    </row>
    <row r="346" spans="1:8" s="102" customFormat="1" hidden="1" x14ac:dyDescent="0.25">
      <c r="A346" s="261"/>
      <c r="B346" s="261"/>
      <c r="C346" s="266"/>
      <c r="D346" s="258"/>
      <c r="E346" s="262"/>
      <c r="F346" s="262"/>
      <c r="G346" s="82">
        <f t="shared" si="17"/>
        <v>0</v>
      </c>
      <c r="H346" s="276" t="s">
        <v>340</v>
      </c>
    </row>
    <row r="347" spans="1:8" s="102" customFormat="1" hidden="1" x14ac:dyDescent="0.25">
      <c r="A347" s="261"/>
      <c r="B347" s="261"/>
      <c r="C347" s="266"/>
      <c r="D347" s="258"/>
      <c r="E347" s="262"/>
      <c r="F347" s="262"/>
      <c r="G347" s="82">
        <f t="shared" si="17"/>
        <v>0</v>
      </c>
      <c r="H347" s="276" t="s">
        <v>340</v>
      </c>
    </row>
    <row r="348" spans="1:8" s="102" customFormat="1" hidden="1" x14ac:dyDescent="0.25">
      <c r="A348" s="261"/>
      <c r="B348" s="261"/>
      <c r="C348" s="266"/>
      <c r="D348" s="258"/>
      <c r="E348" s="262"/>
      <c r="F348" s="262"/>
      <c r="G348" s="82">
        <f t="shared" si="17"/>
        <v>0</v>
      </c>
      <c r="H348" s="276" t="s">
        <v>340</v>
      </c>
    </row>
    <row r="349" spans="1:8" s="102" customFormat="1" hidden="1" x14ac:dyDescent="0.25">
      <c r="A349" s="261"/>
      <c r="B349" s="261"/>
      <c r="C349" s="266"/>
      <c r="D349" s="258"/>
      <c r="E349" s="262"/>
      <c r="F349" s="262"/>
      <c r="G349" s="82">
        <f t="shared" si="17"/>
        <v>0</v>
      </c>
      <c r="H349" s="276" t="s">
        <v>340</v>
      </c>
    </row>
    <row r="350" spans="1:8" s="102" customFormat="1" hidden="1" x14ac:dyDescent="0.25">
      <c r="A350" s="261"/>
      <c r="B350" s="261"/>
      <c r="C350" s="266"/>
      <c r="D350" s="258"/>
      <c r="E350" s="262"/>
      <c r="F350" s="262"/>
      <c r="G350" s="82">
        <f t="shared" si="17"/>
        <v>0</v>
      </c>
      <c r="H350" s="276" t="s">
        <v>340</v>
      </c>
    </row>
    <row r="351" spans="1:8" s="102" customFormat="1" hidden="1" x14ac:dyDescent="0.25">
      <c r="A351" s="261"/>
      <c r="B351" s="261"/>
      <c r="C351" s="266"/>
      <c r="D351" s="258"/>
      <c r="E351" s="262"/>
      <c r="F351" s="262"/>
      <c r="G351" s="82">
        <f t="shared" si="17"/>
        <v>0</v>
      </c>
      <c r="H351" s="276" t="s">
        <v>340</v>
      </c>
    </row>
    <row r="352" spans="1:8" s="102" customFormat="1" hidden="1" x14ac:dyDescent="0.25">
      <c r="A352" s="261"/>
      <c r="B352" s="261"/>
      <c r="C352" s="266"/>
      <c r="D352" s="258"/>
      <c r="E352" s="262"/>
      <c r="F352" s="262"/>
      <c r="G352" s="82">
        <f t="shared" si="17"/>
        <v>0</v>
      </c>
      <c r="H352" s="276" t="s">
        <v>340</v>
      </c>
    </row>
    <row r="353" spans="1:8" s="102" customFormat="1" hidden="1" x14ac:dyDescent="0.25">
      <c r="A353" s="261"/>
      <c r="B353" s="261"/>
      <c r="C353" s="266"/>
      <c r="D353" s="258"/>
      <c r="E353" s="262"/>
      <c r="F353" s="262"/>
      <c r="G353" s="82">
        <f t="shared" si="17"/>
        <v>0</v>
      </c>
      <c r="H353" s="276" t="s">
        <v>340</v>
      </c>
    </row>
    <row r="354" spans="1:8" s="102" customFormat="1" hidden="1" x14ac:dyDescent="0.25">
      <c r="A354" s="261"/>
      <c r="B354" s="261"/>
      <c r="C354" s="266"/>
      <c r="D354" s="258"/>
      <c r="E354" s="262"/>
      <c r="F354" s="262"/>
      <c r="G354" s="82">
        <f t="shared" si="17"/>
        <v>0</v>
      </c>
      <c r="H354" s="276" t="s">
        <v>340</v>
      </c>
    </row>
    <row r="355" spans="1:8" s="102" customFormat="1" hidden="1" x14ac:dyDescent="0.25">
      <c r="A355" s="261"/>
      <c r="B355" s="261"/>
      <c r="C355" s="266"/>
      <c r="D355" s="258"/>
      <c r="E355" s="262"/>
      <c r="F355" s="262"/>
      <c r="G355" s="82">
        <f t="shared" si="17"/>
        <v>0</v>
      </c>
      <c r="H355" s="276" t="s">
        <v>340</v>
      </c>
    </row>
    <row r="356" spans="1:8" s="102" customFormat="1" hidden="1" x14ac:dyDescent="0.25">
      <c r="A356" s="261"/>
      <c r="B356" s="261"/>
      <c r="C356" s="266"/>
      <c r="D356" s="258"/>
      <c r="E356" s="262"/>
      <c r="F356" s="262"/>
      <c r="G356" s="82">
        <f t="shared" si="17"/>
        <v>0</v>
      </c>
      <c r="H356" s="276" t="s">
        <v>340</v>
      </c>
    </row>
    <row r="357" spans="1:8" s="102" customFormat="1" hidden="1" x14ac:dyDescent="0.25">
      <c r="A357" s="261"/>
      <c r="B357" s="261"/>
      <c r="C357" s="266"/>
      <c r="D357" s="258"/>
      <c r="E357" s="262"/>
      <c r="F357" s="262"/>
      <c r="G357" s="82">
        <f t="shared" si="17"/>
        <v>0</v>
      </c>
      <c r="H357" s="276" t="s">
        <v>340</v>
      </c>
    </row>
    <row r="358" spans="1:8" s="102" customFormat="1" hidden="1" x14ac:dyDescent="0.25">
      <c r="A358" s="261"/>
      <c r="B358" s="261"/>
      <c r="C358" s="266"/>
      <c r="D358" s="258"/>
      <c r="E358" s="262"/>
      <c r="F358" s="262"/>
      <c r="G358" s="82">
        <f t="shared" si="17"/>
        <v>0</v>
      </c>
      <c r="H358" s="276" t="s">
        <v>340</v>
      </c>
    </row>
    <row r="359" spans="1:8" s="102" customFormat="1" hidden="1" x14ac:dyDescent="0.25">
      <c r="A359" s="261"/>
      <c r="B359" s="261"/>
      <c r="C359" s="266"/>
      <c r="D359" s="258"/>
      <c r="E359" s="262"/>
      <c r="F359" s="262"/>
      <c r="G359" s="82">
        <f t="shared" si="17"/>
        <v>0</v>
      </c>
      <c r="H359" s="276" t="s">
        <v>340</v>
      </c>
    </row>
    <row r="360" spans="1:8" s="102" customFormat="1" hidden="1" x14ac:dyDescent="0.25">
      <c r="A360" s="261"/>
      <c r="B360" s="261"/>
      <c r="C360" s="266"/>
      <c r="D360" s="258"/>
      <c r="E360" s="262"/>
      <c r="F360" s="262"/>
      <c r="G360" s="82">
        <f t="shared" si="17"/>
        <v>0</v>
      </c>
      <c r="H360" s="276" t="s">
        <v>340</v>
      </c>
    </row>
    <row r="361" spans="1:8" s="102" customFormat="1" hidden="1" x14ac:dyDescent="0.25">
      <c r="A361" s="261"/>
      <c r="B361" s="261"/>
      <c r="C361" s="266"/>
      <c r="D361" s="258"/>
      <c r="E361" s="262"/>
      <c r="F361" s="262"/>
      <c r="G361" s="82">
        <f t="shared" si="17"/>
        <v>0</v>
      </c>
      <c r="H361" s="276" t="s">
        <v>340</v>
      </c>
    </row>
    <row r="362" spans="1:8" s="102" customFormat="1" hidden="1" x14ac:dyDescent="0.25">
      <c r="A362" s="261"/>
      <c r="B362" s="261"/>
      <c r="C362" s="266"/>
      <c r="D362" s="258"/>
      <c r="E362" s="262"/>
      <c r="F362" s="262"/>
      <c r="G362" s="82">
        <f t="shared" si="17"/>
        <v>0</v>
      </c>
      <c r="H362" s="276" t="s">
        <v>340</v>
      </c>
    </row>
    <row r="363" spans="1:8" s="102" customFormat="1" hidden="1" x14ac:dyDescent="0.25">
      <c r="A363" s="261"/>
      <c r="B363" s="261"/>
      <c r="C363" s="266"/>
      <c r="D363" s="258"/>
      <c r="E363" s="262"/>
      <c r="F363" s="262"/>
      <c r="G363" s="82">
        <f t="shared" si="17"/>
        <v>0</v>
      </c>
      <c r="H363" s="276" t="s">
        <v>340</v>
      </c>
    </row>
    <row r="364" spans="1:8" s="102" customFormat="1" hidden="1" x14ac:dyDescent="0.25">
      <c r="A364" s="261"/>
      <c r="B364" s="261"/>
      <c r="C364" s="266"/>
      <c r="D364" s="258"/>
      <c r="E364" s="262"/>
      <c r="F364" s="262"/>
      <c r="G364" s="82">
        <f t="shared" si="17"/>
        <v>0</v>
      </c>
      <c r="H364" s="276" t="s">
        <v>340</v>
      </c>
    </row>
    <row r="365" spans="1:8" s="102" customFormat="1" hidden="1" x14ac:dyDescent="0.25">
      <c r="A365" s="261"/>
      <c r="B365" s="261"/>
      <c r="C365" s="266"/>
      <c r="D365" s="258"/>
      <c r="E365" s="262"/>
      <c r="F365" s="262"/>
      <c r="G365" s="82">
        <f t="shared" si="17"/>
        <v>0</v>
      </c>
      <c r="H365" s="276" t="s">
        <v>340</v>
      </c>
    </row>
    <row r="366" spans="1:8" s="102" customFormat="1" hidden="1" x14ac:dyDescent="0.25">
      <c r="A366" s="261"/>
      <c r="B366" s="261"/>
      <c r="C366" s="266"/>
      <c r="D366" s="258"/>
      <c r="E366" s="262"/>
      <c r="F366" s="262"/>
      <c r="G366" s="82">
        <f t="shared" si="17"/>
        <v>0</v>
      </c>
      <c r="H366" s="276" t="s">
        <v>340</v>
      </c>
    </row>
    <row r="367" spans="1:8" s="102" customFormat="1" hidden="1" x14ac:dyDescent="0.25">
      <c r="A367" s="261"/>
      <c r="B367" s="261"/>
      <c r="C367" s="266"/>
      <c r="D367" s="258"/>
      <c r="E367" s="262"/>
      <c r="F367" s="262"/>
      <c r="G367" s="82">
        <f t="shared" si="17"/>
        <v>0</v>
      </c>
      <c r="H367" s="276" t="s">
        <v>340</v>
      </c>
    </row>
    <row r="368" spans="1:8" s="102" customFormat="1" hidden="1" x14ac:dyDescent="0.25">
      <c r="A368" s="261"/>
      <c r="B368" s="261"/>
      <c r="C368" s="266"/>
      <c r="D368" s="258"/>
      <c r="E368" s="262"/>
      <c r="F368" s="262"/>
      <c r="G368" s="82">
        <f t="shared" si="17"/>
        <v>0</v>
      </c>
      <c r="H368" s="276" t="s">
        <v>340</v>
      </c>
    </row>
    <row r="369" spans="1:8" s="102" customFormat="1" hidden="1" x14ac:dyDescent="0.25">
      <c r="A369" s="261"/>
      <c r="B369" s="261"/>
      <c r="C369" s="266"/>
      <c r="D369" s="258"/>
      <c r="E369" s="262"/>
      <c r="F369" s="262"/>
      <c r="G369" s="82">
        <f t="shared" si="17"/>
        <v>0</v>
      </c>
      <c r="H369" s="276" t="s">
        <v>340</v>
      </c>
    </row>
    <row r="370" spans="1:8" s="102" customFormat="1" hidden="1" x14ac:dyDescent="0.25">
      <c r="A370" s="261"/>
      <c r="B370" s="261"/>
      <c r="C370" s="266"/>
      <c r="D370" s="258"/>
      <c r="E370" s="262"/>
      <c r="F370" s="262"/>
      <c r="G370" s="82">
        <f t="shared" si="17"/>
        <v>0</v>
      </c>
      <c r="H370" s="276" t="s">
        <v>340</v>
      </c>
    </row>
    <row r="371" spans="1:8" s="102" customFormat="1" hidden="1" x14ac:dyDescent="0.25">
      <c r="A371" s="261"/>
      <c r="B371" s="261"/>
      <c r="C371" s="266"/>
      <c r="D371" s="258"/>
      <c r="E371" s="262"/>
      <c r="F371" s="262"/>
      <c r="G371" s="82">
        <f t="shared" si="17"/>
        <v>0</v>
      </c>
      <c r="H371" s="276" t="s">
        <v>340</v>
      </c>
    </row>
    <row r="372" spans="1:8" s="102" customFormat="1" hidden="1" x14ac:dyDescent="0.25">
      <c r="A372" s="261"/>
      <c r="B372" s="261"/>
      <c r="C372" s="266"/>
      <c r="D372" s="258"/>
      <c r="E372" s="262"/>
      <c r="F372" s="262"/>
      <c r="G372" s="82">
        <f t="shared" si="17"/>
        <v>0</v>
      </c>
      <c r="H372" s="276" t="s">
        <v>340</v>
      </c>
    </row>
    <row r="373" spans="1:8" s="102" customFormat="1" hidden="1" x14ac:dyDescent="0.25">
      <c r="A373" s="261"/>
      <c r="B373" s="261"/>
      <c r="C373" s="266"/>
      <c r="D373" s="258"/>
      <c r="E373" s="262"/>
      <c r="F373" s="262"/>
      <c r="G373" s="82">
        <f t="shared" si="17"/>
        <v>0</v>
      </c>
      <c r="H373" s="276" t="s">
        <v>340</v>
      </c>
    </row>
    <row r="374" spans="1:8" s="102" customFormat="1" hidden="1" x14ac:dyDescent="0.25">
      <c r="A374" s="261"/>
      <c r="B374" s="261"/>
      <c r="C374" s="266"/>
      <c r="D374" s="258"/>
      <c r="E374" s="262"/>
      <c r="F374" s="262"/>
      <c r="G374" s="82">
        <f t="shared" si="15"/>
        <v>0</v>
      </c>
      <c r="H374" s="276" t="s">
        <v>340</v>
      </c>
    </row>
    <row r="375" spans="1:8" s="102" customFormat="1" hidden="1" x14ac:dyDescent="0.25">
      <c r="A375" s="261"/>
      <c r="B375" s="261"/>
      <c r="C375" s="266"/>
      <c r="D375" s="258"/>
      <c r="E375" s="262"/>
      <c r="F375" s="262"/>
      <c r="G375" s="82">
        <f t="shared" si="15"/>
        <v>0</v>
      </c>
      <c r="H375" s="276" t="s">
        <v>340</v>
      </c>
    </row>
    <row r="376" spans="1:8" s="102" customFormat="1" hidden="1" x14ac:dyDescent="0.25">
      <c r="A376" s="261"/>
      <c r="B376" s="261"/>
      <c r="C376" s="266"/>
      <c r="D376" s="258"/>
      <c r="E376" s="262"/>
      <c r="F376" s="262"/>
      <c r="G376" s="82">
        <f t="shared" si="15"/>
        <v>0</v>
      </c>
      <c r="H376" s="276" t="s">
        <v>340</v>
      </c>
    </row>
    <row r="377" spans="1:8" s="102" customFormat="1" hidden="1" x14ac:dyDescent="0.25">
      <c r="A377" s="261"/>
      <c r="B377" s="261"/>
      <c r="C377" s="266"/>
      <c r="D377" s="258"/>
      <c r="E377" s="262"/>
      <c r="F377" s="262"/>
      <c r="G377" s="82">
        <f t="shared" si="15"/>
        <v>0</v>
      </c>
      <c r="H377" s="276" t="s">
        <v>340</v>
      </c>
    </row>
    <row r="378" spans="1:8" s="102" customFormat="1" hidden="1" x14ac:dyDescent="0.25">
      <c r="A378" s="261"/>
      <c r="B378" s="261"/>
      <c r="C378" s="266"/>
      <c r="D378" s="258"/>
      <c r="E378" s="262"/>
      <c r="F378" s="262"/>
      <c r="G378" s="82">
        <f t="shared" si="15"/>
        <v>0</v>
      </c>
      <c r="H378" s="276" t="s">
        <v>340</v>
      </c>
    </row>
    <row r="379" spans="1:8" s="102" customFormat="1" hidden="1" x14ac:dyDescent="0.25">
      <c r="A379" s="261"/>
      <c r="B379" s="261"/>
      <c r="C379" s="266"/>
      <c r="D379" s="258"/>
      <c r="E379" s="262"/>
      <c r="F379" s="262"/>
      <c r="G379" s="82">
        <f t="shared" si="15"/>
        <v>0</v>
      </c>
      <c r="H379" s="276" t="s">
        <v>340</v>
      </c>
    </row>
    <row r="380" spans="1:8" s="102" customFormat="1" hidden="1" x14ac:dyDescent="0.25">
      <c r="A380" s="261"/>
      <c r="B380" s="261"/>
      <c r="C380" s="266"/>
      <c r="D380" s="258"/>
      <c r="E380" s="262"/>
      <c r="F380" s="262"/>
      <c r="G380" s="82">
        <f t="shared" si="15"/>
        <v>0</v>
      </c>
      <c r="H380" s="276" t="s">
        <v>340</v>
      </c>
    </row>
    <row r="381" spans="1:8" s="102" customFormat="1" hidden="1" x14ac:dyDescent="0.25">
      <c r="A381" s="261"/>
      <c r="B381" s="261"/>
      <c r="C381" s="266"/>
      <c r="D381" s="258"/>
      <c r="E381" s="262"/>
      <c r="F381" s="262"/>
      <c r="G381" s="82">
        <f t="shared" si="15"/>
        <v>0</v>
      </c>
      <c r="H381" s="276" t="s">
        <v>340</v>
      </c>
    </row>
    <row r="382" spans="1:8" s="102" customFormat="1" hidden="1" x14ac:dyDescent="0.25">
      <c r="A382" s="261"/>
      <c r="B382" s="261"/>
      <c r="C382" s="266"/>
      <c r="D382" s="258"/>
      <c r="E382" s="262"/>
      <c r="F382" s="262"/>
      <c r="G382" s="82">
        <f t="shared" ref="G382:G389" si="18">ROUND(C382*E382*F382,2)</f>
        <v>0</v>
      </c>
      <c r="H382" s="276" t="s">
        <v>340</v>
      </c>
    </row>
    <row r="383" spans="1:8" s="102" customFormat="1" hidden="1" x14ac:dyDescent="0.25">
      <c r="A383" s="261"/>
      <c r="B383" s="261"/>
      <c r="C383" s="266"/>
      <c r="D383" s="258"/>
      <c r="E383" s="262"/>
      <c r="F383" s="262"/>
      <c r="G383" s="82">
        <f t="shared" si="18"/>
        <v>0</v>
      </c>
      <c r="H383" s="276" t="s">
        <v>340</v>
      </c>
    </row>
    <row r="384" spans="1:8" s="102" customFormat="1" hidden="1" x14ac:dyDescent="0.25">
      <c r="A384" s="261"/>
      <c r="B384" s="261"/>
      <c r="C384" s="266"/>
      <c r="D384" s="258"/>
      <c r="E384" s="262"/>
      <c r="F384" s="262"/>
      <c r="G384" s="82">
        <f t="shared" si="18"/>
        <v>0</v>
      </c>
      <c r="H384" s="276" t="s">
        <v>340</v>
      </c>
    </row>
    <row r="385" spans="1:8" s="102" customFormat="1" hidden="1" x14ac:dyDescent="0.25">
      <c r="A385" s="261"/>
      <c r="B385" s="261"/>
      <c r="C385" s="266"/>
      <c r="D385" s="258"/>
      <c r="E385" s="262"/>
      <c r="F385" s="262"/>
      <c r="G385" s="82">
        <f t="shared" si="18"/>
        <v>0</v>
      </c>
      <c r="H385" s="276" t="s">
        <v>340</v>
      </c>
    </row>
    <row r="386" spans="1:8" s="102" customFormat="1" hidden="1" x14ac:dyDescent="0.25">
      <c r="A386" s="261"/>
      <c r="B386" s="261"/>
      <c r="C386" s="266"/>
      <c r="D386" s="258"/>
      <c r="E386" s="262"/>
      <c r="F386" s="262"/>
      <c r="G386" s="82">
        <f t="shared" si="18"/>
        <v>0</v>
      </c>
      <c r="H386" s="276" t="s">
        <v>340</v>
      </c>
    </row>
    <row r="387" spans="1:8" s="102" customFormat="1" hidden="1" x14ac:dyDescent="0.25">
      <c r="A387" s="261"/>
      <c r="B387" s="261"/>
      <c r="C387" s="266"/>
      <c r="D387" s="258"/>
      <c r="E387" s="262"/>
      <c r="F387" s="262"/>
      <c r="G387" s="82">
        <f t="shared" si="18"/>
        <v>0</v>
      </c>
      <c r="H387" s="276" t="s">
        <v>340</v>
      </c>
    </row>
    <row r="388" spans="1:8" s="102" customFormat="1" hidden="1" x14ac:dyDescent="0.25">
      <c r="A388" s="261"/>
      <c r="B388" s="261"/>
      <c r="C388" s="266"/>
      <c r="D388" s="258"/>
      <c r="E388" s="262"/>
      <c r="F388" s="262"/>
      <c r="G388" s="82">
        <f t="shared" si="18"/>
        <v>0</v>
      </c>
      <c r="H388" s="276" t="s">
        <v>340</v>
      </c>
    </row>
    <row r="389" spans="1:8" s="102" customFormat="1" hidden="1" x14ac:dyDescent="0.25">
      <c r="A389" s="261"/>
      <c r="B389" s="261"/>
      <c r="C389" s="266"/>
      <c r="D389" s="258"/>
      <c r="E389" s="262"/>
      <c r="F389" s="262"/>
      <c r="G389" s="82">
        <f t="shared" si="18"/>
        <v>0</v>
      </c>
      <c r="H389" s="276" t="s">
        <v>340</v>
      </c>
    </row>
    <row r="390" spans="1:8" s="102" customFormat="1" hidden="1" x14ac:dyDescent="0.25">
      <c r="A390" s="261"/>
      <c r="B390" s="261"/>
      <c r="C390" s="266"/>
      <c r="D390" s="258"/>
      <c r="E390" s="262"/>
      <c r="F390" s="262"/>
      <c r="G390" s="82">
        <f t="shared" ref="G390:G397" si="19">ROUND(C390*E390*F390,2)</f>
        <v>0</v>
      </c>
      <c r="H390" s="276" t="s">
        <v>340</v>
      </c>
    </row>
    <row r="391" spans="1:8" s="102" customFormat="1" hidden="1" x14ac:dyDescent="0.25">
      <c r="A391" s="261"/>
      <c r="B391" s="261"/>
      <c r="C391" s="266"/>
      <c r="D391" s="258"/>
      <c r="E391" s="262"/>
      <c r="F391" s="262"/>
      <c r="G391" s="82">
        <f t="shared" si="19"/>
        <v>0</v>
      </c>
      <c r="H391" s="276" t="s">
        <v>340</v>
      </c>
    </row>
    <row r="392" spans="1:8" s="102" customFormat="1" hidden="1" x14ac:dyDescent="0.25">
      <c r="A392" s="261"/>
      <c r="B392" s="261"/>
      <c r="C392" s="266"/>
      <c r="D392" s="258"/>
      <c r="E392" s="262"/>
      <c r="F392" s="262"/>
      <c r="G392" s="82">
        <f t="shared" si="19"/>
        <v>0</v>
      </c>
      <c r="H392" s="276" t="s">
        <v>340</v>
      </c>
    </row>
    <row r="393" spans="1:8" s="102" customFormat="1" hidden="1" x14ac:dyDescent="0.25">
      <c r="A393" s="261"/>
      <c r="B393" s="261"/>
      <c r="C393" s="266"/>
      <c r="D393" s="258"/>
      <c r="E393" s="262"/>
      <c r="F393" s="262"/>
      <c r="G393" s="82">
        <f t="shared" si="19"/>
        <v>0</v>
      </c>
      <c r="H393" s="276" t="s">
        <v>340</v>
      </c>
    </row>
    <row r="394" spans="1:8" s="102" customFormat="1" hidden="1" x14ac:dyDescent="0.25">
      <c r="A394" s="261"/>
      <c r="B394" s="261"/>
      <c r="C394" s="266"/>
      <c r="D394" s="258"/>
      <c r="E394" s="262"/>
      <c r="F394" s="262"/>
      <c r="G394" s="82">
        <f t="shared" si="19"/>
        <v>0</v>
      </c>
      <c r="H394" s="276" t="s">
        <v>340</v>
      </c>
    </row>
    <row r="395" spans="1:8" s="102" customFormat="1" hidden="1" x14ac:dyDescent="0.25">
      <c r="A395" s="261"/>
      <c r="B395" s="261"/>
      <c r="C395" s="266"/>
      <c r="D395" s="258"/>
      <c r="E395" s="262"/>
      <c r="F395" s="262"/>
      <c r="G395" s="82">
        <f t="shared" si="19"/>
        <v>0</v>
      </c>
      <c r="H395" s="276" t="s">
        <v>340</v>
      </c>
    </row>
    <row r="396" spans="1:8" s="102" customFormat="1" hidden="1" x14ac:dyDescent="0.25">
      <c r="A396" s="261"/>
      <c r="B396" s="261"/>
      <c r="C396" s="266"/>
      <c r="D396" s="258"/>
      <c r="E396" s="262"/>
      <c r="F396" s="262"/>
      <c r="G396" s="82">
        <f t="shared" si="19"/>
        <v>0</v>
      </c>
      <c r="H396" s="276" t="s">
        <v>340</v>
      </c>
    </row>
    <row r="397" spans="1:8" s="102" customFormat="1" hidden="1" x14ac:dyDescent="0.25">
      <c r="A397" s="261"/>
      <c r="B397" s="261"/>
      <c r="C397" s="266"/>
      <c r="D397" s="258"/>
      <c r="E397" s="262"/>
      <c r="F397" s="262"/>
      <c r="G397" s="82">
        <f t="shared" si="19"/>
        <v>0</v>
      </c>
      <c r="H397" s="276" t="s">
        <v>340</v>
      </c>
    </row>
    <row r="398" spans="1:8" s="102" customFormat="1" hidden="1" x14ac:dyDescent="0.25">
      <c r="A398" s="261"/>
      <c r="B398" s="261"/>
      <c r="C398" s="266"/>
      <c r="D398" s="258"/>
      <c r="E398" s="262"/>
      <c r="F398" s="262"/>
      <c r="G398" s="82">
        <f t="shared" si="15"/>
        <v>0</v>
      </c>
      <c r="H398" s="276" t="s">
        <v>340</v>
      </c>
    </row>
    <row r="399" spans="1:8" s="102" customFormat="1" hidden="1" x14ac:dyDescent="0.25">
      <c r="A399" s="261"/>
      <c r="B399" s="261"/>
      <c r="C399" s="266"/>
      <c r="D399" s="258"/>
      <c r="E399" s="262"/>
      <c r="F399" s="262"/>
      <c r="G399" s="82">
        <f t="shared" si="15"/>
        <v>0</v>
      </c>
      <c r="H399" s="276" t="s">
        <v>340</v>
      </c>
    </row>
    <row r="400" spans="1:8" s="102" customFormat="1" hidden="1" x14ac:dyDescent="0.25">
      <c r="A400" s="261"/>
      <c r="B400" s="261"/>
      <c r="C400" s="266"/>
      <c r="D400" s="258"/>
      <c r="E400" s="262"/>
      <c r="F400" s="262"/>
      <c r="G400" s="82">
        <f t="shared" ref="G400:G401" si="20">ROUND(C400*E400*F400,2)</f>
        <v>0</v>
      </c>
      <c r="H400" s="276" t="s">
        <v>340</v>
      </c>
    </row>
    <row r="401" spans="1:10" s="102" customFormat="1" hidden="1" x14ac:dyDescent="0.25">
      <c r="A401" s="261"/>
      <c r="B401" s="261"/>
      <c r="C401" s="266"/>
      <c r="D401" s="258"/>
      <c r="E401" s="262"/>
      <c r="F401" s="262"/>
      <c r="G401" s="82">
        <f t="shared" si="20"/>
        <v>0</v>
      </c>
      <c r="H401" s="276" t="s">
        <v>340</v>
      </c>
    </row>
    <row r="402" spans="1:10" s="102" customFormat="1" hidden="1" x14ac:dyDescent="0.25">
      <c r="A402" s="261"/>
      <c r="B402" s="261"/>
      <c r="C402" s="266"/>
      <c r="D402" s="258"/>
      <c r="E402" s="262"/>
      <c r="F402" s="262"/>
      <c r="G402" s="82">
        <f t="shared" ref="G402:G403" si="21">ROUND(C402*E402*F402,2)</f>
        <v>0</v>
      </c>
      <c r="H402" s="276" t="s">
        <v>340</v>
      </c>
    </row>
    <row r="403" spans="1:10" s="102" customFormat="1" hidden="1" x14ac:dyDescent="0.25">
      <c r="A403" s="261"/>
      <c r="B403" s="261"/>
      <c r="C403" s="266"/>
      <c r="D403" s="258"/>
      <c r="E403" s="262"/>
      <c r="F403" s="262"/>
      <c r="G403" s="82">
        <f t="shared" si="21"/>
        <v>0</v>
      </c>
      <c r="H403" s="276" t="s">
        <v>340</v>
      </c>
    </row>
    <row r="404" spans="1:10" s="102" customFormat="1" hidden="1" x14ac:dyDescent="0.25">
      <c r="A404" s="261"/>
      <c r="B404" s="261"/>
      <c r="C404" s="266"/>
      <c r="D404" s="258"/>
      <c r="E404" s="262"/>
      <c r="F404" s="262"/>
      <c r="G404" s="82">
        <f t="shared" si="15"/>
        <v>0</v>
      </c>
      <c r="H404" s="276" t="s">
        <v>340</v>
      </c>
    </row>
    <row r="405" spans="1:10" s="102" customFormat="1" hidden="1" x14ac:dyDescent="0.25">
      <c r="A405" s="261"/>
      <c r="B405" s="261"/>
      <c r="C405" s="266"/>
      <c r="D405" s="258"/>
      <c r="E405" s="262"/>
      <c r="F405" s="262"/>
      <c r="G405" s="82">
        <f t="shared" ref="G405" si="22">ROUND(C405*E405*F405,2)</f>
        <v>0</v>
      </c>
      <c r="H405" s="276" t="s">
        <v>340</v>
      </c>
    </row>
    <row r="406" spans="1:10" s="102" customFormat="1" x14ac:dyDescent="0.25">
      <c r="A406" s="261" t="s">
        <v>313</v>
      </c>
      <c r="B406" s="261" t="s">
        <v>42</v>
      </c>
      <c r="C406" s="266">
        <f t="shared" ref="C406" ca="1" si="23">RAND()*1000000</f>
        <v>212990.4848427563</v>
      </c>
      <c r="D406" s="258" t="s">
        <v>312</v>
      </c>
      <c r="E406" s="262">
        <v>3</v>
      </c>
      <c r="F406" s="262">
        <v>1</v>
      </c>
      <c r="G406" s="294">
        <f t="shared" ca="1" si="15"/>
        <v>638971.44999999995</v>
      </c>
      <c r="H406" s="276" t="s">
        <v>340</v>
      </c>
    </row>
    <row r="407" spans="1:10" s="102" customFormat="1" x14ac:dyDescent="0.25">
      <c r="A407" s="218"/>
      <c r="B407" s="198"/>
      <c r="C407" s="103"/>
      <c r="D407" s="193"/>
      <c r="E407" s="197"/>
      <c r="F407" s="209" t="s">
        <v>234</v>
      </c>
      <c r="G407" s="308">
        <f ca="1">ROUND(SUBTOTAL(109,G277:G406),2)</f>
        <v>5124133.26</v>
      </c>
      <c r="H407" s="276" t="s">
        <v>340</v>
      </c>
      <c r="J407" s="117" t="s">
        <v>345</v>
      </c>
    </row>
    <row r="408" spans="1:10" s="102" customFormat="1" x14ac:dyDescent="0.25">
      <c r="A408" s="218"/>
      <c r="B408" s="218"/>
      <c r="C408" s="103"/>
      <c r="D408" s="193"/>
      <c r="G408" s="303"/>
      <c r="H408" s="276" t="s">
        <v>341</v>
      </c>
    </row>
    <row r="409" spans="1:10" s="102" customFormat="1" x14ac:dyDescent="0.25">
      <c r="A409" s="261" t="s">
        <v>313</v>
      </c>
      <c r="B409" s="261" t="s">
        <v>42</v>
      </c>
      <c r="C409" s="266">
        <f t="shared" ref="C409:C411" ca="1" si="24">RAND()*1000000</f>
        <v>298947.48585288797</v>
      </c>
      <c r="D409" s="258" t="s">
        <v>312</v>
      </c>
      <c r="E409" s="262">
        <v>3</v>
      </c>
      <c r="F409" s="262">
        <v>1</v>
      </c>
      <c r="G409" s="82">
        <f ca="1">ROUND(C409*E409*F409,2)</f>
        <v>896842.46</v>
      </c>
      <c r="H409" s="276" t="s">
        <v>341</v>
      </c>
    </row>
    <row r="410" spans="1:10" s="102" customFormat="1" x14ac:dyDescent="0.25">
      <c r="A410" s="261" t="s">
        <v>355</v>
      </c>
      <c r="B410" s="261" t="s">
        <v>42</v>
      </c>
      <c r="C410" s="266">
        <f t="shared" ca="1" si="24"/>
        <v>626872.46158821578</v>
      </c>
      <c r="D410" s="258" t="s">
        <v>312</v>
      </c>
      <c r="E410" s="262">
        <v>3</v>
      </c>
      <c r="F410" s="262">
        <v>1</v>
      </c>
      <c r="G410" s="82">
        <f t="shared" ref="G410:G537" ca="1" si="25">ROUND(C410*E410*F410,2)</f>
        <v>1880617.38</v>
      </c>
      <c r="H410" s="114" t="s">
        <v>341</v>
      </c>
    </row>
    <row r="411" spans="1:10" s="102" customFormat="1" x14ac:dyDescent="0.25">
      <c r="A411" s="261" t="s">
        <v>356</v>
      </c>
      <c r="B411" s="261" t="s">
        <v>42</v>
      </c>
      <c r="C411" s="266">
        <f t="shared" ca="1" si="24"/>
        <v>967902.08235187037</v>
      </c>
      <c r="D411" s="258" t="s">
        <v>312</v>
      </c>
      <c r="E411" s="262">
        <v>3</v>
      </c>
      <c r="F411" s="262">
        <v>1</v>
      </c>
      <c r="G411" s="82">
        <f t="shared" ca="1" si="25"/>
        <v>2903706.25</v>
      </c>
      <c r="H411" s="114" t="s">
        <v>341</v>
      </c>
    </row>
    <row r="412" spans="1:10" s="102" customFormat="1" hidden="1" x14ac:dyDescent="0.25">
      <c r="A412" s="261"/>
      <c r="B412" s="261"/>
      <c r="C412" s="266"/>
      <c r="D412" s="258"/>
      <c r="E412" s="262"/>
      <c r="F412" s="262"/>
      <c r="G412" s="82">
        <f t="shared" si="25"/>
        <v>0</v>
      </c>
      <c r="H412" s="114" t="s">
        <v>341</v>
      </c>
    </row>
    <row r="413" spans="1:10" s="102" customFormat="1" hidden="1" x14ac:dyDescent="0.25">
      <c r="A413" s="261"/>
      <c r="B413" s="261"/>
      <c r="C413" s="266"/>
      <c r="D413" s="258"/>
      <c r="E413" s="262"/>
      <c r="F413" s="262"/>
      <c r="G413" s="82">
        <f t="shared" si="25"/>
        <v>0</v>
      </c>
      <c r="H413" s="114" t="s">
        <v>341</v>
      </c>
    </row>
    <row r="414" spans="1:10" s="102" customFormat="1" hidden="1" x14ac:dyDescent="0.25">
      <c r="A414" s="261"/>
      <c r="B414" s="261"/>
      <c r="C414" s="266"/>
      <c r="D414" s="258"/>
      <c r="E414" s="262"/>
      <c r="F414" s="262"/>
      <c r="G414" s="82">
        <f t="shared" si="25"/>
        <v>0</v>
      </c>
      <c r="H414" s="114" t="s">
        <v>341</v>
      </c>
    </row>
    <row r="415" spans="1:10" s="102" customFormat="1" hidden="1" x14ac:dyDescent="0.25">
      <c r="A415" s="261"/>
      <c r="B415" s="261"/>
      <c r="C415" s="266"/>
      <c r="D415" s="258"/>
      <c r="E415" s="262"/>
      <c r="F415" s="262"/>
      <c r="G415" s="82">
        <f t="shared" si="25"/>
        <v>0</v>
      </c>
      <c r="H415" s="114" t="s">
        <v>341</v>
      </c>
    </row>
    <row r="416" spans="1:10" s="102" customFormat="1" hidden="1" x14ac:dyDescent="0.25">
      <c r="A416" s="261"/>
      <c r="B416" s="261"/>
      <c r="C416" s="266"/>
      <c r="D416" s="258"/>
      <c r="E416" s="262"/>
      <c r="F416" s="262"/>
      <c r="G416" s="82">
        <f t="shared" si="25"/>
        <v>0</v>
      </c>
      <c r="H416" s="114" t="s">
        <v>341</v>
      </c>
    </row>
    <row r="417" spans="1:8" s="102" customFormat="1" hidden="1" x14ac:dyDescent="0.25">
      <c r="A417" s="261"/>
      <c r="B417" s="261"/>
      <c r="C417" s="266"/>
      <c r="D417" s="258"/>
      <c r="E417" s="262"/>
      <c r="F417" s="262"/>
      <c r="G417" s="82">
        <f t="shared" si="25"/>
        <v>0</v>
      </c>
      <c r="H417" s="114" t="s">
        <v>341</v>
      </c>
    </row>
    <row r="418" spans="1:8" s="102" customFormat="1" hidden="1" x14ac:dyDescent="0.25">
      <c r="A418" s="261"/>
      <c r="B418" s="261"/>
      <c r="C418" s="266"/>
      <c r="D418" s="258"/>
      <c r="E418" s="262"/>
      <c r="F418" s="262"/>
      <c r="G418" s="82">
        <f t="shared" si="25"/>
        <v>0</v>
      </c>
      <c r="H418" s="114" t="s">
        <v>341</v>
      </c>
    </row>
    <row r="419" spans="1:8" s="102" customFormat="1" hidden="1" x14ac:dyDescent="0.25">
      <c r="A419" s="261"/>
      <c r="B419" s="261"/>
      <c r="C419" s="266"/>
      <c r="D419" s="258"/>
      <c r="E419" s="262"/>
      <c r="F419" s="262"/>
      <c r="G419" s="82">
        <f t="shared" si="25"/>
        <v>0</v>
      </c>
      <c r="H419" s="114" t="s">
        <v>341</v>
      </c>
    </row>
    <row r="420" spans="1:8" s="102" customFormat="1" hidden="1" x14ac:dyDescent="0.25">
      <c r="A420" s="261"/>
      <c r="B420" s="261"/>
      <c r="C420" s="266"/>
      <c r="D420" s="258"/>
      <c r="E420" s="262"/>
      <c r="F420" s="262"/>
      <c r="G420" s="82">
        <f t="shared" si="25"/>
        <v>0</v>
      </c>
      <c r="H420" s="114" t="s">
        <v>341</v>
      </c>
    </row>
    <row r="421" spans="1:8" s="102" customFormat="1" hidden="1" x14ac:dyDescent="0.25">
      <c r="A421" s="261"/>
      <c r="B421" s="261"/>
      <c r="C421" s="266"/>
      <c r="D421" s="258"/>
      <c r="E421" s="262"/>
      <c r="F421" s="262"/>
      <c r="G421" s="82">
        <f t="shared" si="25"/>
        <v>0</v>
      </c>
      <c r="H421" s="114" t="s">
        <v>341</v>
      </c>
    </row>
    <row r="422" spans="1:8" s="102" customFormat="1" hidden="1" x14ac:dyDescent="0.25">
      <c r="A422" s="261"/>
      <c r="B422" s="261"/>
      <c r="C422" s="266"/>
      <c r="D422" s="258"/>
      <c r="E422" s="262"/>
      <c r="F422" s="262"/>
      <c r="G422" s="82">
        <f t="shared" si="25"/>
        <v>0</v>
      </c>
      <c r="H422" s="114" t="s">
        <v>341</v>
      </c>
    </row>
    <row r="423" spans="1:8" s="102" customFormat="1" hidden="1" x14ac:dyDescent="0.25">
      <c r="A423" s="261"/>
      <c r="B423" s="261"/>
      <c r="C423" s="266"/>
      <c r="D423" s="258"/>
      <c r="E423" s="262"/>
      <c r="F423" s="262"/>
      <c r="G423" s="82">
        <f t="shared" si="25"/>
        <v>0</v>
      </c>
      <c r="H423" s="114" t="s">
        <v>341</v>
      </c>
    </row>
    <row r="424" spans="1:8" s="102" customFormat="1" hidden="1" x14ac:dyDescent="0.25">
      <c r="A424" s="261"/>
      <c r="B424" s="261"/>
      <c r="C424" s="266"/>
      <c r="D424" s="258"/>
      <c r="E424" s="262"/>
      <c r="F424" s="262"/>
      <c r="G424" s="82">
        <f t="shared" si="25"/>
        <v>0</v>
      </c>
      <c r="H424" s="114" t="s">
        <v>341</v>
      </c>
    </row>
    <row r="425" spans="1:8" s="102" customFormat="1" hidden="1" x14ac:dyDescent="0.25">
      <c r="A425" s="261"/>
      <c r="B425" s="261"/>
      <c r="C425" s="266"/>
      <c r="D425" s="258"/>
      <c r="E425" s="262"/>
      <c r="F425" s="262"/>
      <c r="G425" s="82">
        <f t="shared" si="25"/>
        <v>0</v>
      </c>
      <c r="H425" s="114" t="s">
        <v>341</v>
      </c>
    </row>
    <row r="426" spans="1:8" s="102" customFormat="1" hidden="1" x14ac:dyDescent="0.25">
      <c r="A426" s="261"/>
      <c r="B426" s="261"/>
      <c r="C426" s="266"/>
      <c r="D426" s="258"/>
      <c r="E426" s="262"/>
      <c r="F426" s="262"/>
      <c r="G426" s="82">
        <f t="shared" si="25"/>
        <v>0</v>
      </c>
      <c r="H426" s="114" t="s">
        <v>341</v>
      </c>
    </row>
    <row r="427" spans="1:8" s="102" customFormat="1" hidden="1" x14ac:dyDescent="0.25">
      <c r="A427" s="261"/>
      <c r="B427" s="261"/>
      <c r="C427" s="266"/>
      <c r="D427" s="258"/>
      <c r="E427" s="262"/>
      <c r="F427" s="262"/>
      <c r="G427" s="82">
        <f t="shared" si="25"/>
        <v>0</v>
      </c>
      <c r="H427" s="114" t="s">
        <v>341</v>
      </c>
    </row>
    <row r="428" spans="1:8" s="102" customFormat="1" hidden="1" x14ac:dyDescent="0.25">
      <c r="A428" s="261"/>
      <c r="B428" s="261"/>
      <c r="C428" s="266"/>
      <c r="D428" s="258"/>
      <c r="E428" s="262"/>
      <c r="F428" s="262"/>
      <c r="G428" s="82">
        <f t="shared" si="25"/>
        <v>0</v>
      </c>
      <c r="H428" s="114" t="s">
        <v>341</v>
      </c>
    </row>
    <row r="429" spans="1:8" s="102" customFormat="1" hidden="1" x14ac:dyDescent="0.25">
      <c r="A429" s="261"/>
      <c r="B429" s="261"/>
      <c r="C429" s="266"/>
      <c r="D429" s="258"/>
      <c r="E429" s="262"/>
      <c r="F429" s="262"/>
      <c r="G429" s="82">
        <f t="shared" si="25"/>
        <v>0</v>
      </c>
      <c r="H429" s="114" t="s">
        <v>341</v>
      </c>
    </row>
    <row r="430" spans="1:8" s="102" customFormat="1" hidden="1" x14ac:dyDescent="0.25">
      <c r="A430" s="261"/>
      <c r="B430" s="261"/>
      <c r="C430" s="266"/>
      <c r="D430" s="258"/>
      <c r="E430" s="262"/>
      <c r="F430" s="262"/>
      <c r="G430" s="82">
        <f t="shared" si="25"/>
        <v>0</v>
      </c>
      <c r="H430" s="114" t="s">
        <v>341</v>
      </c>
    </row>
    <row r="431" spans="1:8" s="102" customFormat="1" hidden="1" x14ac:dyDescent="0.25">
      <c r="A431" s="261"/>
      <c r="B431" s="261"/>
      <c r="C431" s="266"/>
      <c r="D431" s="258"/>
      <c r="E431" s="262"/>
      <c r="F431" s="262"/>
      <c r="G431" s="82">
        <f t="shared" si="25"/>
        <v>0</v>
      </c>
      <c r="H431" s="114" t="s">
        <v>341</v>
      </c>
    </row>
    <row r="432" spans="1:8" s="102" customFormat="1" hidden="1" x14ac:dyDescent="0.25">
      <c r="A432" s="261"/>
      <c r="B432" s="261"/>
      <c r="C432" s="266"/>
      <c r="D432" s="258"/>
      <c r="E432" s="262"/>
      <c r="F432" s="262"/>
      <c r="G432" s="82">
        <f t="shared" si="25"/>
        <v>0</v>
      </c>
      <c r="H432" s="114" t="s">
        <v>341</v>
      </c>
    </row>
    <row r="433" spans="1:8" s="102" customFormat="1" hidden="1" x14ac:dyDescent="0.25">
      <c r="A433" s="261"/>
      <c r="B433" s="261"/>
      <c r="C433" s="266"/>
      <c r="D433" s="258"/>
      <c r="E433" s="262"/>
      <c r="F433" s="262"/>
      <c r="G433" s="82">
        <f t="shared" si="25"/>
        <v>0</v>
      </c>
      <c r="H433" s="114" t="s">
        <v>341</v>
      </c>
    </row>
    <row r="434" spans="1:8" s="102" customFormat="1" hidden="1" x14ac:dyDescent="0.25">
      <c r="A434" s="261"/>
      <c r="B434" s="261"/>
      <c r="C434" s="266"/>
      <c r="D434" s="258"/>
      <c r="E434" s="262"/>
      <c r="F434" s="262"/>
      <c r="G434" s="82">
        <f t="shared" si="25"/>
        <v>0</v>
      </c>
      <c r="H434" s="114" t="s">
        <v>341</v>
      </c>
    </row>
    <row r="435" spans="1:8" s="102" customFormat="1" hidden="1" x14ac:dyDescent="0.25">
      <c r="A435" s="261"/>
      <c r="B435" s="261"/>
      <c r="C435" s="266"/>
      <c r="D435" s="258"/>
      <c r="E435" s="262"/>
      <c r="F435" s="262"/>
      <c r="G435" s="82">
        <f t="shared" si="25"/>
        <v>0</v>
      </c>
      <c r="H435" s="114" t="s">
        <v>341</v>
      </c>
    </row>
    <row r="436" spans="1:8" s="102" customFormat="1" hidden="1" x14ac:dyDescent="0.25">
      <c r="A436" s="261"/>
      <c r="B436" s="261"/>
      <c r="C436" s="266"/>
      <c r="D436" s="258"/>
      <c r="E436" s="262"/>
      <c r="F436" s="262"/>
      <c r="G436" s="82">
        <f t="shared" si="25"/>
        <v>0</v>
      </c>
      <c r="H436" s="114" t="s">
        <v>341</v>
      </c>
    </row>
    <row r="437" spans="1:8" s="102" customFormat="1" hidden="1" x14ac:dyDescent="0.25">
      <c r="A437" s="261"/>
      <c r="B437" s="261"/>
      <c r="C437" s="266"/>
      <c r="D437" s="258"/>
      <c r="E437" s="262"/>
      <c r="F437" s="262"/>
      <c r="G437" s="82">
        <f t="shared" si="25"/>
        <v>0</v>
      </c>
      <c r="H437" s="114" t="s">
        <v>341</v>
      </c>
    </row>
    <row r="438" spans="1:8" s="102" customFormat="1" hidden="1" x14ac:dyDescent="0.25">
      <c r="A438" s="261"/>
      <c r="B438" s="261"/>
      <c r="C438" s="266"/>
      <c r="D438" s="258"/>
      <c r="E438" s="262"/>
      <c r="F438" s="262"/>
      <c r="G438" s="82">
        <f t="shared" si="25"/>
        <v>0</v>
      </c>
      <c r="H438" s="114" t="s">
        <v>341</v>
      </c>
    </row>
    <row r="439" spans="1:8" s="102" customFormat="1" hidden="1" x14ac:dyDescent="0.25">
      <c r="A439" s="261"/>
      <c r="B439" s="261"/>
      <c r="C439" s="266"/>
      <c r="D439" s="258"/>
      <c r="E439" s="262"/>
      <c r="F439" s="262"/>
      <c r="G439" s="82">
        <f t="shared" si="25"/>
        <v>0</v>
      </c>
      <c r="H439" s="114" t="s">
        <v>341</v>
      </c>
    </row>
    <row r="440" spans="1:8" s="102" customFormat="1" hidden="1" x14ac:dyDescent="0.25">
      <c r="A440" s="261"/>
      <c r="B440" s="261"/>
      <c r="C440" s="266"/>
      <c r="D440" s="258"/>
      <c r="E440" s="262"/>
      <c r="F440" s="262"/>
      <c r="G440" s="82">
        <f t="shared" si="25"/>
        <v>0</v>
      </c>
      <c r="H440" s="114" t="s">
        <v>341</v>
      </c>
    </row>
    <row r="441" spans="1:8" s="102" customFormat="1" hidden="1" x14ac:dyDescent="0.25">
      <c r="A441" s="261"/>
      <c r="B441" s="261"/>
      <c r="C441" s="266"/>
      <c r="D441" s="258"/>
      <c r="E441" s="262"/>
      <c r="F441" s="262"/>
      <c r="G441" s="82">
        <f t="shared" si="25"/>
        <v>0</v>
      </c>
      <c r="H441" s="114" t="s">
        <v>341</v>
      </c>
    </row>
    <row r="442" spans="1:8" s="102" customFormat="1" hidden="1" x14ac:dyDescent="0.25">
      <c r="A442" s="261"/>
      <c r="B442" s="261"/>
      <c r="C442" s="266"/>
      <c r="D442" s="258"/>
      <c r="E442" s="262"/>
      <c r="F442" s="262"/>
      <c r="G442" s="82">
        <f t="shared" si="25"/>
        <v>0</v>
      </c>
      <c r="H442" s="114" t="s">
        <v>341</v>
      </c>
    </row>
    <row r="443" spans="1:8" s="102" customFormat="1" hidden="1" x14ac:dyDescent="0.25">
      <c r="A443" s="261"/>
      <c r="B443" s="261"/>
      <c r="C443" s="266"/>
      <c r="D443" s="258"/>
      <c r="E443" s="262"/>
      <c r="F443" s="262"/>
      <c r="G443" s="82">
        <f t="shared" si="25"/>
        <v>0</v>
      </c>
      <c r="H443" s="114" t="s">
        <v>341</v>
      </c>
    </row>
    <row r="444" spans="1:8" s="102" customFormat="1" hidden="1" x14ac:dyDescent="0.25">
      <c r="A444" s="261"/>
      <c r="B444" s="261"/>
      <c r="C444" s="266"/>
      <c r="D444" s="258"/>
      <c r="E444" s="262"/>
      <c r="F444" s="262"/>
      <c r="G444" s="82">
        <f t="shared" si="25"/>
        <v>0</v>
      </c>
      <c r="H444" s="114" t="s">
        <v>341</v>
      </c>
    </row>
    <row r="445" spans="1:8" s="102" customFormat="1" hidden="1" x14ac:dyDescent="0.25">
      <c r="A445" s="261"/>
      <c r="B445" s="261"/>
      <c r="C445" s="266"/>
      <c r="D445" s="258"/>
      <c r="E445" s="262"/>
      <c r="F445" s="262"/>
      <c r="G445" s="82">
        <f t="shared" si="25"/>
        <v>0</v>
      </c>
      <c r="H445" s="114" t="s">
        <v>341</v>
      </c>
    </row>
    <row r="446" spans="1:8" s="102" customFormat="1" hidden="1" x14ac:dyDescent="0.25">
      <c r="A446" s="261"/>
      <c r="B446" s="261"/>
      <c r="C446" s="266"/>
      <c r="D446" s="258"/>
      <c r="E446" s="262"/>
      <c r="F446" s="262"/>
      <c r="G446" s="82">
        <f t="shared" si="25"/>
        <v>0</v>
      </c>
      <c r="H446" s="114" t="s">
        <v>341</v>
      </c>
    </row>
    <row r="447" spans="1:8" s="102" customFormat="1" hidden="1" x14ac:dyDescent="0.25">
      <c r="A447" s="261"/>
      <c r="B447" s="261"/>
      <c r="C447" s="266"/>
      <c r="D447" s="258"/>
      <c r="E447" s="262"/>
      <c r="F447" s="262"/>
      <c r="G447" s="82">
        <f t="shared" si="25"/>
        <v>0</v>
      </c>
      <c r="H447" s="114" t="s">
        <v>341</v>
      </c>
    </row>
    <row r="448" spans="1:8" s="102" customFormat="1" hidden="1" x14ac:dyDescent="0.25">
      <c r="A448" s="261"/>
      <c r="B448" s="261"/>
      <c r="C448" s="266"/>
      <c r="D448" s="258"/>
      <c r="E448" s="262"/>
      <c r="F448" s="262"/>
      <c r="G448" s="82">
        <f t="shared" si="25"/>
        <v>0</v>
      </c>
      <c r="H448" s="114" t="s">
        <v>341</v>
      </c>
    </row>
    <row r="449" spans="1:8" s="102" customFormat="1" hidden="1" x14ac:dyDescent="0.25">
      <c r="A449" s="261"/>
      <c r="B449" s="261"/>
      <c r="C449" s="266"/>
      <c r="D449" s="258"/>
      <c r="E449" s="262"/>
      <c r="F449" s="262"/>
      <c r="G449" s="82">
        <f t="shared" si="25"/>
        <v>0</v>
      </c>
      <c r="H449" s="114" t="s">
        <v>341</v>
      </c>
    </row>
    <row r="450" spans="1:8" s="102" customFormat="1" hidden="1" x14ac:dyDescent="0.25">
      <c r="A450" s="261"/>
      <c r="B450" s="261"/>
      <c r="C450" s="266"/>
      <c r="D450" s="258"/>
      <c r="E450" s="262"/>
      <c r="F450" s="262"/>
      <c r="G450" s="82">
        <f t="shared" si="25"/>
        <v>0</v>
      </c>
      <c r="H450" s="114" t="s">
        <v>341</v>
      </c>
    </row>
    <row r="451" spans="1:8" s="102" customFormat="1" hidden="1" x14ac:dyDescent="0.25">
      <c r="A451" s="261"/>
      <c r="B451" s="261"/>
      <c r="C451" s="266"/>
      <c r="D451" s="258"/>
      <c r="E451" s="262"/>
      <c r="F451" s="262"/>
      <c r="G451" s="82">
        <f t="shared" si="25"/>
        <v>0</v>
      </c>
      <c r="H451" s="114" t="s">
        <v>341</v>
      </c>
    </row>
    <row r="452" spans="1:8" s="102" customFormat="1" hidden="1" x14ac:dyDescent="0.25">
      <c r="A452" s="261"/>
      <c r="B452" s="261"/>
      <c r="C452" s="266"/>
      <c r="D452" s="258"/>
      <c r="E452" s="262"/>
      <c r="F452" s="262"/>
      <c r="G452" s="82">
        <f t="shared" si="25"/>
        <v>0</v>
      </c>
      <c r="H452" s="114" t="s">
        <v>341</v>
      </c>
    </row>
    <row r="453" spans="1:8" s="102" customFormat="1" hidden="1" x14ac:dyDescent="0.25">
      <c r="A453" s="261"/>
      <c r="B453" s="261"/>
      <c r="C453" s="266"/>
      <c r="D453" s="258"/>
      <c r="E453" s="262"/>
      <c r="F453" s="262"/>
      <c r="G453" s="82">
        <f t="shared" si="25"/>
        <v>0</v>
      </c>
      <c r="H453" s="114" t="s">
        <v>341</v>
      </c>
    </row>
    <row r="454" spans="1:8" s="102" customFormat="1" hidden="1" x14ac:dyDescent="0.25">
      <c r="A454" s="261"/>
      <c r="B454" s="261"/>
      <c r="C454" s="266"/>
      <c r="D454" s="258"/>
      <c r="E454" s="262"/>
      <c r="F454" s="262"/>
      <c r="G454" s="82">
        <f t="shared" si="25"/>
        <v>0</v>
      </c>
      <c r="H454" s="114" t="s">
        <v>341</v>
      </c>
    </row>
    <row r="455" spans="1:8" s="102" customFormat="1" hidden="1" x14ac:dyDescent="0.25">
      <c r="A455" s="261"/>
      <c r="B455" s="261"/>
      <c r="C455" s="266"/>
      <c r="D455" s="258"/>
      <c r="E455" s="262"/>
      <c r="F455" s="262"/>
      <c r="G455" s="82">
        <f t="shared" si="25"/>
        <v>0</v>
      </c>
      <c r="H455" s="114" t="s">
        <v>341</v>
      </c>
    </row>
    <row r="456" spans="1:8" s="102" customFormat="1" hidden="1" x14ac:dyDescent="0.25">
      <c r="A456" s="261"/>
      <c r="B456" s="261"/>
      <c r="C456" s="266"/>
      <c r="D456" s="258"/>
      <c r="E456" s="262"/>
      <c r="F456" s="262"/>
      <c r="G456" s="82">
        <f t="shared" si="25"/>
        <v>0</v>
      </c>
      <c r="H456" s="114" t="s">
        <v>341</v>
      </c>
    </row>
    <row r="457" spans="1:8" s="102" customFormat="1" hidden="1" x14ac:dyDescent="0.25">
      <c r="A457" s="261"/>
      <c r="B457" s="261"/>
      <c r="C457" s="266"/>
      <c r="D457" s="258"/>
      <c r="E457" s="262"/>
      <c r="F457" s="262"/>
      <c r="G457" s="82">
        <f t="shared" si="25"/>
        <v>0</v>
      </c>
      <c r="H457" s="114" t="s">
        <v>341</v>
      </c>
    </row>
    <row r="458" spans="1:8" s="102" customFormat="1" hidden="1" x14ac:dyDescent="0.25">
      <c r="A458" s="261"/>
      <c r="B458" s="261"/>
      <c r="C458" s="266"/>
      <c r="D458" s="258"/>
      <c r="E458" s="262"/>
      <c r="F458" s="262"/>
      <c r="G458" s="82">
        <f t="shared" si="25"/>
        <v>0</v>
      </c>
      <c r="H458" s="114" t="s">
        <v>341</v>
      </c>
    </row>
    <row r="459" spans="1:8" s="102" customFormat="1" hidden="1" x14ac:dyDescent="0.25">
      <c r="A459" s="261"/>
      <c r="B459" s="261"/>
      <c r="C459" s="266"/>
      <c r="D459" s="258"/>
      <c r="E459" s="262"/>
      <c r="F459" s="262"/>
      <c r="G459" s="82">
        <f t="shared" si="25"/>
        <v>0</v>
      </c>
      <c r="H459" s="114" t="s">
        <v>341</v>
      </c>
    </row>
    <row r="460" spans="1:8" s="102" customFormat="1" hidden="1" x14ac:dyDescent="0.25">
      <c r="A460" s="261"/>
      <c r="B460" s="261"/>
      <c r="C460" s="266"/>
      <c r="D460" s="258"/>
      <c r="E460" s="262"/>
      <c r="F460" s="262"/>
      <c r="G460" s="82">
        <f t="shared" si="25"/>
        <v>0</v>
      </c>
      <c r="H460" s="114" t="s">
        <v>341</v>
      </c>
    </row>
    <row r="461" spans="1:8" s="102" customFormat="1" hidden="1" x14ac:dyDescent="0.25">
      <c r="A461" s="261"/>
      <c r="B461" s="261"/>
      <c r="C461" s="266"/>
      <c r="D461" s="258"/>
      <c r="E461" s="262"/>
      <c r="F461" s="262"/>
      <c r="G461" s="82">
        <f t="shared" si="25"/>
        <v>0</v>
      </c>
      <c r="H461" s="114" t="s">
        <v>341</v>
      </c>
    </row>
    <row r="462" spans="1:8" s="102" customFormat="1" hidden="1" x14ac:dyDescent="0.25">
      <c r="A462" s="261"/>
      <c r="B462" s="261"/>
      <c r="C462" s="266"/>
      <c r="D462" s="258"/>
      <c r="E462" s="262"/>
      <c r="F462" s="262"/>
      <c r="G462" s="82">
        <f t="shared" si="25"/>
        <v>0</v>
      </c>
      <c r="H462" s="114" t="s">
        <v>341</v>
      </c>
    </row>
    <row r="463" spans="1:8" s="102" customFormat="1" hidden="1" x14ac:dyDescent="0.25">
      <c r="A463" s="261"/>
      <c r="B463" s="261"/>
      <c r="C463" s="266"/>
      <c r="D463" s="258"/>
      <c r="E463" s="262"/>
      <c r="F463" s="262"/>
      <c r="G463" s="82">
        <f t="shared" si="25"/>
        <v>0</v>
      </c>
      <c r="H463" s="114" t="s">
        <v>341</v>
      </c>
    </row>
    <row r="464" spans="1:8" s="102" customFormat="1" hidden="1" x14ac:dyDescent="0.25">
      <c r="A464" s="261"/>
      <c r="B464" s="261"/>
      <c r="C464" s="266"/>
      <c r="D464" s="258"/>
      <c r="E464" s="262"/>
      <c r="F464" s="262"/>
      <c r="G464" s="82">
        <f t="shared" si="25"/>
        <v>0</v>
      </c>
      <c r="H464" s="114" t="s">
        <v>341</v>
      </c>
    </row>
    <row r="465" spans="1:8" s="102" customFormat="1" hidden="1" x14ac:dyDescent="0.25">
      <c r="A465" s="261"/>
      <c r="B465" s="261"/>
      <c r="C465" s="266"/>
      <c r="D465" s="258"/>
      <c r="E465" s="262"/>
      <c r="F465" s="262"/>
      <c r="G465" s="82">
        <f t="shared" si="25"/>
        <v>0</v>
      </c>
      <c r="H465" s="114" t="s">
        <v>341</v>
      </c>
    </row>
    <row r="466" spans="1:8" s="102" customFormat="1" hidden="1" x14ac:dyDescent="0.25">
      <c r="A466" s="261"/>
      <c r="B466" s="261"/>
      <c r="C466" s="266"/>
      <c r="D466" s="258"/>
      <c r="E466" s="262"/>
      <c r="F466" s="262"/>
      <c r="G466" s="82">
        <f t="shared" si="25"/>
        <v>0</v>
      </c>
      <c r="H466" s="114" t="s">
        <v>341</v>
      </c>
    </row>
    <row r="467" spans="1:8" s="102" customFormat="1" hidden="1" x14ac:dyDescent="0.25">
      <c r="A467" s="261"/>
      <c r="B467" s="261"/>
      <c r="C467" s="266"/>
      <c r="D467" s="258"/>
      <c r="E467" s="262"/>
      <c r="F467" s="262"/>
      <c r="G467" s="82">
        <f t="shared" si="25"/>
        <v>0</v>
      </c>
      <c r="H467" s="114" t="s">
        <v>341</v>
      </c>
    </row>
    <row r="468" spans="1:8" s="102" customFormat="1" hidden="1" x14ac:dyDescent="0.25">
      <c r="A468" s="261"/>
      <c r="B468" s="261"/>
      <c r="C468" s="266"/>
      <c r="D468" s="258"/>
      <c r="E468" s="262"/>
      <c r="F468" s="262"/>
      <c r="G468" s="82">
        <f t="shared" si="25"/>
        <v>0</v>
      </c>
      <c r="H468" s="114" t="s">
        <v>341</v>
      </c>
    </row>
    <row r="469" spans="1:8" s="102" customFormat="1" hidden="1" x14ac:dyDescent="0.25">
      <c r="A469" s="261"/>
      <c r="B469" s="261"/>
      <c r="C469" s="266"/>
      <c r="D469" s="258"/>
      <c r="E469" s="262"/>
      <c r="F469" s="262"/>
      <c r="G469" s="82">
        <f t="shared" si="25"/>
        <v>0</v>
      </c>
      <c r="H469" s="114" t="s">
        <v>341</v>
      </c>
    </row>
    <row r="470" spans="1:8" s="102" customFormat="1" hidden="1" x14ac:dyDescent="0.25">
      <c r="A470" s="261"/>
      <c r="B470" s="261"/>
      <c r="C470" s="266"/>
      <c r="D470" s="258"/>
      <c r="E470" s="262"/>
      <c r="F470" s="262"/>
      <c r="G470" s="82">
        <f t="shared" si="25"/>
        <v>0</v>
      </c>
      <c r="H470" s="114" t="s">
        <v>341</v>
      </c>
    </row>
    <row r="471" spans="1:8" s="102" customFormat="1" hidden="1" x14ac:dyDescent="0.25">
      <c r="A471" s="261"/>
      <c r="B471" s="261"/>
      <c r="C471" s="266"/>
      <c r="D471" s="258"/>
      <c r="E471" s="262"/>
      <c r="F471" s="262"/>
      <c r="G471" s="82">
        <f t="shared" si="25"/>
        <v>0</v>
      </c>
      <c r="H471" s="114" t="s">
        <v>341</v>
      </c>
    </row>
    <row r="472" spans="1:8" s="102" customFormat="1" hidden="1" x14ac:dyDescent="0.25">
      <c r="A472" s="261"/>
      <c r="B472" s="261"/>
      <c r="C472" s="266"/>
      <c r="D472" s="258"/>
      <c r="E472" s="262"/>
      <c r="F472" s="262"/>
      <c r="G472" s="82">
        <f t="shared" si="25"/>
        <v>0</v>
      </c>
      <c r="H472" s="114" t="s">
        <v>341</v>
      </c>
    </row>
    <row r="473" spans="1:8" s="102" customFormat="1" hidden="1" x14ac:dyDescent="0.25">
      <c r="A473" s="261"/>
      <c r="B473" s="261"/>
      <c r="C473" s="266"/>
      <c r="D473" s="258"/>
      <c r="E473" s="262"/>
      <c r="F473" s="262"/>
      <c r="G473" s="82">
        <f t="shared" si="25"/>
        <v>0</v>
      </c>
      <c r="H473" s="114" t="s">
        <v>341</v>
      </c>
    </row>
    <row r="474" spans="1:8" s="102" customFormat="1" hidden="1" x14ac:dyDescent="0.25">
      <c r="A474" s="261"/>
      <c r="B474" s="261"/>
      <c r="C474" s="266"/>
      <c r="D474" s="258"/>
      <c r="E474" s="262"/>
      <c r="F474" s="262"/>
      <c r="G474" s="82">
        <f t="shared" si="25"/>
        <v>0</v>
      </c>
      <c r="H474" s="114" t="s">
        <v>341</v>
      </c>
    </row>
    <row r="475" spans="1:8" s="102" customFormat="1" hidden="1" x14ac:dyDescent="0.25">
      <c r="A475" s="261"/>
      <c r="B475" s="261"/>
      <c r="C475" s="266"/>
      <c r="D475" s="258"/>
      <c r="E475" s="262"/>
      <c r="F475" s="262"/>
      <c r="G475" s="82">
        <f t="shared" si="25"/>
        <v>0</v>
      </c>
      <c r="H475" s="114" t="s">
        <v>341</v>
      </c>
    </row>
    <row r="476" spans="1:8" s="102" customFormat="1" hidden="1" x14ac:dyDescent="0.25">
      <c r="A476" s="261"/>
      <c r="B476" s="261"/>
      <c r="C476" s="266"/>
      <c r="D476" s="258"/>
      <c r="E476" s="262"/>
      <c r="F476" s="262"/>
      <c r="G476" s="82">
        <f t="shared" si="25"/>
        <v>0</v>
      </c>
      <c r="H476" s="114" t="s">
        <v>341</v>
      </c>
    </row>
    <row r="477" spans="1:8" s="102" customFormat="1" hidden="1" x14ac:dyDescent="0.25">
      <c r="A477" s="261"/>
      <c r="B477" s="261"/>
      <c r="C477" s="266"/>
      <c r="D477" s="258"/>
      <c r="E477" s="262"/>
      <c r="F477" s="262"/>
      <c r="G477" s="82">
        <f t="shared" si="25"/>
        <v>0</v>
      </c>
      <c r="H477" s="114" t="s">
        <v>341</v>
      </c>
    </row>
    <row r="478" spans="1:8" s="102" customFormat="1" hidden="1" x14ac:dyDescent="0.25">
      <c r="A478" s="261"/>
      <c r="B478" s="261"/>
      <c r="C478" s="266"/>
      <c r="D478" s="258"/>
      <c r="E478" s="262"/>
      <c r="F478" s="262"/>
      <c r="G478" s="82">
        <f t="shared" si="25"/>
        <v>0</v>
      </c>
      <c r="H478" s="114" t="s">
        <v>341</v>
      </c>
    </row>
    <row r="479" spans="1:8" s="102" customFormat="1" hidden="1" x14ac:dyDescent="0.25">
      <c r="A479" s="261"/>
      <c r="B479" s="261"/>
      <c r="C479" s="266"/>
      <c r="D479" s="258"/>
      <c r="E479" s="262"/>
      <c r="F479" s="262"/>
      <c r="G479" s="82">
        <f t="shared" si="25"/>
        <v>0</v>
      </c>
      <c r="H479" s="114" t="s">
        <v>341</v>
      </c>
    </row>
    <row r="480" spans="1:8" s="102" customFormat="1" hidden="1" x14ac:dyDescent="0.25">
      <c r="A480" s="261"/>
      <c r="B480" s="261"/>
      <c r="C480" s="266"/>
      <c r="D480" s="258"/>
      <c r="E480" s="262"/>
      <c r="F480" s="262"/>
      <c r="G480" s="82">
        <f t="shared" si="25"/>
        <v>0</v>
      </c>
      <c r="H480" s="114" t="s">
        <v>341</v>
      </c>
    </row>
    <row r="481" spans="1:8" s="102" customFormat="1" hidden="1" x14ac:dyDescent="0.25">
      <c r="A481" s="261"/>
      <c r="B481" s="261"/>
      <c r="C481" s="266"/>
      <c r="D481" s="258"/>
      <c r="E481" s="262"/>
      <c r="F481" s="262"/>
      <c r="G481" s="82">
        <f t="shared" si="25"/>
        <v>0</v>
      </c>
      <c r="H481" s="114" t="s">
        <v>341</v>
      </c>
    </row>
    <row r="482" spans="1:8" s="102" customFormat="1" hidden="1" x14ac:dyDescent="0.25">
      <c r="A482" s="261"/>
      <c r="B482" s="261"/>
      <c r="C482" s="266"/>
      <c r="D482" s="258"/>
      <c r="E482" s="262"/>
      <c r="F482" s="262"/>
      <c r="G482" s="82">
        <f t="shared" si="25"/>
        <v>0</v>
      </c>
      <c r="H482" s="114" t="s">
        <v>341</v>
      </c>
    </row>
    <row r="483" spans="1:8" s="102" customFormat="1" hidden="1" x14ac:dyDescent="0.25">
      <c r="A483" s="261"/>
      <c r="B483" s="261"/>
      <c r="C483" s="266"/>
      <c r="D483" s="258"/>
      <c r="E483" s="262"/>
      <c r="F483" s="262"/>
      <c r="G483" s="82">
        <f t="shared" si="25"/>
        <v>0</v>
      </c>
      <c r="H483" s="114" t="s">
        <v>341</v>
      </c>
    </row>
    <row r="484" spans="1:8" s="102" customFormat="1" hidden="1" x14ac:dyDescent="0.25">
      <c r="A484" s="261"/>
      <c r="B484" s="261"/>
      <c r="C484" s="266"/>
      <c r="D484" s="258"/>
      <c r="E484" s="262"/>
      <c r="F484" s="262"/>
      <c r="G484" s="82">
        <f t="shared" si="25"/>
        <v>0</v>
      </c>
      <c r="H484" s="114" t="s">
        <v>341</v>
      </c>
    </row>
    <row r="485" spans="1:8" s="102" customFormat="1" hidden="1" x14ac:dyDescent="0.25">
      <c r="A485" s="261"/>
      <c r="B485" s="261"/>
      <c r="C485" s="266"/>
      <c r="D485" s="258"/>
      <c r="E485" s="262"/>
      <c r="F485" s="262"/>
      <c r="G485" s="82">
        <f t="shared" si="25"/>
        <v>0</v>
      </c>
      <c r="H485" s="114" t="s">
        <v>341</v>
      </c>
    </row>
    <row r="486" spans="1:8" s="102" customFormat="1" hidden="1" x14ac:dyDescent="0.25">
      <c r="A486" s="261"/>
      <c r="B486" s="261"/>
      <c r="C486" s="266"/>
      <c r="D486" s="258"/>
      <c r="E486" s="262"/>
      <c r="F486" s="262"/>
      <c r="G486" s="82">
        <f t="shared" si="25"/>
        <v>0</v>
      </c>
      <c r="H486" s="114" t="s">
        <v>341</v>
      </c>
    </row>
    <row r="487" spans="1:8" s="102" customFormat="1" hidden="1" x14ac:dyDescent="0.25">
      <c r="A487" s="261"/>
      <c r="B487" s="261"/>
      <c r="C487" s="266"/>
      <c r="D487" s="258"/>
      <c r="E487" s="262"/>
      <c r="F487" s="262"/>
      <c r="G487" s="82">
        <f t="shared" si="25"/>
        <v>0</v>
      </c>
      <c r="H487" s="114" t="s">
        <v>341</v>
      </c>
    </row>
    <row r="488" spans="1:8" s="102" customFormat="1" hidden="1" x14ac:dyDescent="0.25">
      <c r="A488" s="261"/>
      <c r="B488" s="261"/>
      <c r="C488" s="266"/>
      <c r="D488" s="258"/>
      <c r="E488" s="262"/>
      <c r="F488" s="262"/>
      <c r="G488" s="82">
        <f t="shared" si="25"/>
        <v>0</v>
      </c>
      <c r="H488" s="114" t="s">
        <v>341</v>
      </c>
    </row>
    <row r="489" spans="1:8" s="102" customFormat="1" hidden="1" x14ac:dyDescent="0.25">
      <c r="A489" s="261"/>
      <c r="B489" s="261"/>
      <c r="C489" s="266"/>
      <c r="D489" s="258"/>
      <c r="E489" s="262"/>
      <c r="F489" s="262"/>
      <c r="G489" s="82">
        <f t="shared" si="25"/>
        <v>0</v>
      </c>
      <c r="H489" s="114" t="s">
        <v>341</v>
      </c>
    </row>
    <row r="490" spans="1:8" s="102" customFormat="1" hidden="1" x14ac:dyDescent="0.25">
      <c r="A490" s="261"/>
      <c r="B490" s="261"/>
      <c r="C490" s="266"/>
      <c r="D490" s="258"/>
      <c r="E490" s="262"/>
      <c r="F490" s="262"/>
      <c r="G490" s="82">
        <f t="shared" si="25"/>
        <v>0</v>
      </c>
      <c r="H490" s="114" t="s">
        <v>341</v>
      </c>
    </row>
    <row r="491" spans="1:8" s="102" customFormat="1" hidden="1" x14ac:dyDescent="0.25">
      <c r="A491" s="261"/>
      <c r="B491" s="261"/>
      <c r="C491" s="266"/>
      <c r="D491" s="258"/>
      <c r="E491" s="262"/>
      <c r="F491" s="262"/>
      <c r="G491" s="82">
        <f t="shared" si="25"/>
        <v>0</v>
      </c>
      <c r="H491" s="114" t="s">
        <v>341</v>
      </c>
    </row>
    <row r="492" spans="1:8" s="102" customFormat="1" hidden="1" x14ac:dyDescent="0.25">
      <c r="A492" s="261"/>
      <c r="B492" s="261"/>
      <c r="C492" s="266"/>
      <c r="D492" s="258"/>
      <c r="E492" s="262"/>
      <c r="F492" s="262"/>
      <c r="G492" s="82">
        <f t="shared" si="25"/>
        <v>0</v>
      </c>
      <c r="H492" s="114" t="s">
        <v>341</v>
      </c>
    </row>
    <row r="493" spans="1:8" s="102" customFormat="1" hidden="1" x14ac:dyDescent="0.25">
      <c r="A493" s="261"/>
      <c r="B493" s="261"/>
      <c r="C493" s="266"/>
      <c r="D493" s="258"/>
      <c r="E493" s="262"/>
      <c r="F493" s="262"/>
      <c r="G493" s="82">
        <f t="shared" si="25"/>
        <v>0</v>
      </c>
      <c r="H493" s="114" t="s">
        <v>341</v>
      </c>
    </row>
    <row r="494" spans="1:8" s="102" customFormat="1" hidden="1" x14ac:dyDescent="0.25">
      <c r="A494" s="261"/>
      <c r="B494" s="261"/>
      <c r="C494" s="266"/>
      <c r="D494" s="258"/>
      <c r="E494" s="262"/>
      <c r="F494" s="262"/>
      <c r="G494" s="82">
        <f t="shared" si="25"/>
        <v>0</v>
      </c>
      <c r="H494" s="114" t="s">
        <v>341</v>
      </c>
    </row>
    <row r="495" spans="1:8" s="102" customFormat="1" hidden="1" x14ac:dyDescent="0.25">
      <c r="A495" s="261"/>
      <c r="B495" s="261"/>
      <c r="C495" s="266"/>
      <c r="D495" s="258"/>
      <c r="E495" s="262"/>
      <c r="F495" s="262"/>
      <c r="G495" s="82">
        <f t="shared" si="25"/>
        <v>0</v>
      </c>
      <c r="H495" s="114" t="s">
        <v>341</v>
      </c>
    </row>
    <row r="496" spans="1:8" s="102" customFormat="1" hidden="1" x14ac:dyDescent="0.25">
      <c r="A496" s="261"/>
      <c r="B496" s="261"/>
      <c r="C496" s="266"/>
      <c r="D496" s="258"/>
      <c r="E496" s="262"/>
      <c r="F496" s="262"/>
      <c r="G496" s="82">
        <f t="shared" si="25"/>
        <v>0</v>
      </c>
      <c r="H496" s="114" t="s">
        <v>341</v>
      </c>
    </row>
    <row r="497" spans="1:8" s="102" customFormat="1" hidden="1" x14ac:dyDescent="0.25">
      <c r="A497" s="261"/>
      <c r="B497" s="261"/>
      <c r="C497" s="266"/>
      <c r="D497" s="258"/>
      <c r="E497" s="262"/>
      <c r="F497" s="262"/>
      <c r="G497" s="82">
        <f t="shared" si="25"/>
        <v>0</v>
      </c>
      <c r="H497" s="114" t="s">
        <v>341</v>
      </c>
    </row>
    <row r="498" spans="1:8" s="102" customFormat="1" hidden="1" x14ac:dyDescent="0.25">
      <c r="A498" s="261"/>
      <c r="B498" s="261"/>
      <c r="C498" s="266"/>
      <c r="D498" s="258"/>
      <c r="E498" s="262"/>
      <c r="F498" s="262"/>
      <c r="G498" s="82">
        <f t="shared" si="25"/>
        <v>0</v>
      </c>
      <c r="H498" s="114" t="s">
        <v>341</v>
      </c>
    </row>
    <row r="499" spans="1:8" s="102" customFormat="1" hidden="1" x14ac:dyDescent="0.25">
      <c r="A499" s="261"/>
      <c r="B499" s="261"/>
      <c r="C499" s="266"/>
      <c r="D499" s="258"/>
      <c r="E499" s="262"/>
      <c r="F499" s="262"/>
      <c r="G499" s="82">
        <f t="shared" si="25"/>
        <v>0</v>
      </c>
      <c r="H499" s="114" t="s">
        <v>341</v>
      </c>
    </row>
    <row r="500" spans="1:8" s="102" customFormat="1" hidden="1" x14ac:dyDescent="0.25">
      <c r="A500" s="261"/>
      <c r="B500" s="261"/>
      <c r="C500" s="266"/>
      <c r="D500" s="258"/>
      <c r="E500" s="262"/>
      <c r="F500" s="262"/>
      <c r="G500" s="82">
        <f t="shared" si="25"/>
        <v>0</v>
      </c>
      <c r="H500" s="114" t="s">
        <v>341</v>
      </c>
    </row>
    <row r="501" spans="1:8" s="102" customFormat="1" hidden="1" x14ac:dyDescent="0.25">
      <c r="A501" s="261"/>
      <c r="B501" s="261"/>
      <c r="C501" s="266"/>
      <c r="D501" s="258"/>
      <c r="E501" s="262"/>
      <c r="F501" s="262"/>
      <c r="G501" s="82">
        <f t="shared" si="25"/>
        <v>0</v>
      </c>
      <c r="H501" s="114" t="s">
        <v>341</v>
      </c>
    </row>
    <row r="502" spans="1:8" s="102" customFormat="1" hidden="1" x14ac:dyDescent="0.25">
      <c r="A502" s="261"/>
      <c r="B502" s="261"/>
      <c r="C502" s="266"/>
      <c r="D502" s="258"/>
      <c r="E502" s="262"/>
      <c r="F502" s="262"/>
      <c r="G502" s="82">
        <f t="shared" si="25"/>
        <v>0</v>
      </c>
      <c r="H502" s="114" t="s">
        <v>341</v>
      </c>
    </row>
    <row r="503" spans="1:8" s="102" customFormat="1" hidden="1" x14ac:dyDescent="0.25">
      <c r="A503" s="261"/>
      <c r="B503" s="261"/>
      <c r="C503" s="266"/>
      <c r="D503" s="258"/>
      <c r="E503" s="262"/>
      <c r="F503" s="262"/>
      <c r="G503" s="82">
        <f t="shared" si="25"/>
        <v>0</v>
      </c>
      <c r="H503" s="114" t="s">
        <v>341</v>
      </c>
    </row>
    <row r="504" spans="1:8" s="102" customFormat="1" hidden="1" x14ac:dyDescent="0.25">
      <c r="A504" s="261"/>
      <c r="B504" s="261"/>
      <c r="C504" s="266"/>
      <c r="D504" s="258"/>
      <c r="E504" s="262"/>
      <c r="F504" s="262"/>
      <c r="G504" s="82">
        <f t="shared" si="25"/>
        <v>0</v>
      </c>
      <c r="H504" s="114" t="s">
        <v>341</v>
      </c>
    </row>
    <row r="505" spans="1:8" s="102" customFormat="1" hidden="1" x14ac:dyDescent="0.25">
      <c r="A505" s="261"/>
      <c r="B505" s="261"/>
      <c r="C505" s="266"/>
      <c r="D505" s="258"/>
      <c r="E505" s="262"/>
      <c r="F505" s="262"/>
      <c r="G505" s="82">
        <f t="shared" si="25"/>
        <v>0</v>
      </c>
      <c r="H505" s="114" t="s">
        <v>341</v>
      </c>
    </row>
    <row r="506" spans="1:8" s="102" customFormat="1" hidden="1" x14ac:dyDescent="0.25">
      <c r="A506" s="261"/>
      <c r="B506" s="261"/>
      <c r="C506" s="266"/>
      <c r="D506" s="258"/>
      <c r="E506" s="262"/>
      <c r="F506" s="262"/>
      <c r="G506" s="82">
        <f t="shared" si="25"/>
        <v>0</v>
      </c>
      <c r="H506" s="114" t="s">
        <v>341</v>
      </c>
    </row>
    <row r="507" spans="1:8" s="102" customFormat="1" hidden="1" x14ac:dyDescent="0.25">
      <c r="A507" s="261"/>
      <c r="B507" s="261"/>
      <c r="C507" s="266"/>
      <c r="D507" s="258"/>
      <c r="E507" s="262"/>
      <c r="F507" s="262"/>
      <c r="G507" s="82">
        <f t="shared" si="25"/>
        <v>0</v>
      </c>
      <c r="H507" s="114" t="s">
        <v>341</v>
      </c>
    </row>
    <row r="508" spans="1:8" s="102" customFormat="1" hidden="1" x14ac:dyDescent="0.25">
      <c r="A508" s="261"/>
      <c r="B508" s="261"/>
      <c r="C508" s="266"/>
      <c r="D508" s="258"/>
      <c r="E508" s="262"/>
      <c r="F508" s="262"/>
      <c r="G508" s="82">
        <f t="shared" si="25"/>
        <v>0</v>
      </c>
      <c r="H508" s="114" t="s">
        <v>341</v>
      </c>
    </row>
    <row r="509" spans="1:8" s="102" customFormat="1" hidden="1" x14ac:dyDescent="0.25">
      <c r="A509" s="261"/>
      <c r="B509" s="261"/>
      <c r="C509" s="266"/>
      <c r="D509" s="258"/>
      <c r="E509" s="262"/>
      <c r="F509" s="262"/>
      <c r="G509" s="82">
        <f t="shared" si="25"/>
        <v>0</v>
      </c>
      <c r="H509" s="114" t="s">
        <v>341</v>
      </c>
    </row>
    <row r="510" spans="1:8" s="102" customFormat="1" hidden="1" x14ac:dyDescent="0.25">
      <c r="A510" s="261"/>
      <c r="B510" s="261"/>
      <c r="C510" s="266"/>
      <c r="D510" s="258"/>
      <c r="E510" s="262"/>
      <c r="F510" s="262"/>
      <c r="G510" s="82">
        <f t="shared" si="25"/>
        <v>0</v>
      </c>
      <c r="H510" s="114" t="s">
        <v>341</v>
      </c>
    </row>
    <row r="511" spans="1:8" s="102" customFormat="1" hidden="1" x14ac:dyDescent="0.25">
      <c r="A511" s="261"/>
      <c r="B511" s="261"/>
      <c r="C511" s="266"/>
      <c r="D511" s="258"/>
      <c r="E511" s="262"/>
      <c r="F511" s="262"/>
      <c r="G511" s="82">
        <f t="shared" si="25"/>
        <v>0</v>
      </c>
      <c r="H511" s="114" t="s">
        <v>341</v>
      </c>
    </row>
    <row r="512" spans="1:8" s="102" customFormat="1" hidden="1" x14ac:dyDescent="0.25">
      <c r="A512" s="261"/>
      <c r="B512" s="261"/>
      <c r="C512" s="266"/>
      <c r="D512" s="258"/>
      <c r="E512" s="262"/>
      <c r="F512" s="262"/>
      <c r="G512" s="82">
        <f t="shared" si="25"/>
        <v>0</v>
      </c>
      <c r="H512" s="114" t="s">
        <v>341</v>
      </c>
    </row>
    <row r="513" spans="1:8" s="102" customFormat="1" hidden="1" x14ac:dyDescent="0.25">
      <c r="A513" s="261"/>
      <c r="B513" s="261"/>
      <c r="C513" s="266"/>
      <c r="D513" s="258"/>
      <c r="E513" s="262"/>
      <c r="F513" s="262"/>
      <c r="G513" s="82">
        <f t="shared" si="25"/>
        <v>0</v>
      </c>
      <c r="H513" s="114" t="s">
        <v>341</v>
      </c>
    </row>
    <row r="514" spans="1:8" s="102" customFormat="1" hidden="1" x14ac:dyDescent="0.25">
      <c r="A514" s="261"/>
      <c r="B514" s="261"/>
      <c r="C514" s="266"/>
      <c r="D514" s="258"/>
      <c r="E514" s="262"/>
      <c r="F514" s="262"/>
      <c r="G514" s="82">
        <f t="shared" si="25"/>
        <v>0</v>
      </c>
      <c r="H514" s="114" t="s">
        <v>341</v>
      </c>
    </row>
    <row r="515" spans="1:8" s="102" customFormat="1" hidden="1" x14ac:dyDescent="0.25">
      <c r="A515" s="261"/>
      <c r="B515" s="261"/>
      <c r="C515" s="266"/>
      <c r="D515" s="258"/>
      <c r="E515" s="262"/>
      <c r="F515" s="262"/>
      <c r="G515" s="82">
        <f t="shared" si="25"/>
        <v>0</v>
      </c>
      <c r="H515" s="114" t="s">
        <v>341</v>
      </c>
    </row>
    <row r="516" spans="1:8" s="102" customFormat="1" hidden="1" x14ac:dyDescent="0.25">
      <c r="A516" s="261"/>
      <c r="B516" s="261"/>
      <c r="C516" s="266"/>
      <c r="D516" s="258"/>
      <c r="E516" s="262"/>
      <c r="F516" s="262"/>
      <c r="G516" s="82">
        <f t="shared" si="25"/>
        <v>0</v>
      </c>
      <c r="H516" s="114" t="s">
        <v>341</v>
      </c>
    </row>
    <row r="517" spans="1:8" s="102" customFormat="1" hidden="1" x14ac:dyDescent="0.25">
      <c r="A517" s="261"/>
      <c r="B517" s="261"/>
      <c r="C517" s="266"/>
      <c r="D517" s="258"/>
      <c r="E517" s="262"/>
      <c r="F517" s="262"/>
      <c r="G517" s="82">
        <f t="shared" si="25"/>
        <v>0</v>
      </c>
      <c r="H517" s="114" t="s">
        <v>341</v>
      </c>
    </row>
    <row r="518" spans="1:8" s="102" customFormat="1" hidden="1" x14ac:dyDescent="0.25">
      <c r="A518" s="261"/>
      <c r="B518" s="261"/>
      <c r="C518" s="266"/>
      <c r="D518" s="258"/>
      <c r="E518" s="262"/>
      <c r="F518" s="262"/>
      <c r="G518" s="82">
        <f t="shared" si="25"/>
        <v>0</v>
      </c>
      <c r="H518" s="114" t="s">
        <v>341</v>
      </c>
    </row>
    <row r="519" spans="1:8" s="102" customFormat="1" hidden="1" x14ac:dyDescent="0.25">
      <c r="A519" s="261"/>
      <c r="B519" s="261"/>
      <c r="C519" s="266"/>
      <c r="D519" s="258"/>
      <c r="E519" s="262"/>
      <c r="F519" s="262"/>
      <c r="G519" s="82">
        <f t="shared" si="25"/>
        <v>0</v>
      </c>
      <c r="H519" s="114" t="s">
        <v>341</v>
      </c>
    </row>
    <row r="520" spans="1:8" s="102" customFormat="1" hidden="1" x14ac:dyDescent="0.25">
      <c r="A520" s="261"/>
      <c r="B520" s="261"/>
      <c r="C520" s="266"/>
      <c r="D520" s="258"/>
      <c r="E520" s="262"/>
      <c r="F520" s="262"/>
      <c r="G520" s="82">
        <f t="shared" si="25"/>
        <v>0</v>
      </c>
      <c r="H520" s="114" t="s">
        <v>341</v>
      </c>
    </row>
    <row r="521" spans="1:8" s="102" customFormat="1" hidden="1" x14ac:dyDescent="0.25">
      <c r="A521" s="261"/>
      <c r="B521" s="261"/>
      <c r="C521" s="266"/>
      <c r="D521" s="258"/>
      <c r="E521" s="262"/>
      <c r="F521" s="262"/>
      <c r="G521" s="82">
        <f t="shared" si="25"/>
        <v>0</v>
      </c>
      <c r="H521" s="114" t="s">
        <v>341</v>
      </c>
    </row>
    <row r="522" spans="1:8" s="102" customFormat="1" hidden="1" x14ac:dyDescent="0.25">
      <c r="A522" s="261"/>
      <c r="B522" s="261"/>
      <c r="C522" s="266"/>
      <c r="D522" s="258"/>
      <c r="E522" s="262"/>
      <c r="F522" s="262"/>
      <c r="G522" s="82">
        <f t="shared" si="25"/>
        <v>0</v>
      </c>
      <c r="H522" s="114" t="s">
        <v>341</v>
      </c>
    </row>
    <row r="523" spans="1:8" s="102" customFormat="1" hidden="1" x14ac:dyDescent="0.25">
      <c r="A523" s="261"/>
      <c r="B523" s="261"/>
      <c r="C523" s="266"/>
      <c r="D523" s="258"/>
      <c r="E523" s="262"/>
      <c r="F523" s="262"/>
      <c r="G523" s="82">
        <f t="shared" si="25"/>
        <v>0</v>
      </c>
      <c r="H523" s="114" t="s">
        <v>341</v>
      </c>
    </row>
    <row r="524" spans="1:8" s="102" customFormat="1" hidden="1" x14ac:dyDescent="0.25">
      <c r="A524" s="261"/>
      <c r="B524" s="261"/>
      <c r="C524" s="266"/>
      <c r="D524" s="258"/>
      <c r="E524" s="262"/>
      <c r="F524" s="262"/>
      <c r="G524" s="82">
        <f t="shared" si="25"/>
        <v>0</v>
      </c>
      <c r="H524" s="114" t="s">
        <v>341</v>
      </c>
    </row>
    <row r="525" spans="1:8" s="102" customFormat="1" hidden="1" x14ac:dyDescent="0.25">
      <c r="A525" s="261"/>
      <c r="B525" s="261"/>
      <c r="C525" s="266"/>
      <c r="D525" s="258"/>
      <c r="E525" s="262"/>
      <c r="F525" s="262"/>
      <c r="G525" s="82">
        <f t="shared" si="25"/>
        <v>0</v>
      </c>
      <c r="H525" s="114" t="s">
        <v>341</v>
      </c>
    </row>
    <row r="526" spans="1:8" s="102" customFormat="1" hidden="1" x14ac:dyDescent="0.25">
      <c r="A526" s="261"/>
      <c r="B526" s="261"/>
      <c r="C526" s="266"/>
      <c r="D526" s="258"/>
      <c r="E526" s="262"/>
      <c r="F526" s="262"/>
      <c r="G526" s="82">
        <f t="shared" si="25"/>
        <v>0</v>
      </c>
      <c r="H526" s="114" t="s">
        <v>341</v>
      </c>
    </row>
    <row r="527" spans="1:8" s="102" customFormat="1" hidden="1" x14ac:dyDescent="0.25">
      <c r="A527" s="261"/>
      <c r="B527" s="261"/>
      <c r="C527" s="266"/>
      <c r="D527" s="258"/>
      <c r="E527" s="262"/>
      <c r="F527" s="262"/>
      <c r="G527" s="82">
        <f t="shared" si="25"/>
        <v>0</v>
      </c>
      <c r="H527" s="114" t="s">
        <v>341</v>
      </c>
    </row>
    <row r="528" spans="1:8" s="102" customFormat="1" hidden="1" x14ac:dyDescent="0.25">
      <c r="A528" s="261"/>
      <c r="B528" s="261"/>
      <c r="C528" s="266"/>
      <c r="D528" s="258"/>
      <c r="E528" s="262"/>
      <c r="F528" s="262"/>
      <c r="G528" s="82">
        <f t="shared" si="25"/>
        <v>0</v>
      </c>
      <c r="H528" s="114" t="s">
        <v>341</v>
      </c>
    </row>
    <row r="529" spans="1:18" s="102" customFormat="1" hidden="1" x14ac:dyDescent="0.25">
      <c r="A529" s="261"/>
      <c r="B529" s="261"/>
      <c r="C529" s="266"/>
      <c r="D529" s="258"/>
      <c r="E529" s="262"/>
      <c r="F529" s="262"/>
      <c r="G529" s="82">
        <f t="shared" si="25"/>
        <v>0</v>
      </c>
      <c r="H529" s="114" t="s">
        <v>341</v>
      </c>
    </row>
    <row r="530" spans="1:18" s="102" customFormat="1" hidden="1" x14ac:dyDescent="0.25">
      <c r="A530" s="261"/>
      <c r="B530" s="261"/>
      <c r="C530" s="266"/>
      <c r="D530" s="258"/>
      <c r="E530" s="262"/>
      <c r="F530" s="262"/>
      <c r="G530" s="82">
        <f t="shared" si="25"/>
        <v>0</v>
      </c>
      <c r="H530" s="114" t="s">
        <v>341</v>
      </c>
    </row>
    <row r="531" spans="1:18" s="102" customFormat="1" hidden="1" x14ac:dyDescent="0.25">
      <c r="A531" s="261"/>
      <c r="B531" s="261"/>
      <c r="C531" s="266"/>
      <c r="D531" s="258"/>
      <c r="E531" s="262"/>
      <c r="F531" s="262"/>
      <c r="G531" s="82">
        <f t="shared" si="25"/>
        <v>0</v>
      </c>
      <c r="H531" s="114" t="s">
        <v>341</v>
      </c>
    </row>
    <row r="532" spans="1:18" s="102" customFormat="1" hidden="1" x14ac:dyDescent="0.25">
      <c r="A532" s="261"/>
      <c r="B532" s="261"/>
      <c r="C532" s="266"/>
      <c r="D532" s="258"/>
      <c r="E532" s="262"/>
      <c r="F532" s="262"/>
      <c r="G532" s="82">
        <f t="shared" si="25"/>
        <v>0</v>
      </c>
      <c r="H532" s="114" t="s">
        <v>341</v>
      </c>
    </row>
    <row r="533" spans="1:18" s="102" customFormat="1" hidden="1" x14ac:dyDescent="0.25">
      <c r="A533" s="261"/>
      <c r="B533" s="261"/>
      <c r="C533" s="266"/>
      <c r="D533" s="258"/>
      <c r="E533" s="262"/>
      <c r="F533" s="262"/>
      <c r="G533" s="82">
        <f t="shared" si="25"/>
        <v>0</v>
      </c>
      <c r="H533" s="114" t="s">
        <v>341</v>
      </c>
    </row>
    <row r="534" spans="1:18" s="102" customFormat="1" hidden="1" x14ac:dyDescent="0.25">
      <c r="A534" s="261"/>
      <c r="B534" s="261"/>
      <c r="C534" s="266"/>
      <c r="D534" s="258"/>
      <c r="E534" s="262"/>
      <c r="F534" s="262"/>
      <c r="G534" s="82">
        <f t="shared" si="25"/>
        <v>0</v>
      </c>
      <c r="H534" s="114" t="s">
        <v>341</v>
      </c>
    </row>
    <row r="535" spans="1:18" s="102" customFormat="1" hidden="1" x14ac:dyDescent="0.25">
      <c r="A535" s="261"/>
      <c r="B535" s="261"/>
      <c r="C535" s="266"/>
      <c r="D535" s="258"/>
      <c r="E535" s="262"/>
      <c r="F535" s="262"/>
      <c r="G535" s="82">
        <f t="shared" si="25"/>
        <v>0</v>
      </c>
      <c r="H535" s="114" t="s">
        <v>341</v>
      </c>
    </row>
    <row r="536" spans="1:18" s="102" customFormat="1" hidden="1" x14ac:dyDescent="0.25">
      <c r="A536" s="261"/>
      <c r="B536" s="261"/>
      <c r="C536" s="266"/>
      <c r="D536" s="258"/>
      <c r="E536" s="262"/>
      <c r="F536" s="262"/>
      <c r="G536" s="82">
        <f t="shared" si="25"/>
        <v>0</v>
      </c>
      <c r="H536" s="114" t="s">
        <v>341</v>
      </c>
    </row>
    <row r="537" spans="1:18" s="102" customFormat="1" hidden="1" x14ac:dyDescent="0.25">
      <c r="A537" s="261"/>
      <c r="B537" s="261"/>
      <c r="C537" s="266"/>
      <c r="D537" s="258"/>
      <c r="E537" s="262"/>
      <c r="F537" s="262"/>
      <c r="G537" s="82">
        <f t="shared" si="25"/>
        <v>0</v>
      </c>
      <c r="H537" s="114" t="s">
        <v>341</v>
      </c>
    </row>
    <row r="538" spans="1:18" s="102" customFormat="1" x14ac:dyDescent="0.25">
      <c r="A538" s="261" t="s">
        <v>313</v>
      </c>
      <c r="B538" s="261" t="s">
        <v>42</v>
      </c>
      <c r="C538" s="266">
        <f t="shared" ref="C538" ca="1" si="26">RAND()*1000000</f>
        <v>605694.1990002587</v>
      </c>
      <c r="D538" s="258" t="s">
        <v>312</v>
      </c>
      <c r="E538" s="262">
        <v>3</v>
      </c>
      <c r="F538" s="262">
        <v>1</v>
      </c>
      <c r="G538" s="294">
        <f ca="1">ROUND(C538*E538*F538,2)</f>
        <v>1817082.6</v>
      </c>
      <c r="H538" s="276" t="s">
        <v>341</v>
      </c>
    </row>
    <row r="539" spans="1:18" s="102" customFormat="1" x14ac:dyDescent="0.25">
      <c r="A539" s="195"/>
      <c r="C539" s="103"/>
      <c r="E539" s="196"/>
      <c r="F539" s="206" t="s">
        <v>263</v>
      </c>
      <c r="G539" s="308">
        <f ca="1">ROUND(SUBTOTAL(109,G408:G538),2)</f>
        <v>7498248.6900000004</v>
      </c>
      <c r="H539" s="276" t="s">
        <v>341</v>
      </c>
      <c r="J539" s="117" t="s">
        <v>345</v>
      </c>
    </row>
    <row r="540" spans="1:18" s="102" customFormat="1" x14ac:dyDescent="0.25">
      <c r="A540" s="235"/>
      <c r="C540" s="103"/>
      <c r="E540" s="196"/>
      <c r="F540" s="202"/>
      <c r="G540" s="82"/>
      <c r="H540" s="276" t="s">
        <v>339</v>
      </c>
      <c r="J540" s="117"/>
    </row>
    <row r="541" spans="1:18" s="102" customFormat="1" x14ac:dyDescent="0.25">
      <c r="A541" s="235"/>
      <c r="C541" s="103"/>
      <c r="E541" s="196"/>
      <c r="F541" s="405" t="s">
        <v>286</v>
      </c>
      <c r="G541" s="82">
        <f ca="1">+G539+G407</f>
        <v>12622381.949999999</v>
      </c>
      <c r="H541" s="276" t="s">
        <v>339</v>
      </c>
      <c r="J541" s="117"/>
    </row>
    <row r="542" spans="1:18" s="102" customFormat="1" x14ac:dyDescent="0.25">
      <c r="C542" s="103"/>
      <c r="G542" s="106"/>
      <c r="H542" s="276" t="s">
        <v>339</v>
      </c>
    </row>
    <row r="543" spans="1:18" s="102" customFormat="1" x14ac:dyDescent="0.25">
      <c r="A543" s="240" t="s">
        <v>289</v>
      </c>
      <c r="B543" s="107"/>
      <c r="C543" s="107"/>
      <c r="D543" s="107"/>
      <c r="E543" s="107"/>
      <c r="F543" s="107"/>
      <c r="G543" s="128"/>
      <c r="H543" s="276" t="s">
        <v>340</v>
      </c>
      <c r="J543" s="142" t="s">
        <v>236</v>
      </c>
    </row>
    <row r="544" spans="1:18" s="102" customFormat="1" ht="45" customHeight="1" x14ac:dyDescent="0.25">
      <c r="A544" s="561" t="s">
        <v>316</v>
      </c>
      <c r="B544" s="562"/>
      <c r="C544" s="562"/>
      <c r="D544" s="562"/>
      <c r="E544" s="562"/>
      <c r="F544" s="562"/>
      <c r="G544" s="563"/>
      <c r="H544" s="276" t="s">
        <v>340</v>
      </c>
      <c r="J544" s="558" t="s">
        <v>297</v>
      </c>
      <c r="K544" s="558"/>
      <c r="L544" s="558"/>
      <c r="M544" s="558"/>
      <c r="N544" s="558"/>
      <c r="O544" s="558"/>
      <c r="P544" s="558"/>
      <c r="Q544" s="558"/>
      <c r="R544" s="558"/>
    </row>
    <row r="545" spans="1:18" x14ac:dyDescent="0.25">
      <c r="H545" s="276" t="s">
        <v>341</v>
      </c>
    </row>
    <row r="546" spans="1:18" s="102" customFormat="1" x14ac:dyDescent="0.25">
      <c r="A546" s="240" t="s">
        <v>290</v>
      </c>
      <c r="B546" s="110"/>
      <c r="C546" s="111"/>
      <c r="D546" s="111"/>
      <c r="E546" s="111"/>
      <c r="F546" s="111"/>
      <c r="G546" s="129"/>
      <c r="H546" s="276" t="s">
        <v>341</v>
      </c>
      <c r="J546" s="142" t="s">
        <v>236</v>
      </c>
    </row>
    <row r="547" spans="1:18" s="102" customFormat="1" ht="45" customHeight="1" x14ac:dyDescent="0.25">
      <c r="A547" s="561" t="s">
        <v>317</v>
      </c>
      <c r="B547" s="562"/>
      <c r="C547" s="562"/>
      <c r="D547" s="562"/>
      <c r="E547" s="562"/>
      <c r="F547" s="562"/>
      <c r="G547" s="563"/>
      <c r="H547" s="276" t="s">
        <v>341</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40" customWidth="1"/>
    <col min="2" max="2" width="76.7109375" customWidth="1"/>
    <col min="3" max="3" width="16.5703125" customWidth="1"/>
    <col min="4" max="4" width="11" hidden="1" customWidth="1"/>
    <col min="5" max="5" width="2.28515625" customWidth="1"/>
  </cols>
  <sheetData>
    <row r="1" spans="1:7" ht="30" customHeight="1" x14ac:dyDescent="0.25">
      <c r="A1" s="584" t="s">
        <v>180</v>
      </c>
      <c r="B1" s="584"/>
      <c r="C1">
        <f>'Section A'!B2</f>
        <v>0</v>
      </c>
      <c r="D1" s="408" t="s">
        <v>342</v>
      </c>
    </row>
    <row r="2" spans="1:7" ht="63" customHeight="1" x14ac:dyDescent="0.25">
      <c r="A2" s="579" t="s">
        <v>421</v>
      </c>
      <c r="B2" s="579"/>
      <c r="C2" s="579"/>
      <c r="D2" t="s">
        <v>339</v>
      </c>
    </row>
    <row r="3" spans="1:7" ht="25.5" customHeight="1" x14ac:dyDescent="0.25">
      <c r="A3" s="274" t="s">
        <v>20</v>
      </c>
      <c r="B3" s="274" t="s">
        <v>59</v>
      </c>
      <c r="C3" s="274" t="s">
        <v>422</v>
      </c>
      <c r="D3" t="s">
        <v>339</v>
      </c>
    </row>
    <row r="4" spans="1:7" s="114" customFormat="1" ht="15" customHeight="1" x14ac:dyDescent="0.25">
      <c r="A4" s="233" t="s">
        <v>20</v>
      </c>
      <c r="B4" s="231" t="s">
        <v>59</v>
      </c>
      <c r="C4" s="130">
        <f t="shared" ref="C4:C6" ca="1" si="0">RAND()*1000000</f>
        <v>626513.92245793354</v>
      </c>
      <c r="D4" s="419" t="s">
        <v>340</v>
      </c>
      <c r="F4" s="267" t="s">
        <v>423</v>
      </c>
      <c r="G4" s="267"/>
    </row>
    <row r="5" spans="1:7" s="114" customFormat="1" ht="15" customHeight="1" x14ac:dyDescent="0.25">
      <c r="A5" s="261" t="s">
        <v>424</v>
      </c>
      <c r="B5" s="415" t="s">
        <v>59</v>
      </c>
      <c r="C5" s="130">
        <f t="shared" ca="1" si="0"/>
        <v>675182.23488448001</v>
      </c>
      <c r="D5" s="419" t="s">
        <v>340</v>
      </c>
      <c r="F5" s="267" t="s">
        <v>423</v>
      </c>
      <c r="G5" s="267"/>
    </row>
    <row r="6" spans="1:7" s="114" customFormat="1" ht="15" customHeight="1" x14ac:dyDescent="0.25">
      <c r="A6" s="261" t="s">
        <v>425</v>
      </c>
      <c r="B6" s="415" t="s">
        <v>59</v>
      </c>
      <c r="C6" s="130">
        <f t="shared" ca="1" si="0"/>
        <v>285144.62765351078</v>
      </c>
      <c r="D6" s="419" t="s">
        <v>340</v>
      </c>
      <c r="F6" s="267" t="s">
        <v>423</v>
      </c>
      <c r="G6" s="267"/>
    </row>
    <row r="7" spans="1:7" s="114" customFormat="1" ht="15" hidden="1" customHeight="1" x14ac:dyDescent="0.25">
      <c r="A7" s="261"/>
      <c r="B7" s="415"/>
      <c r="C7" s="130">
        <v>0</v>
      </c>
      <c r="D7" s="419" t="s">
        <v>340</v>
      </c>
      <c r="F7" s="267" t="s">
        <v>423</v>
      </c>
      <c r="G7" s="267"/>
    </row>
    <row r="8" spans="1:7" s="114" customFormat="1" ht="15" hidden="1" customHeight="1" x14ac:dyDescent="0.25">
      <c r="A8" s="261"/>
      <c r="B8" s="415"/>
      <c r="C8" s="130">
        <v>0</v>
      </c>
      <c r="D8" s="419" t="s">
        <v>340</v>
      </c>
      <c r="F8" s="267" t="s">
        <v>423</v>
      </c>
      <c r="G8" s="267"/>
    </row>
    <row r="9" spans="1:7" s="114" customFormat="1" ht="15" hidden="1" customHeight="1" x14ac:dyDescent="0.25">
      <c r="A9" s="261"/>
      <c r="B9" s="415"/>
      <c r="C9" s="130">
        <v>0</v>
      </c>
      <c r="D9" s="419" t="s">
        <v>340</v>
      </c>
      <c r="F9" s="267" t="s">
        <v>423</v>
      </c>
      <c r="G9" s="267"/>
    </row>
    <row r="10" spans="1:7" s="114" customFormat="1" ht="15" hidden="1" customHeight="1" x14ac:dyDescent="0.25">
      <c r="A10" s="261"/>
      <c r="B10" s="415"/>
      <c r="C10" s="130">
        <v>0</v>
      </c>
      <c r="D10" s="419" t="s">
        <v>340</v>
      </c>
      <c r="F10" s="267" t="s">
        <v>423</v>
      </c>
      <c r="G10" s="267"/>
    </row>
    <row r="11" spans="1:7" s="114" customFormat="1" ht="15" hidden="1" customHeight="1" x14ac:dyDescent="0.25">
      <c r="A11" s="261"/>
      <c r="B11" s="415"/>
      <c r="C11" s="130">
        <v>0</v>
      </c>
      <c r="D11" s="419" t="s">
        <v>340</v>
      </c>
      <c r="F11" s="267" t="s">
        <v>423</v>
      </c>
      <c r="G11" s="267"/>
    </row>
    <row r="12" spans="1:7" s="114" customFormat="1" ht="15" hidden="1" customHeight="1" x14ac:dyDescent="0.25">
      <c r="A12" s="261"/>
      <c r="B12" s="415"/>
      <c r="C12" s="130">
        <v>0</v>
      </c>
      <c r="D12" s="419" t="s">
        <v>340</v>
      </c>
      <c r="F12" s="267" t="s">
        <v>423</v>
      </c>
      <c r="G12" s="267"/>
    </row>
    <row r="13" spans="1:7" s="114" customFormat="1" ht="15" hidden="1" customHeight="1" x14ac:dyDescent="0.25">
      <c r="A13" s="261"/>
      <c r="B13" s="415"/>
      <c r="C13" s="130">
        <v>0</v>
      </c>
      <c r="D13" s="419" t="s">
        <v>340</v>
      </c>
      <c r="F13" s="267" t="s">
        <v>423</v>
      </c>
      <c r="G13" s="267"/>
    </row>
    <row r="14" spans="1:7" s="114" customFormat="1" ht="15" hidden="1" customHeight="1" x14ac:dyDescent="0.25">
      <c r="A14" s="261"/>
      <c r="B14" s="415"/>
      <c r="C14" s="130">
        <v>0</v>
      </c>
      <c r="D14" s="419" t="s">
        <v>340</v>
      </c>
      <c r="F14" s="267" t="s">
        <v>423</v>
      </c>
      <c r="G14" s="267"/>
    </row>
    <row r="15" spans="1:7" s="114" customFormat="1" ht="15" hidden="1" customHeight="1" x14ac:dyDescent="0.25">
      <c r="A15" s="261"/>
      <c r="B15" s="415"/>
      <c r="C15" s="130">
        <v>0</v>
      </c>
      <c r="D15" s="419" t="s">
        <v>340</v>
      </c>
      <c r="F15" s="267" t="s">
        <v>423</v>
      </c>
      <c r="G15" s="267"/>
    </row>
    <row r="16" spans="1:7" s="114" customFormat="1" ht="15" hidden="1" customHeight="1" x14ac:dyDescent="0.25">
      <c r="A16" s="261"/>
      <c r="B16" s="415"/>
      <c r="C16" s="130">
        <v>0</v>
      </c>
      <c r="D16" s="419" t="s">
        <v>340</v>
      </c>
      <c r="F16" s="267" t="s">
        <v>423</v>
      </c>
      <c r="G16" s="267"/>
    </row>
    <row r="17" spans="1:7" s="114" customFormat="1" ht="15" hidden="1" customHeight="1" x14ac:dyDescent="0.25">
      <c r="A17" s="261"/>
      <c r="B17" s="415"/>
      <c r="C17" s="130">
        <v>0</v>
      </c>
      <c r="D17" s="419" t="s">
        <v>340</v>
      </c>
      <c r="F17" s="267" t="s">
        <v>423</v>
      </c>
      <c r="G17" s="267"/>
    </row>
    <row r="18" spans="1:7" s="114" customFormat="1" ht="15" hidden="1" customHeight="1" x14ac:dyDescent="0.25">
      <c r="A18" s="261"/>
      <c r="B18" s="415"/>
      <c r="C18" s="130">
        <v>0</v>
      </c>
      <c r="D18" s="419" t="s">
        <v>340</v>
      </c>
      <c r="F18" s="267" t="s">
        <v>423</v>
      </c>
      <c r="G18" s="267"/>
    </row>
    <row r="19" spans="1:7" s="114" customFormat="1" ht="15" hidden="1" customHeight="1" x14ac:dyDescent="0.25">
      <c r="A19" s="261"/>
      <c r="B19" s="415"/>
      <c r="C19" s="130">
        <v>0</v>
      </c>
      <c r="D19" s="419" t="s">
        <v>340</v>
      </c>
      <c r="F19" s="267" t="s">
        <v>423</v>
      </c>
      <c r="G19" s="267"/>
    </row>
    <row r="20" spans="1:7" s="114" customFormat="1" ht="15" hidden="1" customHeight="1" x14ac:dyDescent="0.25">
      <c r="A20" s="261"/>
      <c r="B20" s="415"/>
      <c r="C20" s="130">
        <v>0</v>
      </c>
      <c r="D20" s="419" t="s">
        <v>340</v>
      </c>
      <c r="F20" s="267" t="s">
        <v>423</v>
      </c>
      <c r="G20" s="267"/>
    </row>
    <row r="21" spans="1:7" s="114" customFormat="1" ht="15" hidden="1" customHeight="1" x14ac:dyDescent="0.25">
      <c r="A21" s="261"/>
      <c r="B21" s="415"/>
      <c r="C21" s="130">
        <v>0</v>
      </c>
      <c r="D21" s="419" t="s">
        <v>340</v>
      </c>
      <c r="F21" s="267" t="s">
        <v>423</v>
      </c>
      <c r="G21" s="267"/>
    </row>
    <row r="22" spans="1:7" s="114" customFormat="1" ht="15" hidden="1" customHeight="1" x14ac:dyDescent="0.25">
      <c r="A22" s="261"/>
      <c r="B22" s="415"/>
      <c r="C22" s="130">
        <v>0</v>
      </c>
      <c r="D22" s="419" t="s">
        <v>340</v>
      </c>
      <c r="F22" s="267" t="s">
        <v>423</v>
      </c>
      <c r="G22" s="267"/>
    </row>
    <row r="23" spans="1:7" s="114" customFormat="1" ht="15" hidden="1" customHeight="1" x14ac:dyDescent="0.25">
      <c r="A23" s="261"/>
      <c r="B23" s="415"/>
      <c r="C23" s="130">
        <v>0</v>
      </c>
      <c r="D23" s="419" t="s">
        <v>340</v>
      </c>
      <c r="F23" s="267" t="s">
        <v>423</v>
      </c>
      <c r="G23" s="267"/>
    </row>
    <row r="24" spans="1:7" s="114" customFormat="1" ht="15" hidden="1" customHeight="1" x14ac:dyDescent="0.25">
      <c r="A24" s="261"/>
      <c r="B24" s="415"/>
      <c r="C24" s="130">
        <v>0</v>
      </c>
      <c r="D24" s="419" t="s">
        <v>340</v>
      </c>
      <c r="F24" s="267" t="s">
        <v>423</v>
      </c>
      <c r="G24" s="267"/>
    </row>
    <row r="25" spans="1:7" s="114" customFormat="1" ht="15" hidden="1" customHeight="1" x14ac:dyDescent="0.25">
      <c r="A25" s="261"/>
      <c r="B25" s="415"/>
      <c r="C25" s="130">
        <v>0</v>
      </c>
      <c r="D25" s="419" t="s">
        <v>340</v>
      </c>
      <c r="F25" s="267" t="s">
        <v>423</v>
      </c>
      <c r="G25" s="267"/>
    </row>
    <row r="26" spans="1:7" s="114" customFormat="1" ht="15" hidden="1" customHeight="1" x14ac:dyDescent="0.25">
      <c r="A26" s="261"/>
      <c r="B26" s="415"/>
      <c r="C26" s="130">
        <v>0</v>
      </c>
      <c r="D26" s="419" t="s">
        <v>340</v>
      </c>
      <c r="F26" s="267" t="s">
        <v>423</v>
      </c>
      <c r="G26" s="267"/>
    </row>
    <row r="27" spans="1:7" s="114" customFormat="1" ht="15" hidden="1" customHeight="1" x14ac:dyDescent="0.25">
      <c r="A27" s="261"/>
      <c r="B27" s="415"/>
      <c r="C27" s="130">
        <v>0</v>
      </c>
      <c r="D27" s="419" t="s">
        <v>340</v>
      </c>
      <c r="F27" s="267" t="s">
        <v>423</v>
      </c>
      <c r="G27" s="267"/>
    </row>
    <row r="28" spans="1:7" s="114" customFormat="1" ht="15" hidden="1" customHeight="1" x14ac:dyDescent="0.25">
      <c r="A28" s="261"/>
      <c r="B28" s="415"/>
      <c r="C28" s="130">
        <v>0</v>
      </c>
      <c r="D28" s="419" t="s">
        <v>340</v>
      </c>
      <c r="F28" s="267" t="s">
        <v>423</v>
      </c>
      <c r="G28" s="267"/>
    </row>
    <row r="29" spans="1:7" s="114" customFormat="1" ht="15" hidden="1" customHeight="1" x14ac:dyDescent="0.25">
      <c r="A29" s="261"/>
      <c r="B29" s="415"/>
      <c r="C29" s="130">
        <v>0</v>
      </c>
      <c r="D29" s="419" t="s">
        <v>340</v>
      </c>
      <c r="F29" s="267" t="s">
        <v>423</v>
      </c>
      <c r="G29" s="267"/>
    </row>
    <row r="30" spans="1:7" s="114" customFormat="1" ht="15" hidden="1" customHeight="1" x14ac:dyDescent="0.25">
      <c r="A30" s="261"/>
      <c r="B30" s="415"/>
      <c r="C30" s="130">
        <v>0</v>
      </c>
      <c r="D30" s="419" t="s">
        <v>340</v>
      </c>
      <c r="F30" s="267" t="s">
        <v>423</v>
      </c>
      <c r="G30" s="267"/>
    </row>
    <row r="31" spans="1:7" s="114" customFormat="1" ht="15" hidden="1" customHeight="1" x14ac:dyDescent="0.25">
      <c r="A31" s="261"/>
      <c r="B31" s="415"/>
      <c r="C31" s="130">
        <v>0</v>
      </c>
      <c r="D31" s="419" t="s">
        <v>340</v>
      </c>
      <c r="F31" s="267" t="s">
        <v>423</v>
      </c>
      <c r="G31" s="267"/>
    </row>
    <row r="32" spans="1:7" s="114" customFormat="1" ht="15" hidden="1" customHeight="1" x14ac:dyDescent="0.25">
      <c r="A32" s="261"/>
      <c r="B32" s="415"/>
      <c r="C32" s="130">
        <v>0</v>
      </c>
      <c r="D32" s="419" t="s">
        <v>340</v>
      </c>
      <c r="F32" s="267" t="s">
        <v>423</v>
      </c>
      <c r="G32" s="267"/>
    </row>
    <row r="33" spans="1:7" s="114" customFormat="1" ht="15" hidden="1" customHeight="1" x14ac:dyDescent="0.25">
      <c r="A33" s="261"/>
      <c r="B33" s="415"/>
      <c r="C33" s="130">
        <v>0</v>
      </c>
      <c r="D33" s="419" t="s">
        <v>340</v>
      </c>
      <c r="F33" s="267" t="s">
        <v>423</v>
      </c>
      <c r="G33" s="267"/>
    </row>
    <row r="34" spans="1:7" s="114" customFormat="1" ht="15" hidden="1" customHeight="1" x14ac:dyDescent="0.25">
      <c r="A34" s="261"/>
      <c r="B34" s="415"/>
      <c r="C34" s="130">
        <v>0</v>
      </c>
      <c r="D34" s="419" t="s">
        <v>340</v>
      </c>
      <c r="F34" s="267" t="s">
        <v>423</v>
      </c>
      <c r="G34" s="267"/>
    </row>
    <row r="35" spans="1:7" s="114" customFormat="1" ht="15" hidden="1" customHeight="1" x14ac:dyDescent="0.25">
      <c r="A35" s="261"/>
      <c r="B35" s="415"/>
      <c r="C35" s="130">
        <v>0</v>
      </c>
      <c r="D35" s="419" t="s">
        <v>340</v>
      </c>
      <c r="F35" s="267" t="s">
        <v>423</v>
      </c>
      <c r="G35" s="267"/>
    </row>
    <row r="36" spans="1:7" s="114" customFormat="1" ht="15" hidden="1" customHeight="1" x14ac:dyDescent="0.25">
      <c r="A36" s="261"/>
      <c r="B36" s="415"/>
      <c r="C36" s="130">
        <v>0</v>
      </c>
      <c r="D36" s="419" t="s">
        <v>340</v>
      </c>
      <c r="F36" s="267" t="s">
        <v>423</v>
      </c>
      <c r="G36" s="267"/>
    </row>
    <row r="37" spans="1:7" s="114" customFormat="1" ht="15" hidden="1" customHeight="1" x14ac:dyDescent="0.25">
      <c r="A37" s="261"/>
      <c r="B37" s="415"/>
      <c r="C37" s="130">
        <v>0</v>
      </c>
      <c r="D37" s="419" t="s">
        <v>340</v>
      </c>
      <c r="F37" s="267" t="s">
        <v>423</v>
      </c>
      <c r="G37" s="267"/>
    </row>
    <row r="38" spans="1:7" s="114" customFormat="1" ht="15" hidden="1" customHeight="1" x14ac:dyDescent="0.25">
      <c r="A38" s="261"/>
      <c r="B38" s="415"/>
      <c r="C38" s="130">
        <v>0</v>
      </c>
      <c r="D38" s="419" t="s">
        <v>340</v>
      </c>
      <c r="F38" s="267" t="s">
        <v>423</v>
      </c>
      <c r="G38" s="267"/>
    </row>
    <row r="39" spans="1:7" s="114" customFormat="1" ht="15" hidden="1" customHeight="1" x14ac:dyDescent="0.25">
      <c r="A39" s="261"/>
      <c r="B39" s="415"/>
      <c r="C39" s="130">
        <v>0</v>
      </c>
      <c r="D39" s="419" t="s">
        <v>340</v>
      </c>
      <c r="F39" s="267" t="s">
        <v>423</v>
      </c>
      <c r="G39" s="267"/>
    </row>
    <row r="40" spans="1:7" s="114" customFormat="1" ht="15" hidden="1" customHeight="1" x14ac:dyDescent="0.25">
      <c r="A40" s="261"/>
      <c r="B40" s="415"/>
      <c r="C40" s="130">
        <v>0</v>
      </c>
      <c r="D40" s="419" t="s">
        <v>340</v>
      </c>
      <c r="F40" s="267" t="s">
        <v>423</v>
      </c>
      <c r="G40" s="267"/>
    </row>
    <row r="41" spans="1:7" s="114" customFormat="1" ht="15" hidden="1" customHeight="1" x14ac:dyDescent="0.25">
      <c r="A41" s="261"/>
      <c r="B41" s="415"/>
      <c r="C41" s="130">
        <v>0</v>
      </c>
      <c r="D41" s="419" t="s">
        <v>340</v>
      </c>
      <c r="F41" s="267" t="s">
        <v>423</v>
      </c>
      <c r="G41" s="267"/>
    </row>
    <row r="42" spans="1:7" s="114" customFormat="1" ht="15" hidden="1" customHeight="1" x14ac:dyDescent="0.25">
      <c r="A42" s="261"/>
      <c r="B42" s="415"/>
      <c r="C42" s="130">
        <v>0</v>
      </c>
      <c r="D42" s="419" t="s">
        <v>340</v>
      </c>
      <c r="F42" s="267" t="s">
        <v>423</v>
      </c>
      <c r="G42" s="267"/>
    </row>
    <row r="43" spans="1:7" s="114" customFormat="1" ht="15" hidden="1" customHeight="1" x14ac:dyDescent="0.25">
      <c r="A43" s="261"/>
      <c r="B43" s="415"/>
      <c r="C43" s="130">
        <v>0</v>
      </c>
      <c r="D43" s="419" t="s">
        <v>340</v>
      </c>
      <c r="F43" s="267" t="s">
        <v>423</v>
      </c>
      <c r="G43" s="267"/>
    </row>
    <row r="44" spans="1:7" s="114" customFormat="1" ht="15" hidden="1" customHeight="1" x14ac:dyDescent="0.25">
      <c r="A44" s="261"/>
      <c r="B44" s="415"/>
      <c r="C44" s="130">
        <v>0</v>
      </c>
      <c r="D44" s="419" t="s">
        <v>340</v>
      </c>
      <c r="F44" s="267" t="s">
        <v>423</v>
      </c>
      <c r="G44" s="267"/>
    </row>
    <row r="45" spans="1:7" s="114" customFormat="1" ht="15" hidden="1" customHeight="1" x14ac:dyDescent="0.25">
      <c r="A45" s="261"/>
      <c r="B45" s="415"/>
      <c r="C45" s="130">
        <v>0</v>
      </c>
      <c r="D45" s="419" t="s">
        <v>340</v>
      </c>
      <c r="F45" s="267" t="s">
        <v>423</v>
      </c>
      <c r="G45" s="267"/>
    </row>
    <row r="46" spans="1:7" s="114" customFormat="1" ht="15" hidden="1" customHeight="1" x14ac:dyDescent="0.25">
      <c r="A46" s="261"/>
      <c r="B46" s="415"/>
      <c r="C46" s="130">
        <v>0</v>
      </c>
      <c r="D46" s="419" t="s">
        <v>340</v>
      </c>
      <c r="F46" s="267" t="s">
        <v>423</v>
      </c>
      <c r="G46" s="267"/>
    </row>
    <row r="47" spans="1:7" s="114" customFormat="1" ht="15" hidden="1" customHeight="1" x14ac:dyDescent="0.25">
      <c r="A47" s="261"/>
      <c r="B47" s="415"/>
      <c r="C47" s="130">
        <v>0</v>
      </c>
      <c r="D47" s="419" t="s">
        <v>340</v>
      </c>
      <c r="F47" s="267" t="s">
        <v>423</v>
      </c>
      <c r="G47" s="267"/>
    </row>
    <row r="48" spans="1:7" s="114" customFormat="1" ht="15" hidden="1" customHeight="1" x14ac:dyDescent="0.25">
      <c r="A48" s="261"/>
      <c r="B48" s="415"/>
      <c r="C48" s="130">
        <v>0</v>
      </c>
      <c r="D48" s="419" t="s">
        <v>340</v>
      </c>
      <c r="F48" s="267" t="s">
        <v>423</v>
      </c>
      <c r="G48" s="267"/>
    </row>
    <row r="49" spans="1:7" s="114" customFormat="1" ht="15" hidden="1" customHeight="1" x14ac:dyDescent="0.25">
      <c r="A49" s="261"/>
      <c r="B49" s="415"/>
      <c r="C49" s="130">
        <v>0</v>
      </c>
      <c r="D49" s="419" t="s">
        <v>340</v>
      </c>
      <c r="F49" s="267" t="s">
        <v>423</v>
      </c>
      <c r="G49" s="267"/>
    </row>
    <row r="50" spans="1:7" s="114" customFormat="1" ht="15" hidden="1" customHeight="1" x14ac:dyDescent="0.25">
      <c r="A50" s="261"/>
      <c r="B50" s="415"/>
      <c r="C50" s="130">
        <v>0</v>
      </c>
      <c r="D50" s="419" t="s">
        <v>340</v>
      </c>
      <c r="F50" s="267" t="s">
        <v>423</v>
      </c>
      <c r="G50" s="267"/>
    </row>
    <row r="51" spans="1:7" s="114" customFormat="1" ht="15" hidden="1" customHeight="1" x14ac:dyDescent="0.25">
      <c r="A51" s="261"/>
      <c r="B51" s="415"/>
      <c r="C51" s="130">
        <v>0</v>
      </c>
      <c r="D51" s="419" t="s">
        <v>340</v>
      </c>
      <c r="F51" s="267" t="s">
        <v>423</v>
      </c>
      <c r="G51" s="267"/>
    </row>
    <row r="52" spans="1:7" s="114" customFormat="1" ht="15" hidden="1" customHeight="1" x14ac:dyDescent="0.25">
      <c r="A52" s="261"/>
      <c r="B52" s="415"/>
      <c r="C52" s="130">
        <v>0</v>
      </c>
      <c r="D52" s="419" t="s">
        <v>340</v>
      </c>
      <c r="F52" s="267" t="s">
        <v>423</v>
      </c>
      <c r="G52" s="267"/>
    </row>
    <row r="53" spans="1:7" s="114" customFormat="1" ht="15" hidden="1" customHeight="1" x14ac:dyDescent="0.25">
      <c r="A53" s="261"/>
      <c r="B53" s="415"/>
      <c r="C53" s="130">
        <v>0</v>
      </c>
      <c r="D53" s="419" t="s">
        <v>340</v>
      </c>
      <c r="F53" s="267" t="s">
        <v>423</v>
      </c>
      <c r="G53" s="267"/>
    </row>
    <row r="54" spans="1:7" s="114" customFormat="1" ht="15" hidden="1" customHeight="1" x14ac:dyDescent="0.25">
      <c r="A54" s="261"/>
      <c r="B54" s="415"/>
      <c r="C54" s="130">
        <v>0</v>
      </c>
      <c r="D54" s="419" t="s">
        <v>340</v>
      </c>
      <c r="F54" s="267" t="s">
        <v>423</v>
      </c>
      <c r="G54" s="267"/>
    </row>
    <row r="55" spans="1:7" s="114" customFormat="1" ht="15" hidden="1" customHeight="1" x14ac:dyDescent="0.25">
      <c r="A55" s="261"/>
      <c r="B55" s="415"/>
      <c r="C55" s="130">
        <v>0</v>
      </c>
      <c r="D55" s="419" t="s">
        <v>340</v>
      </c>
      <c r="F55" s="267" t="s">
        <v>423</v>
      </c>
      <c r="G55" s="267"/>
    </row>
    <row r="56" spans="1:7" s="114" customFormat="1" ht="15" hidden="1" customHeight="1" x14ac:dyDescent="0.25">
      <c r="A56" s="261"/>
      <c r="B56" s="415"/>
      <c r="C56" s="130">
        <v>0</v>
      </c>
      <c r="D56" s="419" t="s">
        <v>340</v>
      </c>
      <c r="F56" s="267" t="s">
        <v>423</v>
      </c>
      <c r="G56" s="267"/>
    </row>
    <row r="57" spans="1:7" s="114" customFormat="1" ht="15" hidden="1" customHeight="1" x14ac:dyDescent="0.25">
      <c r="A57" s="261"/>
      <c r="B57" s="415"/>
      <c r="C57" s="130">
        <v>0</v>
      </c>
      <c r="D57" s="419" t="s">
        <v>340</v>
      </c>
      <c r="F57" s="267" t="s">
        <v>423</v>
      </c>
      <c r="G57" s="267"/>
    </row>
    <row r="58" spans="1:7" s="114" customFormat="1" ht="15" hidden="1" customHeight="1" x14ac:dyDescent="0.25">
      <c r="A58" s="261"/>
      <c r="B58" s="415"/>
      <c r="C58" s="130">
        <v>0</v>
      </c>
      <c r="D58" s="419" t="s">
        <v>340</v>
      </c>
      <c r="F58" s="267" t="s">
        <v>423</v>
      </c>
      <c r="G58" s="267"/>
    </row>
    <row r="59" spans="1:7" s="114" customFormat="1" ht="15" hidden="1" customHeight="1" x14ac:dyDescent="0.25">
      <c r="A59" s="261"/>
      <c r="B59" s="415"/>
      <c r="C59" s="130">
        <v>0</v>
      </c>
      <c r="D59" s="419" t="s">
        <v>340</v>
      </c>
      <c r="F59" s="267" t="s">
        <v>423</v>
      </c>
      <c r="G59" s="267"/>
    </row>
    <row r="60" spans="1:7" s="114" customFormat="1" ht="15" hidden="1" customHeight="1" x14ac:dyDescent="0.25">
      <c r="A60" s="261"/>
      <c r="B60" s="415"/>
      <c r="C60" s="130">
        <v>0</v>
      </c>
      <c r="D60" s="419" t="s">
        <v>340</v>
      </c>
      <c r="F60" s="267" t="s">
        <v>423</v>
      </c>
      <c r="G60" s="267"/>
    </row>
    <row r="61" spans="1:7" s="114" customFormat="1" ht="15" hidden="1" customHeight="1" x14ac:dyDescent="0.25">
      <c r="A61" s="261"/>
      <c r="B61" s="415"/>
      <c r="C61" s="130">
        <v>0</v>
      </c>
      <c r="D61" s="419" t="s">
        <v>340</v>
      </c>
      <c r="F61" s="267" t="s">
        <v>423</v>
      </c>
      <c r="G61" s="267"/>
    </row>
    <row r="62" spans="1:7" s="114" customFormat="1" ht="15" hidden="1" customHeight="1" x14ac:dyDescent="0.25">
      <c r="A62" s="261"/>
      <c r="B62" s="415"/>
      <c r="C62" s="130">
        <v>0</v>
      </c>
      <c r="D62" s="419" t="s">
        <v>340</v>
      </c>
      <c r="F62" s="267" t="s">
        <v>423</v>
      </c>
      <c r="G62" s="267"/>
    </row>
    <row r="63" spans="1:7" s="114" customFormat="1" ht="15" hidden="1" customHeight="1" x14ac:dyDescent="0.25">
      <c r="A63" s="261"/>
      <c r="B63" s="415"/>
      <c r="C63" s="130">
        <v>0</v>
      </c>
      <c r="D63" s="419" t="s">
        <v>340</v>
      </c>
      <c r="F63" s="267" t="s">
        <v>423</v>
      </c>
      <c r="G63" s="267"/>
    </row>
    <row r="64" spans="1:7" s="114" customFormat="1" ht="15" hidden="1" customHeight="1" x14ac:dyDescent="0.25">
      <c r="A64" s="261"/>
      <c r="B64" s="415"/>
      <c r="C64" s="130">
        <v>0</v>
      </c>
      <c r="D64" s="419" t="s">
        <v>340</v>
      </c>
      <c r="F64" s="267" t="s">
        <v>423</v>
      </c>
      <c r="G64" s="267"/>
    </row>
    <row r="65" spans="1:7" s="114" customFormat="1" ht="15" hidden="1" customHeight="1" x14ac:dyDescent="0.25">
      <c r="A65" s="261"/>
      <c r="B65" s="415"/>
      <c r="C65" s="130">
        <v>0</v>
      </c>
      <c r="D65" s="419" t="s">
        <v>340</v>
      </c>
      <c r="F65" s="267" t="s">
        <v>423</v>
      </c>
      <c r="G65" s="267"/>
    </row>
    <row r="66" spans="1:7" s="114" customFormat="1" ht="15" hidden="1" customHeight="1" x14ac:dyDescent="0.25">
      <c r="A66" s="261"/>
      <c r="B66" s="415"/>
      <c r="C66" s="130">
        <v>0</v>
      </c>
      <c r="D66" s="419" t="s">
        <v>340</v>
      </c>
      <c r="F66" s="267" t="s">
        <v>423</v>
      </c>
      <c r="G66" s="267"/>
    </row>
    <row r="67" spans="1:7" s="114" customFormat="1" ht="15" hidden="1" customHeight="1" x14ac:dyDescent="0.25">
      <c r="A67" s="261"/>
      <c r="B67" s="415"/>
      <c r="C67" s="130">
        <v>0</v>
      </c>
      <c r="D67" s="419" t="s">
        <v>340</v>
      </c>
      <c r="F67" s="267" t="s">
        <v>423</v>
      </c>
      <c r="G67" s="267"/>
    </row>
    <row r="68" spans="1:7" s="114" customFormat="1" ht="15" hidden="1" customHeight="1" x14ac:dyDescent="0.25">
      <c r="A68" s="261"/>
      <c r="B68" s="415"/>
      <c r="C68" s="130">
        <v>0</v>
      </c>
      <c r="D68" s="419" t="s">
        <v>340</v>
      </c>
      <c r="F68" s="267" t="s">
        <v>423</v>
      </c>
      <c r="G68" s="267"/>
    </row>
    <row r="69" spans="1:7" s="114" customFormat="1" ht="15" hidden="1" customHeight="1" x14ac:dyDescent="0.25">
      <c r="A69" s="261"/>
      <c r="B69" s="415"/>
      <c r="C69" s="130">
        <v>0</v>
      </c>
      <c r="D69" s="419" t="s">
        <v>340</v>
      </c>
      <c r="F69" s="267" t="s">
        <v>423</v>
      </c>
      <c r="G69" s="267"/>
    </row>
    <row r="70" spans="1:7" s="114" customFormat="1" ht="15" hidden="1" customHeight="1" x14ac:dyDescent="0.25">
      <c r="A70" s="261"/>
      <c r="B70" s="415"/>
      <c r="C70" s="130">
        <v>0</v>
      </c>
      <c r="D70" s="419" t="s">
        <v>340</v>
      </c>
      <c r="F70" s="267" t="s">
        <v>423</v>
      </c>
      <c r="G70" s="267"/>
    </row>
    <row r="71" spans="1:7" s="114" customFormat="1" ht="15" hidden="1" customHeight="1" x14ac:dyDescent="0.25">
      <c r="A71" s="261"/>
      <c r="B71" s="415"/>
      <c r="C71" s="130">
        <v>0</v>
      </c>
      <c r="D71" s="419" t="s">
        <v>340</v>
      </c>
      <c r="F71" s="267" t="s">
        <v>423</v>
      </c>
      <c r="G71" s="267"/>
    </row>
    <row r="72" spans="1:7" s="114" customFormat="1" ht="15" hidden="1" customHeight="1" x14ac:dyDescent="0.25">
      <c r="A72" s="261"/>
      <c r="B72" s="415"/>
      <c r="C72" s="130">
        <v>0</v>
      </c>
      <c r="D72" s="419" t="s">
        <v>340</v>
      </c>
      <c r="F72" s="267" t="s">
        <v>423</v>
      </c>
      <c r="G72" s="267"/>
    </row>
    <row r="73" spans="1:7" s="114" customFormat="1" ht="15" hidden="1" customHeight="1" x14ac:dyDescent="0.25">
      <c r="A73" s="261"/>
      <c r="B73" s="415"/>
      <c r="C73" s="130">
        <v>0</v>
      </c>
      <c r="D73" s="419" t="s">
        <v>340</v>
      </c>
      <c r="F73" s="267" t="s">
        <v>423</v>
      </c>
      <c r="G73" s="267"/>
    </row>
    <row r="74" spans="1:7" s="114" customFormat="1" ht="15" hidden="1" customHeight="1" x14ac:dyDescent="0.25">
      <c r="A74" s="261"/>
      <c r="B74" s="415"/>
      <c r="C74" s="130">
        <v>0</v>
      </c>
      <c r="D74" s="419" t="s">
        <v>340</v>
      </c>
      <c r="F74" s="267" t="s">
        <v>423</v>
      </c>
      <c r="G74" s="267"/>
    </row>
    <row r="75" spans="1:7" s="114" customFormat="1" ht="15" hidden="1" customHeight="1" x14ac:dyDescent="0.25">
      <c r="A75" s="261"/>
      <c r="B75" s="415"/>
      <c r="C75" s="130">
        <v>0</v>
      </c>
      <c r="D75" s="419" t="s">
        <v>340</v>
      </c>
      <c r="F75" s="267" t="s">
        <v>423</v>
      </c>
      <c r="G75" s="267"/>
    </row>
    <row r="76" spans="1:7" s="114" customFormat="1" ht="15" hidden="1" customHeight="1" x14ac:dyDescent="0.25">
      <c r="A76" s="261"/>
      <c r="B76" s="415"/>
      <c r="C76" s="130">
        <v>0</v>
      </c>
      <c r="D76" s="419" t="s">
        <v>340</v>
      </c>
      <c r="F76" s="267" t="s">
        <v>423</v>
      </c>
      <c r="G76" s="267"/>
    </row>
    <row r="77" spans="1:7" s="114" customFormat="1" ht="15" hidden="1" customHeight="1" x14ac:dyDescent="0.25">
      <c r="A77" s="261"/>
      <c r="B77" s="415"/>
      <c r="C77" s="130">
        <v>0</v>
      </c>
      <c r="D77" s="419" t="s">
        <v>340</v>
      </c>
      <c r="F77" s="267" t="s">
        <v>423</v>
      </c>
      <c r="G77" s="267"/>
    </row>
    <row r="78" spans="1:7" s="114" customFormat="1" ht="15" hidden="1" customHeight="1" x14ac:dyDescent="0.25">
      <c r="A78" s="261"/>
      <c r="B78" s="415"/>
      <c r="C78" s="130">
        <v>0</v>
      </c>
      <c r="D78" s="419" t="s">
        <v>340</v>
      </c>
      <c r="F78" s="267" t="s">
        <v>423</v>
      </c>
      <c r="G78" s="267"/>
    </row>
    <row r="79" spans="1:7" s="114" customFormat="1" ht="15" hidden="1" customHeight="1" x14ac:dyDescent="0.25">
      <c r="A79" s="261"/>
      <c r="B79" s="415"/>
      <c r="C79" s="130">
        <v>0</v>
      </c>
      <c r="D79" s="419" t="s">
        <v>340</v>
      </c>
      <c r="F79" s="267" t="s">
        <v>423</v>
      </c>
      <c r="G79" s="267"/>
    </row>
    <row r="80" spans="1:7" s="114" customFormat="1" ht="15" hidden="1" customHeight="1" x14ac:dyDescent="0.25">
      <c r="A80" s="261"/>
      <c r="B80" s="415"/>
      <c r="C80" s="130">
        <v>0</v>
      </c>
      <c r="D80" s="419" t="s">
        <v>340</v>
      </c>
      <c r="F80" s="267" t="s">
        <v>423</v>
      </c>
      <c r="G80" s="267"/>
    </row>
    <row r="81" spans="1:7" s="114" customFormat="1" ht="15" hidden="1" customHeight="1" x14ac:dyDescent="0.25">
      <c r="A81" s="261"/>
      <c r="B81" s="415"/>
      <c r="C81" s="130">
        <v>0</v>
      </c>
      <c r="D81" s="419" t="s">
        <v>340</v>
      </c>
      <c r="F81" s="267" t="s">
        <v>423</v>
      </c>
      <c r="G81" s="267"/>
    </row>
    <row r="82" spans="1:7" s="114" customFormat="1" ht="15" hidden="1" customHeight="1" x14ac:dyDescent="0.25">
      <c r="A82" s="261"/>
      <c r="B82" s="415"/>
      <c r="C82" s="130">
        <v>0</v>
      </c>
      <c r="D82" s="419" t="s">
        <v>340</v>
      </c>
      <c r="F82" s="267" t="s">
        <v>423</v>
      </c>
      <c r="G82" s="267"/>
    </row>
    <row r="83" spans="1:7" s="114" customFormat="1" ht="15" hidden="1" customHeight="1" x14ac:dyDescent="0.25">
      <c r="A83" s="261"/>
      <c r="B83" s="415"/>
      <c r="C83" s="130">
        <v>0</v>
      </c>
      <c r="D83" s="419" t="s">
        <v>340</v>
      </c>
      <c r="F83" s="267" t="s">
        <v>423</v>
      </c>
      <c r="G83" s="267"/>
    </row>
    <row r="84" spans="1:7" s="114" customFormat="1" ht="15" hidden="1" customHeight="1" x14ac:dyDescent="0.25">
      <c r="A84" s="261"/>
      <c r="B84" s="415"/>
      <c r="C84" s="130">
        <v>0</v>
      </c>
      <c r="D84" s="419" t="s">
        <v>340</v>
      </c>
      <c r="F84" s="267" t="s">
        <v>423</v>
      </c>
      <c r="G84" s="267"/>
    </row>
    <row r="85" spans="1:7" s="114" customFormat="1" ht="15" hidden="1" customHeight="1" x14ac:dyDescent="0.25">
      <c r="A85" s="261"/>
      <c r="B85" s="415"/>
      <c r="C85" s="130">
        <v>0</v>
      </c>
      <c r="D85" s="419" t="s">
        <v>340</v>
      </c>
      <c r="F85" s="267" t="s">
        <v>423</v>
      </c>
      <c r="G85" s="267"/>
    </row>
    <row r="86" spans="1:7" s="114" customFormat="1" ht="15" hidden="1" customHeight="1" x14ac:dyDescent="0.25">
      <c r="A86" s="261"/>
      <c r="B86" s="415"/>
      <c r="C86" s="130">
        <v>0</v>
      </c>
      <c r="D86" s="419" t="s">
        <v>340</v>
      </c>
      <c r="F86" s="267" t="s">
        <v>423</v>
      </c>
      <c r="G86" s="267"/>
    </row>
    <row r="87" spans="1:7" s="114" customFormat="1" ht="15" hidden="1" customHeight="1" x14ac:dyDescent="0.25">
      <c r="A87" s="261"/>
      <c r="B87" s="415"/>
      <c r="C87" s="130">
        <v>0</v>
      </c>
      <c r="D87" s="419" t="s">
        <v>340</v>
      </c>
      <c r="F87" s="267" t="s">
        <v>423</v>
      </c>
      <c r="G87" s="267"/>
    </row>
    <row r="88" spans="1:7" s="114" customFormat="1" ht="15" hidden="1" customHeight="1" x14ac:dyDescent="0.25">
      <c r="A88" s="261"/>
      <c r="B88" s="415"/>
      <c r="C88" s="130">
        <v>0</v>
      </c>
      <c r="D88" s="419" t="s">
        <v>340</v>
      </c>
      <c r="F88" s="267" t="s">
        <v>423</v>
      </c>
      <c r="G88" s="267"/>
    </row>
    <row r="89" spans="1:7" s="114" customFormat="1" ht="15" hidden="1" customHeight="1" x14ac:dyDescent="0.25">
      <c r="A89" s="261"/>
      <c r="B89" s="415"/>
      <c r="C89" s="130">
        <v>0</v>
      </c>
      <c r="D89" s="419" t="s">
        <v>340</v>
      </c>
      <c r="F89" s="267" t="s">
        <v>423</v>
      </c>
      <c r="G89" s="267"/>
    </row>
    <row r="90" spans="1:7" s="114" customFormat="1" ht="15" hidden="1" customHeight="1" x14ac:dyDescent="0.25">
      <c r="A90" s="261"/>
      <c r="B90" s="415"/>
      <c r="C90" s="130">
        <v>0</v>
      </c>
      <c r="D90" s="419" t="s">
        <v>340</v>
      </c>
      <c r="F90" s="267" t="s">
        <v>423</v>
      </c>
      <c r="G90" s="267"/>
    </row>
    <row r="91" spans="1:7" s="114" customFormat="1" ht="15" hidden="1" customHeight="1" x14ac:dyDescent="0.25">
      <c r="A91" s="261"/>
      <c r="B91" s="415"/>
      <c r="C91" s="130">
        <v>0</v>
      </c>
      <c r="D91" s="419" t="s">
        <v>340</v>
      </c>
      <c r="F91" s="267" t="s">
        <v>423</v>
      </c>
      <c r="G91" s="267"/>
    </row>
    <row r="92" spans="1:7" s="114" customFormat="1" ht="15" hidden="1" customHeight="1" x14ac:dyDescent="0.25">
      <c r="A92" s="261"/>
      <c r="B92" s="415"/>
      <c r="C92" s="130">
        <v>0</v>
      </c>
      <c r="D92" s="419" t="s">
        <v>340</v>
      </c>
      <c r="F92" s="267" t="s">
        <v>423</v>
      </c>
      <c r="G92" s="267"/>
    </row>
    <row r="93" spans="1:7" s="114" customFormat="1" ht="15" hidden="1" customHeight="1" x14ac:dyDescent="0.25">
      <c r="A93" s="261"/>
      <c r="B93" s="415"/>
      <c r="C93" s="130">
        <v>0</v>
      </c>
      <c r="D93" s="419" t="s">
        <v>340</v>
      </c>
      <c r="F93" s="267" t="s">
        <v>423</v>
      </c>
      <c r="G93" s="267"/>
    </row>
    <row r="94" spans="1:7" s="114" customFormat="1" ht="15" hidden="1" customHeight="1" x14ac:dyDescent="0.25">
      <c r="A94" s="261"/>
      <c r="B94" s="415"/>
      <c r="C94" s="130">
        <v>0</v>
      </c>
      <c r="D94" s="419" t="s">
        <v>340</v>
      </c>
      <c r="F94" s="267" t="s">
        <v>423</v>
      </c>
      <c r="G94" s="267"/>
    </row>
    <row r="95" spans="1:7" s="114" customFormat="1" ht="15" hidden="1" customHeight="1" x14ac:dyDescent="0.25">
      <c r="A95" s="261"/>
      <c r="B95" s="415"/>
      <c r="C95" s="130">
        <v>0</v>
      </c>
      <c r="D95" s="419" t="s">
        <v>340</v>
      </c>
      <c r="F95" s="267" t="s">
        <v>423</v>
      </c>
      <c r="G95" s="267"/>
    </row>
    <row r="96" spans="1:7" s="114" customFormat="1" ht="15" hidden="1" customHeight="1" x14ac:dyDescent="0.25">
      <c r="A96" s="261"/>
      <c r="B96" s="415"/>
      <c r="C96" s="130">
        <v>0</v>
      </c>
      <c r="D96" s="419" t="s">
        <v>340</v>
      </c>
      <c r="F96" s="267" t="s">
        <v>423</v>
      </c>
      <c r="G96" s="267"/>
    </row>
    <row r="97" spans="1:7" s="114" customFormat="1" ht="15" hidden="1" customHeight="1" x14ac:dyDescent="0.25">
      <c r="A97" s="261"/>
      <c r="B97" s="415"/>
      <c r="C97" s="130">
        <v>0</v>
      </c>
      <c r="D97" s="419" t="s">
        <v>340</v>
      </c>
      <c r="F97" s="267" t="s">
        <v>423</v>
      </c>
      <c r="G97" s="267"/>
    </row>
    <row r="98" spans="1:7" s="114" customFormat="1" ht="15" hidden="1" customHeight="1" x14ac:dyDescent="0.25">
      <c r="A98" s="261"/>
      <c r="B98" s="415"/>
      <c r="C98" s="130">
        <v>0</v>
      </c>
      <c r="D98" s="419" t="s">
        <v>340</v>
      </c>
      <c r="F98" s="267" t="s">
        <v>423</v>
      </c>
      <c r="G98" s="267"/>
    </row>
    <row r="99" spans="1:7" s="114" customFormat="1" ht="15" hidden="1" customHeight="1" x14ac:dyDescent="0.25">
      <c r="A99" s="261"/>
      <c r="B99" s="415"/>
      <c r="C99" s="130">
        <v>0</v>
      </c>
      <c r="D99" s="419" t="s">
        <v>340</v>
      </c>
      <c r="F99" s="267" t="s">
        <v>423</v>
      </c>
      <c r="G99" s="267"/>
    </row>
    <row r="100" spans="1:7" s="114" customFormat="1" ht="15" hidden="1" customHeight="1" x14ac:dyDescent="0.25">
      <c r="A100" s="261"/>
      <c r="B100" s="415"/>
      <c r="C100" s="130">
        <v>0</v>
      </c>
      <c r="D100" s="419" t="s">
        <v>340</v>
      </c>
      <c r="F100" s="267" t="s">
        <v>423</v>
      </c>
      <c r="G100" s="267"/>
    </row>
    <row r="101" spans="1:7" s="114" customFormat="1" ht="15" hidden="1" customHeight="1" x14ac:dyDescent="0.25">
      <c r="A101" s="261"/>
      <c r="B101" s="415"/>
      <c r="C101" s="130">
        <v>0</v>
      </c>
      <c r="D101" s="419" t="s">
        <v>340</v>
      </c>
      <c r="F101" s="267" t="s">
        <v>423</v>
      </c>
      <c r="G101" s="267"/>
    </row>
    <row r="102" spans="1:7" s="114" customFormat="1" ht="15" hidden="1" customHeight="1" x14ac:dyDescent="0.25">
      <c r="A102" s="261"/>
      <c r="B102" s="415"/>
      <c r="C102" s="130">
        <v>0</v>
      </c>
      <c r="D102" s="419" t="s">
        <v>340</v>
      </c>
      <c r="F102" s="267" t="s">
        <v>423</v>
      </c>
      <c r="G102" s="267"/>
    </row>
    <row r="103" spans="1:7" s="114" customFormat="1" ht="15" hidden="1" customHeight="1" x14ac:dyDescent="0.25">
      <c r="A103" s="261"/>
      <c r="B103" s="415"/>
      <c r="C103" s="130">
        <v>0</v>
      </c>
      <c r="D103" s="419" t="s">
        <v>340</v>
      </c>
      <c r="F103" s="267" t="s">
        <v>423</v>
      </c>
      <c r="G103" s="267"/>
    </row>
    <row r="104" spans="1:7" s="114" customFormat="1" ht="15" hidden="1" customHeight="1" x14ac:dyDescent="0.25">
      <c r="A104" s="261"/>
      <c r="B104" s="415"/>
      <c r="C104" s="130">
        <v>0</v>
      </c>
      <c r="D104" s="419" t="s">
        <v>340</v>
      </c>
      <c r="F104" s="267" t="s">
        <v>423</v>
      </c>
      <c r="G104" s="267"/>
    </row>
    <row r="105" spans="1:7" s="114" customFormat="1" ht="15" hidden="1" customHeight="1" x14ac:dyDescent="0.25">
      <c r="A105" s="261"/>
      <c r="B105" s="415"/>
      <c r="C105" s="130">
        <v>0</v>
      </c>
      <c r="D105" s="419" t="s">
        <v>340</v>
      </c>
      <c r="F105" s="267" t="s">
        <v>423</v>
      </c>
      <c r="G105" s="267"/>
    </row>
    <row r="106" spans="1:7" s="114" customFormat="1" ht="15" hidden="1" customHeight="1" x14ac:dyDescent="0.25">
      <c r="A106" s="261"/>
      <c r="B106" s="415"/>
      <c r="C106" s="130">
        <v>0</v>
      </c>
      <c r="D106" s="419" t="s">
        <v>340</v>
      </c>
      <c r="F106" s="267" t="s">
        <v>423</v>
      </c>
      <c r="G106" s="267"/>
    </row>
    <row r="107" spans="1:7" s="114" customFormat="1" ht="15" hidden="1" customHeight="1" x14ac:dyDescent="0.25">
      <c r="A107" s="261"/>
      <c r="B107" s="415"/>
      <c r="C107" s="130">
        <v>0</v>
      </c>
      <c r="D107" s="419" t="s">
        <v>340</v>
      </c>
      <c r="F107" s="267" t="s">
        <v>423</v>
      </c>
      <c r="G107" s="267"/>
    </row>
    <row r="108" spans="1:7" s="114" customFormat="1" ht="15" hidden="1" customHeight="1" x14ac:dyDescent="0.25">
      <c r="A108" s="261"/>
      <c r="B108" s="415"/>
      <c r="C108" s="130">
        <v>0</v>
      </c>
      <c r="D108" s="419" t="s">
        <v>340</v>
      </c>
      <c r="F108" s="267" t="s">
        <v>423</v>
      </c>
      <c r="G108" s="267"/>
    </row>
    <row r="109" spans="1:7" s="114" customFormat="1" ht="15" hidden="1" customHeight="1" x14ac:dyDescent="0.25">
      <c r="A109" s="261"/>
      <c r="B109" s="415"/>
      <c r="C109" s="130">
        <v>0</v>
      </c>
      <c r="D109" s="419" t="s">
        <v>340</v>
      </c>
      <c r="F109" s="267" t="s">
        <v>423</v>
      </c>
      <c r="G109" s="267"/>
    </row>
    <row r="110" spans="1:7" s="114" customFormat="1" ht="15" hidden="1" customHeight="1" x14ac:dyDescent="0.25">
      <c r="A110" s="261"/>
      <c r="B110" s="415"/>
      <c r="C110" s="130">
        <v>0</v>
      </c>
      <c r="D110" s="419" t="s">
        <v>340</v>
      </c>
      <c r="F110" s="267" t="s">
        <v>423</v>
      </c>
      <c r="G110" s="267"/>
    </row>
    <row r="111" spans="1:7" s="114" customFormat="1" ht="15" hidden="1" customHeight="1" x14ac:dyDescent="0.25">
      <c r="A111" s="261"/>
      <c r="B111" s="415"/>
      <c r="C111" s="130">
        <v>0</v>
      </c>
      <c r="D111" s="419" t="s">
        <v>340</v>
      </c>
      <c r="F111" s="267" t="s">
        <v>423</v>
      </c>
      <c r="G111" s="267"/>
    </row>
    <row r="112" spans="1:7" s="114" customFormat="1" ht="15" hidden="1" customHeight="1" x14ac:dyDescent="0.25">
      <c r="A112" s="261"/>
      <c r="B112" s="415"/>
      <c r="C112" s="130">
        <v>0</v>
      </c>
      <c r="D112" s="419" t="s">
        <v>340</v>
      </c>
      <c r="F112" s="267" t="s">
        <v>423</v>
      </c>
      <c r="G112" s="267"/>
    </row>
    <row r="113" spans="1:7" s="114" customFormat="1" ht="15" hidden="1" customHeight="1" x14ac:dyDescent="0.25">
      <c r="A113" s="261"/>
      <c r="B113" s="415"/>
      <c r="C113" s="130">
        <v>0</v>
      </c>
      <c r="D113" s="419" t="s">
        <v>340</v>
      </c>
      <c r="F113" s="267" t="s">
        <v>423</v>
      </c>
      <c r="G113" s="267"/>
    </row>
    <row r="114" spans="1:7" s="114" customFormat="1" ht="15" hidden="1" customHeight="1" x14ac:dyDescent="0.25">
      <c r="A114" s="261"/>
      <c r="B114" s="415"/>
      <c r="C114" s="130">
        <v>0</v>
      </c>
      <c r="D114" s="419" t="s">
        <v>340</v>
      </c>
      <c r="F114" s="267" t="s">
        <v>423</v>
      </c>
      <c r="G114" s="267"/>
    </row>
    <row r="115" spans="1:7" s="114" customFormat="1" ht="15" hidden="1" customHeight="1" x14ac:dyDescent="0.25">
      <c r="A115" s="261"/>
      <c r="B115" s="415"/>
      <c r="C115" s="130">
        <v>0</v>
      </c>
      <c r="D115" s="419" t="s">
        <v>340</v>
      </c>
      <c r="F115" s="267" t="s">
        <v>423</v>
      </c>
      <c r="G115" s="267"/>
    </row>
    <row r="116" spans="1:7" s="114" customFormat="1" ht="15" hidden="1" customHeight="1" x14ac:dyDescent="0.25">
      <c r="A116" s="261"/>
      <c r="B116" s="415"/>
      <c r="C116" s="130">
        <v>0</v>
      </c>
      <c r="D116" s="419" t="s">
        <v>340</v>
      </c>
      <c r="F116" s="267" t="s">
        <v>423</v>
      </c>
      <c r="G116" s="267"/>
    </row>
    <row r="117" spans="1:7" s="114" customFormat="1" ht="15" hidden="1" customHeight="1" x14ac:dyDescent="0.25">
      <c r="A117" s="261"/>
      <c r="B117" s="415"/>
      <c r="C117" s="130">
        <v>0</v>
      </c>
      <c r="D117" s="419" t="s">
        <v>340</v>
      </c>
      <c r="F117" s="267" t="s">
        <v>423</v>
      </c>
      <c r="G117" s="267"/>
    </row>
    <row r="118" spans="1:7" s="114" customFormat="1" ht="15" hidden="1" customHeight="1" x14ac:dyDescent="0.25">
      <c r="A118" s="261"/>
      <c r="B118" s="415"/>
      <c r="C118" s="130">
        <v>0</v>
      </c>
      <c r="D118" s="419" t="s">
        <v>340</v>
      </c>
      <c r="F118" s="267" t="s">
        <v>423</v>
      </c>
      <c r="G118" s="267"/>
    </row>
    <row r="119" spans="1:7" s="114" customFormat="1" ht="15" hidden="1" customHeight="1" x14ac:dyDescent="0.25">
      <c r="A119" s="261"/>
      <c r="B119" s="415"/>
      <c r="C119" s="130">
        <v>0</v>
      </c>
      <c r="D119" s="419" t="s">
        <v>340</v>
      </c>
      <c r="F119" s="267" t="s">
        <v>423</v>
      </c>
      <c r="G119" s="267"/>
    </row>
    <row r="120" spans="1:7" s="114" customFormat="1" ht="15" hidden="1" customHeight="1" x14ac:dyDescent="0.25">
      <c r="A120" s="261"/>
      <c r="B120" s="415"/>
      <c r="C120" s="130">
        <v>0</v>
      </c>
      <c r="D120" s="419" t="s">
        <v>340</v>
      </c>
      <c r="F120" s="267" t="s">
        <v>423</v>
      </c>
      <c r="G120" s="267"/>
    </row>
    <row r="121" spans="1:7" s="114" customFormat="1" ht="15" hidden="1" customHeight="1" x14ac:dyDescent="0.25">
      <c r="A121" s="261"/>
      <c r="B121" s="415"/>
      <c r="C121" s="130">
        <v>0</v>
      </c>
      <c r="D121" s="419" t="s">
        <v>340</v>
      </c>
      <c r="F121" s="267" t="s">
        <v>423</v>
      </c>
      <c r="G121" s="267"/>
    </row>
    <row r="122" spans="1:7" s="114" customFormat="1" ht="15" hidden="1" customHeight="1" x14ac:dyDescent="0.25">
      <c r="A122" s="261"/>
      <c r="B122" s="415"/>
      <c r="C122" s="130">
        <v>0</v>
      </c>
      <c r="D122" s="419" t="s">
        <v>340</v>
      </c>
      <c r="F122" s="267" t="s">
        <v>423</v>
      </c>
      <c r="G122" s="267"/>
    </row>
    <row r="123" spans="1:7" s="114" customFormat="1" ht="15" hidden="1" customHeight="1" x14ac:dyDescent="0.25">
      <c r="A123" s="261"/>
      <c r="B123" s="415"/>
      <c r="C123" s="130">
        <v>0</v>
      </c>
      <c r="D123" s="419" t="s">
        <v>340</v>
      </c>
      <c r="F123" s="267" t="s">
        <v>423</v>
      </c>
      <c r="G123" s="267"/>
    </row>
    <row r="124" spans="1:7" s="114" customFormat="1" ht="15" hidden="1" customHeight="1" x14ac:dyDescent="0.25">
      <c r="A124" s="261"/>
      <c r="B124" s="415"/>
      <c r="C124" s="130">
        <v>0</v>
      </c>
      <c r="D124" s="419" t="s">
        <v>340</v>
      </c>
      <c r="F124" s="267" t="s">
        <v>423</v>
      </c>
      <c r="G124" s="267"/>
    </row>
    <row r="125" spans="1:7" s="114" customFormat="1" ht="15" hidden="1" customHeight="1" x14ac:dyDescent="0.25">
      <c r="A125" s="261"/>
      <c r="B125" s="415"/>
      <c r="C125" s="130">
        <v>0</v>
      </c>
      <c r="D125" s="419" t="s">
        <v>340</v>
      </c>
      <c r="F125" s="267" t="s">
        <v>423</v>
      </c>
      <c r="G125" s="267"/>
    </row>
    <row r="126" spans="1:7" s="114" customFormat="1" ht="15" hidden="1" customHeight="1" x14ac:dyDescent="0.25">
      <c r="A126" s="261"/>
      <c r="B126" s="415"/>
      <c r="C126" s="130">
        <v>0</v>
      </c>
      <c r="D126" s="419" t="s">
        <v>340</v>
      </c>
      <c r="F126" s="267" t="s">
        <v>423</v>
      </c>
      <c r="G126" s="267"/>
    </row>
    <row r="127" spans="1:7" s="114" customFormat="1" ht="15" hidden="1" customHeight="1" x14ac:dyDescent="0.25">
      <c r="A127" s="261"/>
      <c r="B127" s="415"/>
      <c r="C127" s="130">
        <v>0</v>
      </c>
      <c r="D127" s="419" t="s">
        <v>340</v>
      </c>
      <c r="F127" s="267" t="s">
        <v>423</v>
      </c>
      <c r="G127" s="267"/>
    </row>
    <row r="128" spans="1:7" s="114" customFormat="1" ht="15" hidden="1" customHeight="1" x14ac:dyDescent="0.25">
      <c r="A128" s="261"/>
      <c r="B128" s="415"/>
      <c r="C128" s="130">
        <v>0</v>
      </c>
      <c r="D128" s="419" t="s">
        <v>340</v>
      </c>
      <c r="F128" s="267" t="s">
        <v>423</v>
      </c>
      <c r="G128" s="267"/>
    </row>
    <row r="129" spans="1:7" s="114" customFormat="1" ht="15" hidden="1" customHeight="1" x14ac:dyDescent="0.25">
      <c r="A129" s="261"/>
      <c r="B129" s="415"/>
      <c r="C129" s="130">
        <v>0</v>
      </c>
      <c r="D129" s="419" t="s">
        <v>340</v>
      </c>
      <c r="F129" s="267" t="s">
        <v>423</v>
      </c>
      <c r="G129" s="267"/>
    </row>
    <row r="130" spans="1:7" s="114" customFormat="1" ht="15" hidden="1" customHeight="1" x14ac:dyDescent="0.25">
      <c r="A130" s="261"/>
      <c r="B130" s="415"/>
      <c r="C130" s="130">
        <v>0</v>
      </c>
      <c r="D130" s="419" t="s">
        <v>340</v>
      </c>
      <c r="F130" s="267" t="s">
        <v>423</v>
      </c>
      <c r="G130" s="267"/>
    </row>
    <row r="131" spans="1:7" s="114" customFormat="1" ht="15" hidden="1" customHeight="1" x14ac:dyDescent="0.25">
      <c r="A131" s="261"/>
      <c r="B131" s="415"/>
      <c r="C131" s="130">
        <v>0</v>
      </c>
      <c r="D131" s="419" t="s">
        <v>340</v>
      </c>
      <c r="F131" s="267" t="s">
        <v>423</v>
      </c>
      <c r="G131" s="267"/>
    </row>
    <row r="132" spans="1:7" s="114" customFormat="1" ht="15" hidden="1" customHeight="1" x14ac:dyDescent="0.25">
      <c r="A132" s="261"/>
      <c r="B132" s="415"/>
      <c r="C132" s="130">
        <v>0</v>
      </c>
      <c r="D132" s="419" t="s">
        <v>340</v>
      </c>
      <c r="F132" s="267" t="s">
        <v>423</v>
      </c>
      <c r="G132" s="267"/>
    </row>
    <row r="133" spans="1:7" s="114" customFormat="1" ht="15" customHeight="1" x14ac:dyDescent="0.25">
      <c r="A133" s="415" t="s">
        <v>20</v>
      </c>
      <c r="B133" s="415" t="s">
        <v>59</v>
      </c>
      <c r="C133" s="420">
        <f t="shared" ref="C133" ca="1" si="1">RAND()*1000000</f>
        <v>224457.29476196287</v>
      </c>
      <c r="D133" s="114" t="s">
        <v>340</v>
      </c>
      <c r="F133" s="413" t="s">
        <v>423</v>
      </c>
      <c r="G133" s="261"/>
    </row>
    <row r="134" spans="1:7" s="114" customFormat="1" x14ac:dyDescent="0.25">
      <c r="A134" s="415"/>
      <c r="B134" s="412" t="s">
        <v>41</v>
      </c>
      <c r="C134" s="308">
        <f ca="1">ROUND(SUBTOTAL(109,C4:C133),2)</f>
        <v>1811298.08</v>
      </c>
      <c r="D134" s="114" t="s">
        <v>340</v>
      </c>
      <c r="F134" s="417" t="s">
        <v>344</v>
      </c>
    </row>
    <row r="135" spans="1:7" s="114" customFormat="1" x14ac:dyDescent="0.25">
      <c r="A135" s="415"/>
      <c r="B135" s="415"/>
      <c r="C135" s="303"/>
      <c r="D135" s="114" t="s">
        <v>341</v>
      </c>
    </row>
    <row r="136" spans="1:7" s="114" customFormat="1" x14ac:dyDescent="0.25">
      <c r="A136" s="415" t="s">
        <v>318</v>
      </c>
      <c r="B136" s="415" t="s">
        <v>319</v>
      </c>
      <c r="C136" s="130">
        <f t="shared" ref="C136:C138" ca="1" si="2">RAND()*1000000</f>
        <v>851149.78800190554</v>
      </c>
      <c r="D136" s="114" t="s">
        <v>341</v>
      </c>
    </row>
    <row r="137" spans="1:7" s="114" customFormat="1" ht="15" customHeight="1" x14ac:dyDescent="0.25">
      <c r="A137" s="261" t="s">
        <v>424</v>
      </c>
      <c r="B137" s="415" t="s">
        <v>59</v>
      </c>
      <c r="C137" s="130">
        <f t="shared" ca="1" si="2"/>
        <v>122618.21495124258</v>
      </c>
      <c r="D137" s="114" t="s">
        <v>341</v>
      </c>
      <c r="F137" s="267" t="s">
        <v>423</v>
      </c>
      <c r="G137" s="267"/>
    </row>
    <row r="138" spans="1:7" s="114" customFormat="1" ht="15" customHeight="1" x14ac:dyDescent="0.25">
      <c r="A138" s="261" t="s">
        <v>425</v>
      </c>
      <c r="B138" s="415" t="s">
        <v>59</v>
      </c>
      <c r="C138" s="130">
        <f t="shared" ca="1" si="2"/>
        <v>88776.740156472297</v>
      </c>
      <c r="D138" s="114" t="s">
        <v>341</v>
      </c>
      <c r="F138" s="267" t="s">
        <v>423</v>
      </c>
      <c r="G138" s="267"/>
    </row>
    <row r="139" spans="1:7" s="114" customFormat="1" ht="15" hidden="1" customHeight="1" x14ac:dyDescent="0.25">
      <c r="A139" s="261"/>
      <c r="B139" s="415"/>
      <c r="C139" s="130">
        <v>0</v>
      </c>
      <c r="D139" s="114" t="s">
        <v>341</v>
      </c>
      <c r="F139" s="267" t="s">
        <v>423</v>
      </c>
      <c r="G139" s="267"/>
    </row>
    <row r="140" spans="1:7" s="114" customFormat="1" ht="15" hidden="1" customHeight="1" x14ac:dyDescent="0.25">
      <c r="A140" s="261"/>
      <c r="B140" s="415"/>
      <c r="C140" s="130">
        <v>0</v>
      </c>
      <c r="D140" s="114" t="s">
        <v>341</v>
      </c>
      <c r="F140" s="267" t="s">
        <v>423</v>
      </c>
      <c r="G140" s="267"/>
    </row>
    <row r="141" spans="1:7" s="114" customFormat="1" ht="15" hidden="1" customHeight="1" x14ac:dyDescent="0.25">
      <c r="A141" s="261"/>
      <c r="B141" s="415"/>
      <c r="C141" s="130">
        <v>0</v>
      </c>
      <c r="D141" s="114" t="s">
        <v>341</v>
      </c>
      <c r="F141" s="267" t="s">
        <v>423</v>
      </c>
      <c r="G141" s="267"/>
    </row>
    <row r="142" spans="1:7" s="114" customFormat="1" ht="15" hidden="1" customHeight="1" x14ac:dyDescent="0.25">
      <c r="A142" s="261"/>
      <c r="B142" s="415"/>
      <c r="C142" s="130">
        <v>0</v>
      </c>
      <c r="D142" s="114" t="s">
        <v>341</v>
      </c>
      <c r="F142" s="267" t="s">
        <v>423</v>
      </c>
      <c r="G142" s="267"/>
    </row>
    <row r="143" spans="1:7" s="114" customFormat="1" ht="15" hidden="1" customHeight="1" x14ac:dyDescent="0.25">
      <c r="A143" s="261"/>
      <c r="B143" s="415"/>
      <c r="C143" s="130">
        <v>0</v>
      </c>
      <c r="D143" s="114" t="s">
        <v>341</v>
      </c>
      <c r="F143" s="267" t="s">
        <v>423</v>
      </c>
      <c r="G143" s="267"/>
    </row>
    <row r="144" spans="1:7" s="114" customFormat="1" ht="15" hidden="1" customHeight="1" x14ac:dyDescent="0.25">
      <c r="A144" s="261"/>
      <c r="B144" s="415"/>
      <c r="C144" s="130">
        <v>0</v>
      </c>
      <c r="D144" s="114" t="s">
        <v>341</v>
      </c>
      <c r="F144" s="267" t="s">
        <v>423</v>
      </c>
      <c r="G144" s="267"/>
    </row>
    <row r="145" spans="1:7" s="114" customFormat="1" ht="15" hidden="1" customHeight="1" x14ac:dyDescent="0.25">
      <c r="A145" s="261"/>
      <c r="B145" s="415"/>
      <c r="C145" s="130">
        <v>0</v>
      </c>
      <c r="D145" s="114" t="s">
        <v>341</v>
      </c>
      <c r="F145" s="267" t="s">
        <v>423</v>
      </c>
      <c r="G145" s="267"/>
    </row>
    <row r="146" spans="1:7" s="114" customFormat="1" ht="15" hidden="1" customHeight="1" x14ac:dyDescent="0.25">
      <c r="A146" s="261"/>
      <c r="B146" s="415"/>
      <c r="C146" s="130">
        <v>0</v>
      </c>
      <c r="D146" s="114" t="s">
        <v>341</v>
      </c>
      <c r="F146" s="267" t="s">
        <v>423</v>
      </c>
      <c r="G146" s="267"/>
    </row>
    <row r="147" spans="1:7" s="114" customFormat="1" ht="15" hidden="1" customHeight="1" x14ac:dyDescent="0.25">
      <c r="A147" s="261"/>
      <c r="B147" s="415"/>
      <c r="C147" s="130">
        <v>0</v>
      </c>
      <c r="D147" s="114" t="s">
        <v>341</v>
      </c>
      <c r="F147" s="267" t="s">
        <v>423</v>
      </c>
      <c r="G147" s="267"/>
    </row>
    <row r="148" spans="1:7" s="114" customFormat="1" ht="15" hidden="1" customHeight="1" x14ac:dyDescent="0.25">
      <c r="A148" s="261"/>
      <c r="B148" s="415"/>
      <c r="C148" s="130">
        <v>0</v>
      </c>
      <c r="D148" s="114" t="s">
        <v>341</v>
      </c>
      <c r="F148" s="267" t="s">
        <v>423</v>
      </c>
      <c r="G148" s="267"/>
    </row>
    <row r="149" spans="1:7" s="114" customFormat="1" ht="15" hidden="1" customHeight="1" x14ac:dyDescent="0.25">
      <c r="A149" s="261"/>
      <c r="B149" s="415"/>
      <c r="C149" s="130">
        <v>0</v>
      </c>
      <c r="D149" s="114" t="s">
        <v>341</v>
      </c>
      <c r="F149" s="267" t="s">
        <v>423</v>
      </c>
      <c r="G149" s="267"/>
    </row>
    <row r="150" spans="1:7" s="114" customFormat="1" ht="15" hidden="1" customHeight="1" x14ac:dyDescent="0.25">
      <c r="A150" s="261"/>
      <c r="B150" s="415"/>
      <c r="C150" s="130">
        <v>0</v>
      </c>
      <c r="D150" s="114" t="s">
        <v>341</v>
      </c>
      <c r="F150" s="267" t="s">
        <v>423</v>
      </c>
      <c r="G150" s="267"/>
    </row>
    <row r="151" spans="1:7" s="114" customFormat="1" ht="15" hidden="1" customHeight="1" x14ac:dyDescent="0.25">
      <c r="A151" s="261"/>
      <c r="B151" s="415"/>
      <c r="C151" s="130">
        <v>0</v>
      </c>
      <c r="D151" s="114" t="s">
        <v>341</v>
      </c>
      <c r="F151" s="267" t="s">
        <v>423</v>
      </c>
      <c r="G151" s="267"/>
    </row>
    <row r="152" spans="1:7" s="114" customFormat="1" ht="15" hidden="1" customHeight="1" x14ac:dyDescent="0.25">
      <c r="A152" s="261"/>
      <c r="B152" s="415"/>
      <c r="C152" s="130">
        <v>0</v>
      </c>
      <c r="D152" s="114" t="s">
        <v>341</v>
      </c>
      <c r="F152" s="267" t="s">
        <v>423</v>
      </c>
      <c r="G152" s="267"/>
    </row>
    <row r="153" spans="1:7" s="114" customFormat="1" ht="15" hidden="1" customHeight="1" x14ac:dyDescent="0.25">
      <c r="A153" s="261"/>
      <c r="B153" s="415"/>
      <c r="C153" s="130">
        <v>0</v>
      </c>
      <c r="D153" s="114" t="s">
        <v>341</v>
      </c>
      <c r="F153" s="267" t="s">
        <v>423</v>
      </c>
      <c r="G153" s="267"/>
    </row>
    <row r="154" spans="1:7" s="114" customFormat="1" ht="15" hidden="1" customHeight="1" x14ac:dyDescent="0.25">
      <c r="A154" s="261"/>
      <c r="B154" s="415"/>
      <c r="C154" s="130">
        <v>0</v>
      </c>
      <c r="D154" s="114" t="s">
        <v>341</v>
      </c>
      <c r="F154" s="267" t="s">
        <v>423</v>
      </c>
      <c r="G154" s="267"/>
    </row>
    <row r="155" spans="1:7" s="114" customFormat="1" ht="15" hidden="1" customHeight="1" x14ac:dyDescent="0.25">
      <c r="A155" s="261"/>
      <c r="B155" s="415"/>
      <c r="C155" s="130">
        <v>0</v>
      </c>
      <c r="D155" s="114" t="s">
        <v>341</v>
      </c>
      <c r="F155" s="267" t="s">
        <v>423</v>
      </c>
      <c r="G155" s="267"/>
    </row>
    <row r="156" spans="1:7" s="114" customFormat="1" ht="15" hidden="1" customHeight="1" x14ac:dyDescent="0.25">
      <c r="A156" s="261"/>
      <c r="B156" s="415"/>
      <c r="C156" s="130">
        <v>0</v>
      </c>
      <c r="D156" s="114" t="s">
        <v>341</v>
      </c>
      <c r="F156" s="267" t="s">
        <v>423</v>
      </c>
      <c r="G156" s="267"/>
    </row>
    <row r="157" spans="1:7" s="114" customFormat="1" ht="15" hidden="1" customHeight="1" x14ac:dyDescent="0.25">
      <c r="A157" s="261"/>
      <c r="B157" s="415"/>
      <c r="C157" s="130">
        <v>0</v>
      </c>
      <c r="D157" s="114" t="s">
        <v>341</v>
      </c>
      <c r="F157" s="267" t="s">
        <v>423</v>
      </c>
      <c r="G157" s="267"/>
    </row>
    <row r="158" spans="1:7" s="114" customFormat="1" ht="15" hidden="1" customHeight="1" x14ac:dyDescent="0.25">
      <c r="A158" s="261"/>
      <c r="B158" s="415"/>
      <c r="C158" s="130">
        <v>0</v>
      </c>
      <c r="D158" s="114" t="s">
        <v>341</v>
      </c>
      <c r="F158" s="267" t="s">
        <v>423</v>
      </c>
      <c r="G158" s="267"/>
    </row>
    <row r="159" spans="1:7" s="114" customFormat="1" ht="15" hidden="1" customHeight="1" x14ac:dyDescent="0.25">
      <c r="A159" s="261"/>
      <c r="B159" s="415"/>
      <c r="C159" s="130">
        <v>0</v>
      </c>
      <c r="D159" s="114" t="s">
        <v>341</v>
      </c>
      <c r="F159" s="267" t="s">
        <v>423</v>
      </c>
      <c r="G159" s="267"/>
    </row>
    <row r="160" spans="1:7" s="114" customFormat="1" ht="15" hidden="1" customHeight="1" x14ac:dyDescent="0.25">
      <c r="A160" s="261"/>
      <c r="B160" s="415"/>
      <c r="C160" s="130">
        <v>0</v>
      </c>
      <c r="D160" s="114" t="s">
        <v>341</v>
      </c>
      <c r="F160" s="267" t="s">
        <v>423</v>
      </c>
      <c r="G160" s="267"/>
    </row>
    <row r="161" spans="1:7" s="114" customFormat="1" ht="15" hidden="1" customHeight="1" x14ac:dyDescent="0.25">
      <c r="A161" s="261"/>
      <c r="B161" s="415"/>
      <c r="C161" s="130">
        <v>0</v>
      </c>
      <c r="D161" s="114" t="s">
        <v>341</v>
      </c>
      <c r="F161" s="267" t="s">
        <v>423</v>
      </c>
      <c r="G161" s="267"/>
    </row>
    <row r="162" spans="1:7" s="114" customFormat="1" ht="15" hidden="1" customHeight="1" x14ac:dyDescent="0.25">
      <c r="A162" s="261"/>
      <c r="B162" s="415"/>
      <c r="C162" s="130">
        <v>0</v>
      </c>
      <c r="D162" s="114" t="s">
        <v>341</v>
      </c>
      <c r="F162" s="267" t="s">
        <v>423</v>
      </c>
      <c r="G162" s="267"/>
    </row>
    <row r="163" spans="1:7" s="114" customFormat="1" ht="15" hidden="1" customHeight="1" x14ac:dyDescent="0.25">
      <c r="A163" s="261"/>
      <c r="B163" s="415"/>
      <c r="C163" s="130">
        <v>0</v>
      </c>
      <c r="D163" s="114" t="s">
        <v>341</v>
      </c>
      <c r="F163" s="267" t="s">
        <v>423</v>
      </c>
      <c r="G163" s="267"/>
    </row>
    <row r="164" spans="1:7" s="114" customFormat="1" ht="15" hidden="1" customHeight="1" x14ac:dyDescent="0.25">
      <c r="A164" s="261"/>
      <c r="B164" s="415"/>
      <c r="C164" s="130">
        <v>0</v>
      </c>
      <c r="D164" s="114" t="s">
        <v>341</v>
      </c>
      <c r="F164" s="267" t="s">
        <v>423</v>
      </c>
      <c r="G164" s="267"/>
    </row>
    <row r="165" spans="1:7" s="114" customFormat="1" ht="15" hidden="1" customHeight="1" x14ac:dyDescent="0.25">
      <c r="A165" s="261"/>
      <c r="B165" s="415"/>
      <c r="C165" s="130">
        <v>0</v>
      </c>
      <c r="D165" s="114" t="s">
        <v>341</v>
      </c>
      <c r="F165" s="267" t="s">
        <v>423</v>
      </c>
      <c r="G165" s="267"/>
    </row>
    <row r="166" spans="1:7" s="114" customFormat="1" ht="15" hidden="1" customHeight="1" x14ac:dyDescent="0.25">
      <c r="A166" s="261"/>
      <c r="B166" s="415"/>
      <c r="C166" s="130">
        <v>0</v>
      </c>
      <c r="D166" s="114" t="s">
        <v>341</v>
      </c>
      <c r="F166" s="267" t="s">
        <v>423</v>
      </c>
      <c r="G166" s="267"/>
    </row>
    <row r="167" spans="1:7" s="114" customFormat="1" ht="15" hidden="1" customHeight="1" x14ac:dyDescent="0.25">
      <c r="A167" s="261"/>
      <c r="B167" s="415"/>
      <c r="C167" s="130">
        <v>0</v>
      </c>
      <c r="D167" s="114" t="s">
        <v>341</v>
      </c>
      <c r="F167" s="267" t="s">
        <v>423</v>
      </c>
      <c r="G167" s="267"/>
    </row>
    <row r="168" spans="1:7" s="114" customFormat="1" ht="15" hidden="1" customHeight="1" x14ac:dyDescent="0.25">
      <c r="A168" s="261"/>
      <c r="B168" s="415"/>
      <c r="C168" s="130">
        <v>0</v>
      </c>
      <c r="D168" s="114" t="s">
        <v>341</v>
      </c>
      <c r="F168" s="267" t="s">
        <v>423</v>
      </c>
      <c r="G168" s="267"/>
    </row>
    <row r="169" spans="1:7" s="114" customFormat="1" ht="15" hidden="1" customHeight="1" x14ac:dyDescent="0.25">
      <c r="A169" s="261"/>
      <c r="B169" s="415"/>
      <c r="C169" s="130">
        <v>0</v>
      </c>
      <c r="D169" s="114" t="s">
        <v>341</v>
      </c>
      <c r="F169" s="267" t="s">
        <v>423</v>
      </c>
      <c r="G169" s="267"/>
    </row>
    <row r="170" spans="1:7" s="114" customFormat="1" ht="15" hidden="1" customHeight="1" x14ac:dyDescent="0.25">
      <c r="A170" s="261"/>
      <c r="B170" s="415"/>
      <c r="C170" s="130">
        <v>0</v>
      </c>
      <c r="D170" s="114" t="s">
        <v>341</v>
      </c>
      <c r="F170" s="267" t="s">
        <v>423</v>
      </c>
      <c r="G170" s="267"/>
    </row>
    <row r="171" spans="1:7" s="114" customFormat="1" ht="15" hidden="1" customHeight="1" x14ac:dyDescent="0.25">
      <c r="A171" s="261"/>
      <c r="B171" s="415"/>
      <c r="C171" s="130">
        <v>0</v>
      </c>
      <c r="D171" s="114" t="s">
        <v>341</v>
      </c>
      <c r="F171" s="267" t="s">
        <v>423</v>
      </c>
      <c r="G171" s="267"/>
    </row>
    <row r="172" spans="1:7" s="114" customFormat="1" ht="15" hidden="1" customHeight="1" x14ac:dyDescent="0.25">
      <c r="A172" s="261"/>
      <c r="B172" s="415"/>
      <c r="C172" s="130">
        <v>0</v>
      </c>
      <c r="D172" s="114" t="s">
        <v>341</v>
      </c>
      <c r="F172" s="267" t="s">
        <v>423</v>
      </c>
      <c r="G172" s="267"/>
    </row>
    <row r="173" spans="1:7" s="114" customFormat="1" ht="15" hidden="1" customHeight="1" x14ac:dyDescent="0.25">
      <c r="A173" s="261"/>
      <c r="B173" s="415"/>
      <c r="C173" s="130">
        <v>0</v>
      </c>
      <c r="D173" s="114" t="s">
        <v>341</v>
      </c>
      <c r="F173" s="267" t="s">
        <v>423</v>
      </c>
      <c r="G173" s="267"/>
    </row>
    <row r="174" spans="1:7" s="114" customFormat="1" ht="15" hidden="1" customHeight="1" x14ac:dyDescent="0.25">
      <c r="A174" s="261"/>
      <c r="B174" s="415"/>
      <c r="C174" s="130">
        <v>0</v>
      </c>
      <c r="D174" s="114" t="s">
        <v>341</v>
      </c>
      <c r="F174" s="267" t="s">
        <v>423</v>
      </c>
      <c r="G174" s="267"/>
    </row>
    <row r="175" spans="1:7" s="114" customFormat="1" ht="15" hidden="1" customHeight="1" x14ac:dyDescent="0.25">
      <c r="A175" s="261"/>
      <c r="B175" s="415"/>
      <c r="C175" s="130">
        <v>0</v>
      </c>
      <c r="D175" s="114" t="s">
        <v>341</v>
      </c>
      <c r="F175" s="267" t="s">
        <v>423</v>
      </c>
      <c r="G175" s="267"/>
    </row>
    <row r="176" spans="1:7" s="114" customFormat="1" ht="15" hidden="1" customHeight="1" x14ac:dyDescent="0.25">
      <c r="A176" s="261"/>
      <c r="B176" s="415"/>
      <c r="C176" s="130">
        <v>0</v>
      </c>
      <c r="D176" s="114" t="s">
        <v>341</v>
      </c>
      <c r="F176" s="267" t="s">
        <v>423</v>
      </c>
      <c r="G176" s="267"/>
    </row>
    <row r="177" spans="1:7" s="114" customFormat="1" ht="15" hidden="1" customHeight="1" x14ac:dyDescent="0.25">
      <c r="A177" s="261"/>
      <c r="B177" s="415"/>
      <c r="C177" s="130">
        <v>0</v>
      </c>
      <c r="D177" s="114" t="s">
        <v>341</v>
      </c>
      <c r="F177" s="267" t="s">
        <v>423</v>
      </c>
      <c r="G177" s="267"/>
    </row>
    <row r="178" spans="1:7" s="114" customFormat="1" ht="15" hidden="1" customHeight="1" x14ac:dyDescent="0.25">
      <c r="A178" s="261"/>
      <c r="B178" s="415"/>
      <c r="C178" s="130">
        <v>0</v>
      </c>
      <c r="D178" s="114" t="s">
        <v>341</v>
      </c>
      <c r="F178" s="267" t="s">
        <v>423</v>
      </c>
      <c r="G178" s="267"/>
    </row>
    <row r="179" spans="1:7" s="114" customFormat="1" ht="15" hidden="1" customHeight="1" x14ac:dyDescent="0.25">
      <c r="A179" s="261"/>
      <c r="B179" s="415"/>
      <c r="C179" s="130">
        <v>0</v>
      </c>
      <c r="D179" s="114" t="s">
        <v>341</v>
      </c>
      <c r="F179" s="267" t="s">
        <v>423</v>
      </c>
      <c r="G179" s="267"/>
    </row>
    <row r="180" spans="1:7" s="114" customFormat="1" ht="15" hidden="1" customHeight="1" x14ac:dyDescent="0.25">
      <c r="A180" s="261"/>
      <c r="B180" s="415"/>
      <c r="C180" s="130">
        <v>0</v>
      </c>
      <c r="D180" s="114" t="s">
        <v>341</v>
      </c>
      <c r="F180" s="267" t="s">
        <v>423</v>
      </c>
      <c r="G180" s="267"/>
    </row>
    <row r="181" spans="1:7" s="114" customFormat="1" ht="15" hidden="1" customHeight="1" x14ac:dyDescent="0.25">
      <c r="A181" s="261"/>
      <c r="B181" s="415"/>
      <c r="C181" s="130">
        <v>0</v>
      </c>
      <c r="D181" s="114" t="s">
        <v>341</v>
      </c>
      <c r="F181" s="267" t="s">
        <v>423</v>
      </c>
      <c r="G181" s="267"/>
    </row>
    <row r="182" spans="1:7" s="114" customFormat="1" ht="15" hidden="1" customHeight="1" x14ac:dyDescent="0.25">
      <c r="A182" s="261"/>
      <c r="B182" s="415"/>
      <c r="C182" s="130">
        <v>0</v>
      </c>
      <c r="D182" s="114" t="s">
        <v>341</v>
      </c>
      <c r="F182" s="267" t="s">
        <v>423</v>
      </c>
      <c r="G182" s="267"/>
    </row>
    <row r="183" spans="1:7" s="114" customFormat="1" ht="15" hidden="1" customHeight="1" x14ac:dyDescent="0.25">
      <c r="A183" s="261"/>
      <c r="B183" s="415"/>
      <c r="C183" s="130">
        <v>0</v>
      </c>
      <c r="D183" s="114" t="s">
        <v>341</v>
      </c>
      <c r="F183" s="267" t="s">
        <v>423</v>
      </c>
      <c r="G183" s="267"/>
    </row>
    <row r="184" spans="1:7" s="114" customFormat="1" ht="15" hidden="1" customHeight="1" x14ac:dyDescent="0.25">
      <c r="A184" s="261"/>
      <c r="B184" s="415"/>
      <c r="C184" s="130">
        <v>0</v>
      </c>
      <c r="D184" s="114" t="s">
        <v>341</v>
      </c>
      <c r="F184" s="267" t="s">
        <v>423</v>
      </c>
      <c r="G184" s="267"/>
    </row>
    <row r="185" spans="1:7" s="114" customFormat="1" ht="15" hidden="1" customHeight="1" x14ac:dyDescent="0.25">
      <c r="A185" s="261"/>
      <c r="B185" s="415"/>
      <c r="C185" s="130">
        <v>0</v>
      </c>
      <c r="D185" s="114" t="s">
        <v>341</v>
      </c>
      <c r="F185" s="267" t="s">
        <v>423</v>
      </c>
      <c r="G185" s="267"/>
    </row>
    <row r="186" spans="1:7" s="114" customFormat="1" ht="15" hidden="1" customHeight="1" x14ac:dyDescent="0.25">
      <c r="A186" s="261"/>
      <c r="B186" s="415"/>
      <c r="C186" s="130">
        <v>0</v>
      </c>
      <c r="D186" s="114" t="s">
        <v>341</v>
      </c>
      <c r="F186" s="267" t="s">
        <v>423</v>
      </c>
      <c r="G186" s="267"/>
    </row>
    <row r="187" spans="1:7" s="114" customFormat="1" ht="15" hidden="1" customHeight="1" x14ac:dyDescent="0.25">
      <c r="A187" s="261"/>
      <c r="B187" s="415"/>
      <c r="C187" s="130">
        <v>0</v>
      </c>
      <c r="D187" s="114" t="s">
        <v>341</v>
      </c>
      <c r="F187" s="267" t="s">
        <v>423</v>
      </c>
      <c r="G187" s="267"/>
    </row>
    <row r="188" spans="1:7" s="114" customFormat="1" ht="15" hidden="1" customHeight="1" x14ac:dyDescent="0.25">
      <c r="A188" s="261"/>
      <c r="B188" s="415"/>
      <c r="C188" s="130">
        <v>0</v>
      </c>
      <c r="D188" s="114" t="s">
        <v>341</v>
      </c>
      <c r="F188" s="267" t="s">
        <v>423</v>
      </c>
      <c r="G188" s="267"/>
    </row>
    <row r="189" spans="1:7" s="114" customFormat="1" ht="15" hidden="1" customHeight="1" x14ac:dyDescent="0.25">
      <c r="A189" s="261"/>
      <c r="B189" s="415"/>
      <c r="C189" s="130">
        <v>0</v>
      </c>
      <c r="D189" s="114" t="s">
        <v>341</v>
      </c>
      <c r="F189" s="267" t="s">
        <v>423</v>
      </c>
      <c r="G189" s="267"/>
    </row>
    <row r="190" spans="1:7" s="114" customFormat="1" ht="15" hidden="1" customHeight="1" x14ac:dyDescent="0.25">
      <c r="A190" s="261"/>
      <c r="B190" s="415"/>
      <c r="C190" s="130">
        <v>0</v>
      </c>
      <c r="D190" s="114" t="s">
        <v>341</v>
      </c>
      <c r="F190" s="267" t="s">
        <v>423</v>
      </c>
      <c r="G190" s="267"/>
    </row>
    <row r="191" spans="1:7" s="114" customFormat="1" ht="15" hidden="1" customHeight="1" x14ac:dyDescent="0.25">
      <c r="A191" s="261"/>
      <c r="B191" s="415"/>
      <c r="C191" s="130">
        <v>0</v>
      </c>
      <c r="D191" s="114" t="s">
        <v>341</v>
      </c>
      <c r="F191" s="267" t="s">
        <v>423</v>
      </c>
      <c r="G191" s="267"/>
    </row>
    <row r="192" spans="1:7" s="114" customFormat="1" ht="15" hidden="1" customHeight="1" x14ac:dyDescent="0.25">
      <c r="A192" s="261"/>
      <c r="B192" s="415"/>
      <c r="C192" s="130">
        <v>0</v>
      </c>
      <c r="D192" s="114" t="s">
        <v>341</v>
      </c>
      <c r="F192" s="267" t="s">
        <v>423</v>
      </c>
      <c r="G192" s="267"/>
    </row>
    <row r="193" spans="1:7" s="114" customFormat="1" ht="15" hidden="1" customHeight="1" x14ac:dyDescent="0.25">
      <c r="A193" s="261"/>
      <c r="B193" s="415"/>
      <c r="C193" s="130">
        <v>0</v>
      </c>
      <c r="D193" s="114" t="s">
        <v>341</v>
      </c>
      <c r="F193" s="267" t="s">
        <v>423</v>
      </c>
      <c r="G193" s="267"/>
    </row>
    <row r="194" spans="1:7" s="114" customFormat="1" ht="15" hidden="1" customHeight="1" x14ac:dyDescent="0.25">
      <c r="A194" s="261"/>
      <c r="B194" s="415"/>
      <c r="C194" s="130">
        <v>0</v>
      </c>
      <c r="D194" s="114" t="s">
        <v>341</v>
      </c>
      <c r="F194" s="267" t="s">
        <v>423</v>
      </c>
      <c r="G194" s="267"/>
    </row>
    <row r="195" spans="1:7" s="114" customFormat="1" ht="15" hidden="1" customHeight="1" x14ac:dyDescent="0.25">
      <c r="A195" s="261"/>
      <c r="B195" s="415"/>
      <c r="C195" s="130">
        <v>0</v>
      </c>
      <c r="D195" s="114" t="s">
        <v>341</v>
      </c>
      <c r="F195" s="267" t="s">
        <v>423</v>
      </c>
      <c r="G195" s="267"/>
    </row>
    <row r="196" spans="1:7" s="114" customFormat="1" ht="15" hidden="1" customHeight="1" x14ac:dyDescent="0.25">
      <c r="A196" s="261"/>
      <c r="B196" s="415"/>
      <c r="C196" s="130">
        <v>0</v>
      </c>
      <c r="D196" s="114" t="s">
        <v>341</v>
      </c>
      <c r="F196" s="267" t="s">
        <v>423</v>
      </c>
      <c r="G196" s="267"/>
    </row>
    <row r="197" spans="1:7" s="114" customFormat="1" ht="15" hidden="1" customHeight="1" x14ac:dyDescent="0.25">
      <c r="A197" s="261"/>
      <c r="B197" s="415"/>
      <c r="C197" s="130">
        <v>0</v>
      </c>
      <c r="D197" s="114" t="s">
        <v>341</v>
      </c>
      <c r="F197" s="267" t="s">
        <v>423</v>
      </c>
      <c r="G197" s="267"/>
    </row>
    <row r="198" spans="1:7" s="114" customFormat="1" ht="15" hidden="1" customHeight="1" x14ac:dyDescent="0.25">
      <c r="A198" s="261"/>
      <c r="B198" s="415"/>
      <c r="C198" s="130">
        <v>0</v>
      </c>
      <c r="D198" s="114" t="s">
        <v>341</v>
      </c>
      <c r="F198" s="267" t="s">
        <v>423</v>
      </c>
      <c r="G198" s="267"/>
    </row>
    <row r="199" spans="1:7" s="114" customFormat="1" ht="15" hidden="1" customHeight="1" x14ac:dyDescent="0.25">
      <c r="A199" s="261"/>
      <c r="B199" s="415"/>
      <c r="C199" s="130">
        <v>0</v>
      </c>
      <c r="D199" s="114" t="s">
        <v>341</v>
      </c>
      <c r="F199" s="267" t="s">
        <v>423</v>
      </c>
      <c r="G199" s="267"/>
    </row>
    <row r="200" spans="1:7" s="114" customFormat="1" ht="15" hidden="1" customHeight="1" x14ac:dyDescent="0.25">
      <c r="A200" s="261"/>
      <c r="B200" s="415"/>
      <c r="C200" s="130">
        <v>0</v>
      </c>
      <c r="D200" s="114" t="s">
        <v>341</v>
      </c>
      <c r="F200" s="267" t="s">
        <v>423</v>
      </c>
      <c r="G200" s="267"/>
    </row>
    <row r="201" spans="1:7" s="114" customFormat="1" ht="15" hidden="1" customHeight="1" x14ac:dyDescent="0.25">
      <c r="A201" s="261"/>
      <c r="B201" s="415"/>
      <c r="C201" s="130">
        <v>0</v>
      </c>
      <c r="D201" s="114" t="s">
        <v>341</v>
      </c>
      <c r="F201" s="267" t="s">
        <v>423</v>
      </c>
      <c r="G201" s="267"/>
    </row>
    <row r="202" spans="1:7" s="114" customFormat="1" ht="15" hidden="1" customHeight="1" x14ac:dyDescent="0.25">
      <c r="A202" s="261"/>
      <c r="B202" s="415"/>
      <c r="C202" s="130">
        <v>0</v>
      </c>
      <c r="D202" s="114" t="s">
        <v>341</v>
      </c>
      <c r="F202" s="267" t="s">
        <v>423</v>
      </c>
      <c r="G202" s="267"/>
    </row>
    <row r="203" spans="1:7" s="114" customFormat="1" ht="15" hidden="1" customHeight="1" x14ac:dyDescent="0.25">
      <c r="A203" s="261"/>
      <c r="B203" s="415"/>
      <c r="C203" s="130">
        <v>0</v>
      </c>
      <c r="D203" s="114" t="s">
        <v>341</v>
      </c>
      <c r="F203" s="267" t="s">
        <v>423</v>
      </c>
      <c r="G203" s="267"/>
    </row>
    <row r="204" spans="1:7" s="114" customFormat="1" ht="15" hidden="1" customHeight="1" x14ac:dyDescent="0.25">
      <c r="A204" s="261"/>
      <c r="B204" s="415"/>
      <c r="C204" s="130">
        <v>0</v>
      </c>
      <c r="D204" s="114" t="s">
        <v>341</v>
      </c>
      <c r="F204" s="267" t="s">
        <v>423</v>
      </c>
      <c r="G204" s="267"/>
    </row>
    <row r="205" spans="1:7" s="114" customFormat="1" ht="15" hidden="1" customHeight="1" x14ac:dyDescent="0.25">
      <c r="A205" s="261"/>
      <c r="B205" s="415"/>
      <c r="C205" s="130">
        <v>0</v>
      </c>
      <c r="D205" s="114" t="s">
        <v>341</v>
      </c>
      <c r="F205" s="267" t="s">
        <v>423</v>
      </c>
      <c r="G205" s="267"/>
    </row>
    <row r="206" spans="1:7" s="114" customFormat="1" ht="15" hidden="1" customHeight="1" x14ac:dyDescent="0.25">
      <c r="A206" s="261"/>
      <c r="B206" s="415"/>
      <c r="C206" s="130">
        <v>0</v>
      </c>
      <c r="D206" s="114" t="s">
        <v>341</v>
      </c>
      <c r="F206" s="267" t="s">
        <v>423</v>
      </c>
      <c r="G206" s="267"/>
    </row>
    <row r="207" spans="1:7" s="114" customFormat="1" ht="15" hidden="1" customHeight="1" x14ac:dyDescent="0.25">
      <c r="A207" s="261"/>
      <c r="B207" s="415"/>
      <c r="C207" s="130">
        <v>0</v>
      </c>
      <c r="D207" s="114" t="s">
        <v>341</v>
      </c>
      <c r="F207" s="267" t="s">
        <v>423</v>
      </c>
      <c r="G207" s="267"/>
    </row>
    <row r="208" spans="1:7" s="114" customFormat="1" ht="15" hidden="1" customHeight="1" x14ac:dyDescent="0.25">
      <c r="A208" s="261"/>
      <c r="B208" s="415"/>
      <c r="C208" s="130">
        <v>0</v>
      </c>
      <c r="D208" s="114" t="s">
        <v>341</v>
      </c>
      <c r="F208" s="267" t="s">
        <v>423</v>
      </c>
      <c r="G208" s="267"/>
    </row>
    <row r="209" spans="1:7" s="114" customFormat="1" ht="15" hidden="1" customHeight="1" x14ac:dyDescent="0.25">
      <c r="A209" s="261"/>
      <c r="B209" s="415"/>
      <c r="C209" s="130">
        <v>0</v>
      </c>
      <c r="D209" s="114" t="s">
        <v>341</v>
      </c>
      <c r="F209" s="267" t="s">
        <v>423</v>
      </c>
      <c r="G209" s="267"/>
    </row>
    <row r="210" spans="1:7" s="114" customFormat="1" ht="15" hidden="1" customHeight="1" x14ac:dyDescent="0.25">
      <c r="A210" s="261"/>
      <c r="B210" s="415"/>
      <c r="C210" s="130">
        <v>0</v>
      </c>
      <c r="D210" s="114" t="s">
        <v>341</v>
      </c>
      <c r="F210" s="267" t="s">
        <v>423</v>
      </c>
      <c r="G210" s="267"/>
    </row>
    <row r="211" spans="1:7" s="114" customFormat="1" ht="15" hidden="1" customHeight="1" x14ac:dyDescent="0.25">
      <c r="A211" s="261"/>
      <c r="B211" s="415"/>
      <c r="C211" s="130">
        <v>0</v>
      </c>
      <c r="D211" s="114" t="s">
        <v>341</v>
      </c>
      <c r="F211" s="267" t="s">
        <v>423</v>
      </c>
      <c r="G211" s="267"/>
    </row>
    <row r="212" spans="1:7" s="114" customFormat="1" ht="15" hidden="1" customHeight="1" x14ac:dyDescent="0.25">
      <c r="A212" s="261"/>
      <c r="B212" s="415"/>
      <c r="C212" s="130">
        <v>0</v>
      </c>
      <c r="D212" s="114" t="s">
        <v>341</v>
      </c>
      <c r="F212" s="267" t="s">
        <v>423</v>
      </c>
      <c r="G212" s="267"/>
    </row>
    <row r="213" spans="1:7" s="114" customFormat="1" ht="15" hidden="1" customHeight="1" x14ac:dyDescent="0.25">
      <c r="A213" s="261"/>
      <c r="B213" s="415"/>
      <c r="C213" s="130">
        <v>0</v>
      </c>
      <c r="D213" s="114" t="s">
        <v>341</v>
      </c>
      <c r="F213" s="267" t="s">
        <v>423</v>
      </c>
      <c r="G213" s="267"/>
    </row>
    <row r="214" spans="1:7" s="114" customFormat="1" ht="15" hidden="1" customHeight="1" x14ac:dyDescent="0.25">
      <c r="A214" s="261"/>
      <c r="B214" s="415"/>
      <c r="C214" s="130">
        <v>0</v>
      </c>
      <c r="D214" s="114" t="s">
        <v>341</v>
      </c>
      <c r="F214" s="267" t="s">
        <v>423</v>
      </c>
      <c r="G214" s="267"/>
    </row>
    <row r="215" spans="1:7" s="114" customFormat="1" ht="15" hidden="1" customHeight="1" x14ac:dyDescent="0.25">
      <c r="A215" s="261"/>
      <c r="B215" s="415"/>
      <c r="C215" s="130">
        <v>0</v>
      </c>
      <c r="D215" s="114" t="s">
        <v>341</v>
      </c>
      <c r="F215" s="267" t="s">
        <v>423</v>
      </c>
      <c r="G215" s="267"/>
    </row>
    <row r="216" spans="1:7" s="114" customFormat="1" ht="15" hidden="1" customHeight="1" x14ac:dyDescent="0.25">
      <c r="A216" s="261"/>
      <c r="B216" s="415"/>
      <c r="C216" s="130">
        <v>0</v>
      </c>
      <c r="D216" s="114" t="s">
        <v>341</v>
      </c>
      <c r="F216" s="267" t="s">
        <v>423</v>
      </c>
      <c r="G216" s="267"/>
    </row>
    <row r="217" spans="1:7" s="114" customFormat="1" ht="15" hidden="1" customHeight="1" x14ac:dyDescent="0.25">
      <c r="A217" s="261"/>
      <c r="B217" s="415"/>
      <c r="C217" s="130">
        <v>0</v>
      </c>
      <c r="D217" s="114" t="s">
        <v>341</v>
      </c>
      <c r="F217" s="267" t="s">
        <v>423</v>
      </c>
      <c r="G217" s="267"/>
    </row>
    <row r="218" spans="1:7" s="114" customFormat="1" ht="15" hidden="1" customHeight="1" x14ac:dyDescent="0.25">
      <c r="A218" s="261"/>
      <c r="B218" s="415"/>
      <c r="C218" s="130">
        <v>0</v>
      </c>
      <c r="D218" s="114" t="s">
        <v>341</v>
      </c>
      <c r="F218" s="267" t="s">
        <v>423</v>
      </c>
      <c r="G218" s="267"/>
    </row>
    <row r="219" spans="1:7" s="114" customFormat="1" ht="15" hidden="1" customHeight="1" x14ac:dyDescent="0.25">
      <c r="A219" s="261"/>
      <c r="B219" s="415"/>
      <c r="C219" s="130">
        <v>0</v>
      </c>
      <c r="D219" s="114" t="s">
        <v>341</v>
      </c>
      <c r="F219" s="267" t="s">
        <v>423</v>
      </c>
      <c r="G219" s="267"/>
    </row>
    <row r="220" spans="1:7" s="114" customFormat="1" ht="15" hidden="1" customHeight="1" x14ac:dyDescent="0.25">
      <c r="A220" s="261"/>
      <c r="B220" s="415"/>
      <c r="C220" s="130">
        <v>0</v>
      </c>
      <c r="D220" s="114" t="s">
        <v>341</v>
      </c>
      <c r="F220" s="267" t="s">
        <v>423</v>
      </c>
      <c r="G220" s="267"/>
    </row>
    <row r="221" spans="1:7" s="114" customFormat="1" ht="15" hidden="1" customHeight="1" x14ac:dyDescent="0.25">
      <c r="A221" s="261"/>
      <c r="B221" s="415"/>
      <c r="C221" s="130">
        <v>0</v>
      </c>
      <c r="D221" s="114" t="s">
        <v>341</v>
      </c>
      <c r="F221" s="267" t="s">
        <v>423</v>
      </c>
      <c r="G221" s="267"/>
    </row>
    <row r="222" spans="1:7" s="114" customFormat="1" ht="15" hidden="1" customHeight="1" x14ac:dyDescent="0.25">
      <c r="A222" s="261"/>
      <c r="B222" s="415"/>
      <c r="C222" s="130">
        <v>0</v>
      </c>
      <c r="D222" s="114" t="s">
        <v>341</v>
      </c>
      <c r="F222" s="267" t="s">
        <v>423</v>
      </c>
      <c r="G222" s="267"/>
    </row>
    <row r="223" spans="1:7" s="114" customFormat="1" ht="15" hidden="1" customHeight="1" x14ac:dyDescent="0.25">
      <c r="A223" s="261"/>
      <c r="B223" s="415"/>
      <c r="C223" s="130">
        <v>0</v>
      </c>
      <c r="D223" s="114" t="s">
        <v>341</v>
      </c>
      <c r="F223" s="267" t="s">
        <v>423</v>
      </c>
      <c r="G223" s="267"/>
    </row>
    <row r="224" spans="1:7" s="114" customFormat="1" ht="15" hidden="1" customHeight="1" x14ac:dyDescent="0.25">
      <c r="A224" s="261"/>
      <c r="B224" s="415"/>
      <c r="C224" s="130">
        <v>0</v>
      </c>
      <c r="D224" s="114" t="s">
        <v>341</v>
      </c>
      <c r="F224" s="267" t="s">
        <v>423</v>
      </c>
      <c r="G224" s="267"/>
    </row>
    <row r="225" spans="1:7" s="114" customFormat="1" ht="15" hidden="1" customHeight="1" x14ac:dyDescent="0.25">
      <c r="A225" s="261"/>
      <c r="B225" s="415"/>
      <c r="C225" s="130">
        <v>0</v>
      </c>
      <c r="D225" s="114" t="s">
        <v>341</v>
      </c>
      <c r="F225" s="267" t="s">
        <v>423</v>
      </c>
      <c r="G225" s="267"/>
    </row>
    <row r="226" spans="1:7" s="114" customFormat="1" ht="15" hidden="1" customHeight="1" x14ac:dyDescent="0.25">
      <c r="A226" s="261"/>
      <c r="B226" s="415"/>
      <c r="C226" s="130">
        <v>0</v>
      </c>
      <c r="D226" s="114" t="s">
        <v>341</v>
      </c>
      <c r="F226" s="267" t="s">
        <v>423</v>
      </c>
      <c r="G226" s="267"/>
    </row>
    <row r="227" spans="1:7" s="114" customFormat="1" ht="15" hidden="1" customHeight="1" x14ac:dyDescent="0.25">
      <c r="A227" s="261"/>
      <c r="B227" s="415"/>
      <c r="C227" s="130">
        <v>0</v>
      </c>
      <c r="D227" s="114" t="s">
        <v>341</v>
      </c>
      <c r="F227" s="267" t="s">
        <v>423</v>
      </c>
      <c r="G227" s="267"/>
    </row>
    <row r="228" spans="1:7" s="114" customFormat="1" ht="15" hidden="1" customHeight="1" x14ac:dyDescent="0.25">
      <c r="A228" s="261"/>
      <c r="B228" s="415"/>
      <c r="C228" s="130">
        <v>0</v>
      </c>
      <c r="D228" s="114" t="s">
        <v>341</v>
      </c>
      <c r="F228" s="267" t="s">
        <v>423</v>
      </c>
      <c r="G228" s="267"/>
    </row>
    <row r="229" spans="1:7" s="114" customFormat="1" ht="15" hidden="1" customHeight="1" x14ac:dyDescent="0.25">
      <c r="A229" s="261"/>
      <c r="B229" s="415"/>
      <c r="C229" s="130">
        <v>0</v>
      </c>
      <c r="D229" s="114" t="s">
        <v>341</v>
      </c>
      <c r="F229" s="267" t="s">
        <v>423</v>
      </c>
      <c r="G229" s="267"/>
    </row>
    <row r="230" spans="1:7" s="114" customFormat="1" ht="15" hidden="1" customHeight="1" x14ac:dyDescent="0.25">
      <c r="A230" s="261"/>
      <c r="B230" s="415"/>
      <c r="C230" s="130">
        <v>0</v>
      </c>
      <c r="D230" s="114" t="s">
        <v>341</v>
      </c>
      <c r="F230" s="267" t="s">
        <v>423</v>
      </c>
      <c r="G230" s="267"/>
    </row>
    <row r="231" spans="1:7" s="114" customFormat="1" ht="15" hidden="1" customHeight="1" x14ac:dyDescent="0.25">
      <c r="A231" s="261"/>
      <c r="B231" s="415"/>
      <c r="C231" s="130">
        <v>0</v>
      </c>
      <c r="D231" s="114" t="s">
        <v>341</v>
      </c>
      <c r="F231" s="267" t="s">
        <v>423</v>
      </c>
      <c r="G231" s="267"/>
    </row>
    <row r="232" spans="1:7" s="114" customFormat="1" ht="15" hidden="1" customHeight="1" x14ac:dyDescent="0.25">
      <c r="A232" s="261"/>
      <c r="B232" s="415"/>
      <c r="C232" s="130">
        <v>0</v>
      </c>
      <c r="D232" s="114" t="s">
        <v>341</v>
      </c>
      <c r="F232" s="267" t="s">
        <v>423</v>
      </c>
      <c r="G232" s="267"/>
    </row>
    <row r="233" spans="1:7" s="114" customFormat="1" ht="15" hidden="1" customHeight="1" x14ac:dyDescent="0.25">
      <c r="A233" s="261"/>
      <c r="B233" s="415"/>
      <c r="C233" s="130">
        <v>0</v>
      </c>
      <c r="D233" s="114" t="s">
        <v>341</v>
      </c>
      <c r="F233" s="267" t="s">
        <v>423</v>
      </c>
      <c r="G233" s="267"/>
    </row>
    <row r="234" spans="1:7" s="114" customFormat="1" ht="15" hidden="1" customHeight="1" x14ac:dyDescent="0.25">
      <c r="A234" s="261"/>
      <c r="B234" s="415"/>
      <c r="C234" s="130">
        <v>0</v>
      </c>
      <c r="D234" s="114" t="s">
        <v>341</v>
      </c>
      <c r="F234" s="267" t="s">
        <v>423</v>
      </c>
      <c r="G234" s="267"/>
    </row>
    <row r="235" spans="1:7" s="114" customFormat="1" ht="15" hidden="1" customHeight="1" x14ac:dyDescent="0.25">
      <c r="A235" s="261"/>
      <c r="B235" s="415"/>
      <c r="C235" s="130">
        <v>0</v>
      </c>
      <c r="D235" s="114" t="s">
        <v>341</v>
      </c>
      <c r="F235" s="267" t="s">
        <v>423</v>
      </c>
      <c r="G235" s="267"/>
    </row>
    <row r="236" spans="1:7" s="114" customFormat="1" ht="15" hidden="1" customHeight="1" x14ac:dyDescent="0.25">
      <c r="A236" s="261"/>
      <c r="B236" s="415"/>
      <c r="C236" s="130">
        <v>0</v>
      </c>
      <c r="D236" s="114" t="s">
        <v>341</v>
      </c>
      <c r="F236" s="267" t="s">
        <v>423</v>
      </c>
      <c r="G236" s="267"/>
    </row>
    <row r="237" spans="1:7" s="114" customFormat="1" ht="15" hidden="1" customHeight="1" x14ac:dyDescent="0.25">
      <c r="A237" s="261"/>
      <c r="B237" s="415"/>
      <c r="C237" s="130">
        <v>0</v>
      </c>
      <c r="D237" s="114" t="s">
        <v>341</v>
      </c>
      <c r="F237" s="267" t="s">
        <v>423</v>
      </c>
      <c r="G237" s="267"/>
    </row>
    <row r="238" spans="1:7" s="114" customFormat="1" ht="15" hidden="1" customHeight="1" x14ac:dyDescent="0.25">
      <c r="A238" s="261"/>
      <c r="B238" s="415"/>
      <c r="C238" s="130">
        <v>0</v>
      </c>
      <c r="D238" s="114" t="s">
        <v>341</v>
      </c>
      <c r="F238" s="267" t="s">
        <v>423</v>
      </c>
      <c r="G238" s="267"/>
    </row>
    <row r="239" spans="1:7" s="114" customFormat="1" ht="15" hidden="1" customHeight="1" x14ac:dyDescent="0.25">
      <c r="A239" s="261"/>
      <c r="B239" s="415"/>
      <c r="C239" s="130">
        <v>0</v>
      </c>
      <c r="D239" s="114" t="s">
        <v>341</v>
      </c>
      <c r="F239" s="267" t="s">
        <v>423</v>
      </c>
      <c r="G239" s="267"/>
    </row>
    <row r="240" spans="1:7" s="114" customFormat="1" ht="15" hidden="1" customHeight="1" x14ac:dyDescent="0.25">
      <c r="A240" s="261"/>
      <c r="B240" s="415"/>
      <c r="C240" s="130">
        <v>0</v>
      </c>
      <c r="D240" s="114" t="s">
        <v>341</v>
      </c>
      <c r="F240" s="267" t="s">
        <v>423</v>
      </c>
      <c r="G240" s="267"/>
    </row>
    <row r="241" spans="1:7" s="114" customFormat="1" ht="15" hidden="1" customHeight="1" x14ac:dyDescent="0.25">
      <c r="A241" s="261"/>
      <c r="B241" s="415"/>
      <c r="C241" s="130">
        <v>0</v>
      </c>
      <c r="D241" s="114" t="s">
        <v>341</v>
      </c>
      <c r="F241" s="267" t="s">
        <v>423</v>
      </c>
      <c r="G241" s="267"/>
    </row>
    <row r="242" spans="1:7" s="114" customFormat="1" ht="15" hidden="1" customHeight="1" x14ac:dyDescent="0.25">
      <c r="A242" s="261"/>
      <c r="B242" s="415"/>
      <c r="C242" s="130">
        <v>0</v>
      </c>
      <c r="D242" s="114" t="s">
        <v>341</v>
      </c>
      <c r="F242" s="267" t="s">
        <v>423</v>
      </c>
      <c r="G242" s="267"/>
    </row>
    <row r="243" spans="1:7" s="114" customFormat="1" ht="15" hidden="1" customHeight="1" x14ac:dyDescent="0.25">
      <c r="A243" s="261"/>
      <c r="B243" s="415"/>
      <c r="C243" s="130">
        <v>0</v>
      </c>
      <c r="D243" s="114" t="s">
        <v>341</v>
      </c>
      <c r="F243" s="267" t="s">
        <v>423</v>
      </c>
      <c r="G243" s="267"/>
    </row>
    <row r="244" spans="1:7" s="114" customFormat="1" ht="15" hidden="1" customHeight="1" x14ac:dyDescent="0.25">
      <c r="A244" s="261"/>
      <c r="B244" s="415"/>
      <c r="C244" s="130">
        <v>0</v>
      </c>
      <c r="D244" s="114" t="s">
        <v>341</v>
      </c>
      <c r="F244" s="267" t="s">
        <v>423</v>
      </c>
      <c r="G244" s="267"/>
    </row>
    <row r="245" spans="1:7" s="114" customFormat="1" ht="15" hidden="1" customHeight="1" x14ac:dyDescent="0.25">
      <c r="A245" s="261"/>
      <c r="B245" s="415"/>
      <c r="C245" s="130">
        <v>0</v>
      </c>
      <c r="D245" s="114" t="s">
        <v>341</v>
      </c>
      <c r="F245" s="267" t="s">
        <v>423</v>
      </c>
      <c r="G245" s="267"/>
    </row>
    <row r="246" spans="1:7" s="114" customFormat="1" ht="15" hidden="1" customHeight="1" x14ac:dyDescent="0.25">
      <c r="A246" s="261"/>
      <c r="B246" s="415"/>
      <c r="C246" s="130">
        <v>0</v>
      </c>
      <c r="D246" s="114" t="s">
        <v>341</v>
      </c>
      <c r="F246" s="267" t="s">
        <v>423</v>
      </c>
      <c r="G246" s="267"/>
    </row>
    <row r="247" spans="1:7" s="114" customFormat="1" ht="15" hidden="1" customHeight="1" x14ac:dyDescent="0.25">
      <c r="A247" s="261"/>
      <c r="B247" s="415"/>
      <c r="C247" s="130">
        <v>0</v>
      </c>
      <c r="D247" s="114" t="s">
        <v>341</v>
      </c>
      <c r="F247" s="267" t="s">
        <v>423</v>
      </c>
      <c r="G247" s="267"/>
    </row>
    <row r="248" spans="1:7" s="114" customFormat="1" ht="15" hidden="1" customHeight="1" x14ac:dyDescent="0.25">
      <c r="A248" s="261"/>
      <c r="B248" s="415"/>
      <c r="C248" s="130">
        <v>0</v>
      </c>
      <c r="D248" s="114" t="s">
        <v>341</v>
      </c>
      <c r="F248" s="267" t="s">
        <v>423</v>
      </c>
      <c r="G248" s="267"/>
    </row>
    <row r="249" spans="1:7" s="114" customFormat="1" ht="15" hidden="1" customHeight="1" x14ac:dyDescent="0.25">
      <c r="A249" s="261"/>
      <c r="B249" s="415"/>
      <c r="C249" s="130">
        <v>0</v>
      </c>
      <c r="D249" s="114" t="s">
        <v>341</v>
      </c>
      <c r="F249" s="267" t="s">
        <v>423</v>
      </c>
      <c r="G249" s="267"/>
    </row>
    <row r="250" spans="1:7" s="114" customFormat="1" ht="15" hidden="1" customHeight="1" x14ac:dyDescent="0.25">
      <c r="A250" s="261"/>
      <c r="B250" s="415"/>
      <c r="C250" s="130">
        <v>0</v>
      </c>
      <c r="D250" s="114" t="s">
        <v>341</v>
      </c>
      <c r="F250" s="267" t="s">
        <v>423</v>
      </c>
      <c r="G250" s="267"/>
    </row>
    <row r="251" spans="1:7" s="114" customFormat="1" ht="15" hidden="1" customHeight="1" x14ac:dyDescent="0.25">
      <c r="A251" s="261"/>
      <c r="B251" s="415"/>
      <c r="C251" s="130">
        <v>0</v>
      </c>
      <c r="D251" s="114" t="s">
        <v>341</v>
      </c>
      <c r="F251" s="267" t="s">
        <v>423</v>
      </c>
      <c r="G251" s="267"/>
    </row>
    <row r="252" spans="1:7" s="114" customFormat="1" ht="15" hidden="1" customHeight="1" x14ac:dyDescent="0.25">
      <c r="A252" s="261"/>
      <c r="B252" s="415"/>
      <c r="C252" s="130">
        <v>0</v>
      </c>
      <c r="D252" s="114" t="s">
        <v>341</v>
      </c>
      <c r="F252" s="267" t="s">
        <v>423</v>
      </c>
      <c r="G252" s="267"/>
    </row>
    <row r="253" spans="1:7" s="114" customFormat="1" ht="15" hidden="1" customHeight="1" x14ac:dyDescent="0.25">
      <c r="A253" s="261"/>
      <c r="B253" s="415"/>
      <c r="C253" s="130">
        <v>0</v>
      </c>
      <c r="D253" s="114" t="s">
        <v>341</v>
      </c>
      <c r="F253" s="267" t="s">
        <v>423</v>
      </c>
      <c r="G253" s="267"/>
    </row>
    <row r="254" spans="1:7" s="114" customFormat="1" ht="15" hidden="1" customHeight="1" x14ac:dyDescent="0.25">
      <c r="A254" s="261"/>
      <c r="B254" s="415"/>
      <c r="C254" s="130">
        <v>0</v>
      </c>
      <c r="D254" s="114" t="s">
        <v>341</v>
      </c>
      <c r="F254" s="267" t="s">
        <v>423</v>
      </c>
      <c r="G254" s="267"/>
    </row>
    <row r="255" spans="1:7" s="114" customFormat="1" ht="15" hidden="1" customHeight="1" x14ac:dyDescent="0.25">
      <c r="A255" s="261"/>
      <c r="B255" s="415"/>
      <c r="C255" s="130">
        <v>0</v>
      </c>
      <c r="D255" s="114" t="s">
        <v>341</v>
      </c>
      <c r="F255" s="267" t="s">
        <v>423</v>
      </c>
      <c r="G255" s="267"/>
    </row>
    <row r="256" spans="1:7" s="114" customFormat="1" ht="15" hidden="1" customHeight="1" x14ac:dyDescent="0.25">
      <c r="A256" s="261"/>
      <c r="B256" s="415"/>
      <c r="C256" s="130">
        <v>0</v>
      </c>
      <c r="D256" s="114" t="s">
        <v>341</v>
      </c>
      <c r="F256" s="267" t="s">
        <v>423</v>
      </c>
      <c r="G256" s="267"/>
    </row>
    <row r="257" spans="1:14" s="114" customFormat="1" ht="15" hidden="1" customHeight="1" x14ac:dyDescent="0.25">
      <c r="A257" s="261"/>
      <c r="B257" s="415"/>
      <c r="C257" s="130">
        <v>0</v>
      </c>
      <c r="D257" s="114" t="s">
        <v>341</v>
      </c>
      <c r="F257" s="267" t="s">
        <v>423</v>
      </c>
      <c r="G257" s="267"/>
    </row>
    <row r="258" spans="1:14" s="114" customFormat="1" ht="15" hidden="1" customHeight="1" x14ac:dyDescent="0.25">
      <c r="A258" s="261"/>
      <c r="B258" s="415"/>
      <c r="C258" s="130">
        <v>0</v>
      </c>
      <c r="D258" s="114" t="s">
        <v>341</v>
      </c>
      <c r="F258" s="267" t="s">
        <v>423</v>
      </c>
      <c r="G258" s="267"/>
    </row>
    <row r="259" spans="1:14" s="114" customFormat="1" ht="15" hidden="1" customHeight="1" x14ac:dyDescent="0.25">
      <c r="A259" s="261"/>
      <c r="B259" s="415"/>
      <c r="C259" s="130">
        <v>0</v>
      </c>
      <c r="D259" s="114" t="s">
        <v>341</v>
      </c>
      <c r="F259" s="267" t="s">
        <v>423</v>
      </c>
      <c r="G259" s="267"/>
    </row>
    <row r="260" spans="1:14" s="114" customFormat="1" ht="15" hidden="1" customHeight="1" x14ac:dyDescent="0.25">
      <c r="A260" s="261"/>
      <c r="B260" s="415"/>
      <c r="C260" s="130">
        <v>0</v>
      </c>
      <c r="D260" s="114" t="s">
        <v>341</v>
      </c>
      <c r="F260" s="267" t="s">
        <v>423</v>
      </c>
      <c r="G260" s="267"/>
    </row>
    <row r="261" spans="1:14" s="114" customFormat="1" ht="15" hidden="1" customHeight="1" x14ac:dyDescent="0.25">
      <c r="A261" s="261"/>
      <c r="B261" s="415"/>
      <c r="C261" s="130">
        <v>0</v>
      </c>
      <c r="D261" s="114" t="s">
        <v>341</v>
      </c>
      <c r="F261" s="267" t="s">
        <v>423</v>
      </c>
      <c r="G261" s="267"/>
    </row>
    <row r="262" spans="1:14" s="114" customFormat="1" ht="15" hidden="1" customHeight="1" x14ac:dyDescent="0.25">
      <c r="A262" s="261"/>
      <c r="B262" s="415"/>
      <c r="C262" s="130">
        <v>0</v>
      </c>
      <c r="D262" s="114" t="s">
        <v>341</v>
      </c>
      <c r="F262" s="267" t="s">
        <v>423</v>
      </c>
      <c r="G262" s="267"/>
    </row>
    <row r="263" spans="1:14" s="114" customFormat="1" ht="15" hidden="1" customHeight="1" x14ac:dyDescent="0.25">
      <c r="A263" s="261"/>
      <c r="B263" s="415"/>
      <c r="C263" s="130">
        <v>0</v>
      </c>
      <c r="D263" s="114" t="s">
        <v>341</v>
      </c>
      <c r="F263" s="267" t="s">
        <v>423</v>
      </c>
      <c r="G263" s="267"/>
    </row>
    <row r="264" spans="1:14" s="114" customFormat="1" ht="15" hidden="1" customHeight="1" x14ac:dyDescent="0.25">
      <c r="A264" s="261"/>
      <c r="B264" s="415"/>
      <c r="C264" s="130">
        <v>0</v>
      </c>
      <c r="D264" s="114" t="s">
        <v>341</v>
      </c>
      <c r="F264" s="267" t="s">
        <v>423</v>
      </c>
      <c r="G264" s="267"/>
    </row>
    <row r="265" spans="1:14" s="114" customFormat="1" x14ac:dyDescent="0.25">
      <c r="A265" s="415" t="s">
        <v>318</v>
      </c>
      <c r="B265" s="415" t="s">
        <v>319</v>
      </c>
      <c r="C265" s="420">
        <f t="shared" ref="C265" ca="1" si="3">RAND()*1000000</f>
        <v>650553.61047594983</v>
      </c>
      <c r="D265" s="114" t="s">
        <v>341</v>
      </c>
    </row>
    <row r="266" spans="1:14" s="114" customFormat="1" x14ac:dyDescent="0.25">
      <c r="A266" s="421"/>
      <c r="B266" s="409" t="s">
        <v>35</v>
      </c>
      <c r="C266" s="308">
        <f ca="1">ROUND(SUBTOTAL(109,C135:C265),2)</f>
        <v>1713098.35</v>
      </c>
      <c r="D266" s="114" t="s">
        <v>341</v>
      </c>
      <c r="F266" s="417" t="s">
        <v>344</v>
      </c>
    </row>
    <row r="267" spans="1:14" x14ac:dyDescent="0.25">
      <c r="C267" s="296"/>
      <c r="D267" s="114" t="s">
        <v>339</v>
      </c>
    </row>
    <row r="268" spans="1:14" x14ac:dyDescent="0.25">
      <c r="B268" s="416" t="s">
        <v>426</v>
      </c>
      <c r="C268" s="82">
        <f ca="1">+C266+C134</f>
        <v>3524396.43</v>
      </c>
      <c r="D268" s="114" t="s">
        <v>339</v>
      </c>
      <c r="F268" s="141" t="s">
        <v>237</v>
      </c>
    </row>
    <row r="269" spans="1:14" s="114" customFormat="1" x14ac:dyDescent="0.25">
      <c r="C269" s="106"/>
      <c r="D269" s="114" t="s">
        <v>339</v>
      </c>
    </row>
    <row r="270" spans="1:14" s="114" customFormat="1" x14ac:dyDescent="0.25">
      <c r="A270" s="410" t="s">
        <v>427</v>
      </c>
      <c r="B270" s="107"/>
      <c r="C270" s="108"/>
      <c r="D270" s="114" t="s">
        <v>340</v>
      </c>
      <c r="F270" s="142" t="s">
        <v>236</v>
      </c>
    </row>
    <row r="271" spans="1:14" s="114" customFormat="1" ht="45" customHeight="1" x14ac:dyDescent="0.25">
      <c r="A271" s="561" t="s">
        <v>428</v>
      </c>
      <c r="B271" s="562"/>
      <c r="C271" s="563"/>
      <c r="D271" s="114" t="s">
        <v>340</v>
      </c>
      <c r="F271" s="558" t="s">
        <v>297</v>
      </c>
      <c r="G271" s="558"/>
      <c r="H271" s="558"/>
      <c r="I271" s="558"/>
      <c r="J271" s="558"/>
      <c r="K271" s="558"/>
      <c r="L271" s="558"/>
      <c r="M271" s="558"/>
      <c r="N271" s="558"/>
    </row>
    <row r="272" spans="1:14" x14ac:dyDescent="0.25">
      <c r="D272" s="114" t="s">
        <v>341</v>
      </c>
      <c r="F272" s="142"/>
    </row>
    <row r="273" spans="1:14" s="114" customFormat="1" x14ac:dyDescent="0.25">
      <c r="A273" s="410" t="s">
        <v>429</v>
      </c>
      <c r="B273" s="111"/>
      <c r="C273" s="112"/>
      <c r="D273" s="114" t="s">
        <v>341</v>
      </c>
      <c r="F273" s="142" t="s">
        <v>236</v>
      </c>
    </row>
    <row r="274" spans="1:14" s="114" customFormat="1" ht="45" customHeight="1" x14ac:dyDescent="0.25">
      <c r="A274" s="561" t="s">
        <v>430</v>
      </c>
      <c r="B274" s="562"/>
      <c r="C274" s="563"/>
      <c r="D274" s="114" t="s">
        <v>341</v>
      </c>
      <c r="F274" s="558" t="s">
        <v>297</v>
      </c>
      <c r="G274" s="558"/>
      <c r="H274" s="558"/>
      <c r="I274" s="558"/>
      <c r="J274" s="558"/>
      <c r="K274" s="558"/>
      <c r="L274" s="558"/>
      <c r="M274" s="558"/>
      <c r="N274" s="558"/>
    </row>
    <row r="275" spans="1:14" x14ac:dyDescent="0.25">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40625" defaultRowHeight="15" x14ac:dyDescent="0.25"/>
  <cols>
    <col min="1" max="1" width="37.140625" style="8" customWidth="1"/>
    <col min="2" max="5" width="16.85546875" style="8" customWidth="1"/>
    <col min="6" max="6" width="18.42578125" style="8" customWidth="1"/>
    <col min="7" max="7" width="11" hidden="1" customWidth="1"/>
    <col min="8" max="8" width="2.7109375" style="8" customWidth="1"/>
    <col min="9" max="16384" width="9.140625" style="8"/>
  </cols>
  <sheetData>
    <row r="1" spans="1:9" ht="25.5" customHeight="1" x14ac:dyDescent="0.25">
      <c r="A1" s="556" t="s">
        <v>180</v>
      </c>
      <c r="B1" s="556"/>
      <c r="C1" s="556"/>
      <c r="D1" s="556"/>
      <c r="E1" s="556"/>
      <c r="F1" s="3">
        <f>+'Section A'!$B$2</f>
        <v>0</v>
      </c>
      <c r="G1" s="51" t="s">
        <v>342</v>
      </c>
    </row>
    <row r="2" spans="1:9" ht="67.5" customHeight="1" x14ac:dyDescent="0.25">
      <c r="A2" s="557" t="s">
        <v>242</v>
      </c>
      <c r="B2" s="557"/>
      <c r="C2" s="557"/>
      <c r="D2" s="557"/>
      <c r="E2" s="557"/>
      <c r="F2" s="557"/>
      <c r="G2" s="3" t="s">
        <v>339</v>
      </c>
    </row>
    <row r="3" spans="1:9" x14ac:dyDescent="0.25">
      <c r="G3" t="s">
        <v>339</v>
      </c>
    </row>
    <row r="4" spans="1:9" ht="12.75" x14ac:dyDescent="0.2">
      <c r="A4" s="226" t="s">
        <v>60</v>
      </c>
      <c r="B4" s="55" t="s">
        <v>45</v>
      </c>
      <c r="C4" s="55" t="s">
        <v>44</v>
      </c>
      <c r="D4" s="55" t="s">
        <v>33</v>
      </c>
      <c r="E4" s="55" t="s">
        <v>32</v>
      </c>
      <c r="F4" s="302" t="s">
        <v>276</v>
      </c>
      <c r="G4" s="275" t="s">
        <v>339</v>
      </c>
      <c r="I4" s="142" t="s">
        <v>235</v>
      </c>
    </row>
    <row r="5" spans="1:9" s="90" customFormat="1" x14ac:dyDescent="0.25">
      <c r="A5" s="231" t="s">
        <v>60</v>
      </c>
      <c r="B5" s="262">
        <v>3</v>
      </c>
      <c r="C5" s="262" t="s">
        <v>312</v>
      </c>
      <c r="D5" s="266">
        <f t="shared" ref="D5:D7" ca="1" si="0">RAND()*1000000</f>
        <v>504688.6014556252</v>
      </c>
      <c r="E5" s="262">
        <v>2</v>
      </c>
      <c r="F5" s="82">
        <f t="shared" ref="F5:F133" ca="1" si="1">ROUND(+B5*D5*E5,2)</f>
        <v>3028131.61</v>
      </c>
      <c r="G5" s="114" t="s">
        <v>340</v>
      </c>
      <c r="I5" s="114"/>
    </row>
    <row r="6" spans="1:9" s="90" customFormat="1" x14ac:dyDescent="0.25">
      <c r="A6" s="284" t="s">
        <v>349</v>
      </c>
      <c r="B6" s="262">
        <v>3</v>
      </c>
      <c r="C6" s="262" t="s">
        <v>312</v>
      </c>
      <c r="D6" s="266">
        <f t="shared" ca="1" si="0"/>
        <v>434304.81695671595</v>
      </c>
      <c r="E6" s="262">
        <v>2</v>
      </c>
      <c r="F6" s="82">
        <f t="shared" ref="F6:F69" ca="1" si="2">ROUND(+B6*D6*E6,2)</f>
        <v>2605828.9</v>
      </c>
      <c r="G6" s="114" t="s">
        <v>340</v>
      </c>
      <c r="I6" s="114"/>
    </row>
    <row r="7" spans="1:9" s="90" customFormat="1" x14ac:dyDescent="0.25">
      <c r="A7" s="284" t="s">
        <v>350</v>
      </c>
      <c r="B7" s="262">
        <v>3</v>
      </c>
      <c r="C7" s="262" t="s">
        <v>312</v>
      </c>
      <c r="D7" s="266">
        <f t="shared" ca="1" si="0"/>
        <v>21661.730098537115</v>
      </c>
      <c r="E7" s="262">
        <v>2</v>
      </c>
      <c r="F7" s="82">
        <f t="shared" ca="1" si="2"/>
        <v>129970.38</v>
      </c>
      <c r="G7" s="114" t="s">
        <v>340</v>
      </c>
      <c r="I7" s="114"/>
    </row>
    <row r="8" spans="1:9" s="90" customFormat="1" hidden="1" x14ac:dyDescent="0.25">
      <c r="A8" s="284"/>
      <c r="B8" s="262"/>
      <c r="C8" s="262"/>
      <c r="D8" s="266"/>
      <c r="E8" s="262"/>
      <c r="F8" s="82">
        <f t="shared" si="2"/>
        <v>0</v>
      </c>
      <c r="G8" s="114" t="s">
        <v>340</v>
      </c>
      <c r="I8" s="114"/>
    </row>
    <row r="9" spans="1:9" s="90" customFormat="1" hidden="1" x14ac:dyDescent="0.25">
      <c r="A9" s="284"/>
      <c r="B9" s="262"/>
      <c r="C9" s="262"/>
      <c r="D9" s="266"/>
      <c r="E9" s="262"/>
      <c r="F9" s="82">
        <f t="shared" si="2"/>
        <v>0</v>
      </c>
      <c r="G9" s="114" t="s">
        <v>340</v>
      </c>
      <c r="I9" s="114"/>
    </row>
    <row r="10" spans="1:9" s="90" customFormat="1" hidden="1" x14ac:dyDescent="0.25">
      <c r="A10" s="284"/>
      <c r="B10" s="262"/>
      <c r="C10" s="262"/>
      <c r="D10" s="266"/>
      <c r="E10" s="262"/>
      <c r="F10" s="82">
        <f t="shared" si="2"/>
        <v>0</v>
      </c>
      <c r="G10" s="114" t="s">
        <v>340</v>
      </c>
      <c r="I10" s="114"/>
    </row>
    <row r="11" spans="1:9" s="90" customFormat="1" hidden="1" x14ac:dyDescent="0.25">
      <c r="A11" s="284"/>
      <c r="B11" s="262"/>
      <c r="C11" s="262"/>
      <c r="D11" s="266"/>
      <c r="E11" s="262"/>
      <c r="F11" s="82">
        <f t="shared" si="2"/>
        <v>0</v>
      </c>
      <c r="G11" s="114" t="s">
        <v>340</v>
      </c>
      <c r="I11" s="114"/>
    </row>
    <row r="12" spans="1:9" s="90" customFormat="1" hidden="1" x14ac:dyDescent="0.25">
      <c r="A12" s="284"/>
      <c r="B12" s="262"/>
      <c r="C12" s="262"/>
      <c r="D12" s="266"/>
      <c r="E12" s="262"/>
      <c r="F12" s="82">
        <f t="shared" si="2"/>
        <v>0</v>
      </c>
      <c r="G12" s="114" t="s">
        <v>340</v>
      </c>
      <c r="I12" s="114"/>
    </row>
    <row r="13" spans="1:9" s="90" customFormat="1" hidden="1" x14ac:dyDescent="0.25">
      <c r="A13" s="284"/>
      <c r="B13" s="262"/>
      <c r="C13" s="262"/>
      <c r="D13" s="266"/>
      <c r="E13" s="262"/>
      <c r="F13" s="82">
        <f t="shared" si="2"/>
        <v>0</v>
      </c>
      <c r="G13" s="114" t="s">
        <v>340</v>
      </c>
      <c r="I13" s="114"/>
    </row>
    <row r="14" spans="1:9" s="90" customFormat="1" hidden="1" x14ac:dyDescent="0.25">
      <c r="A14" s="284"/>
      <c r="B14" s="262"/>
      <c r="C14" s="262"/>
      <c r="D14" s="266"/>
      <c r="E14" s="262"/>
      <c r="F14" s="82">
        <f t="shared" si="2"/>
        <v>0</v>
      </c>
      <c r="G14" s="114" t="s">
        <v>340</v>
      </c>
      <c r="I14" s="114"/>
    </row>
    <row r="15" spans="1:9" s="90" customFormat="1" hidden="1" x14ac:dyDescent="0.25">
      <c r="A15" s="284"/>
      <c r="B15" s="262"/>
      <c r="C15" s="262"/>
      <c r="D15" s="266"/>
      <c r="E15" s="262"/>
      <c r="F15" s="82">
        <f t="shared" si="2"/>
        <v>0</v>
      </c>
      <c r="G15" s="114" t="s">
        <v>340</v>
      </c>
      <c r="I15" s="114"/>
    </row>
    <row r="16" spans="1:9" s="90" customFormat="1" hidden="1" x14ac:dyDescent="0.25">
      <c r="A16" s="284"/>
      <c r="B16" s="262"/>
      <c r="C16" s="262"/>
      <c r="D16" s="266"/>
      <c r="E16" s="262"/>
      <c r="F16" s="82">
        <f t="shared" si="2"/>
        <v>0</v>
      </c>
      <c r="G16" s="114" t="s">
        <v>340</v>
      </c>
      <c r="I16" s="114"/>
    </row>
    <row r="17" spans="1:9" s="90" customFormat="1" hidden="1" x14ac:dyDescent="0.25">
      <c r="A17" s="284"/>
      <c r="B17" s="262"/>
      <c r="C17" s="262"/>
      <c r="D17" s="266"/>
      <c r="E17" s="262"/>
      <c r="F17" s="82">
        <f t="shared" si="2"/>
        <v>0</v>
      </c>
      <c r="G17" s="114" t="s">
        <v>340</v>
      </c>
      <c r="I17" s="114"/>
    </row>
    <row r="18" spans="1:9" s="90" customFormat="1" hidden="1" x14ac:dyDescent="0.25">
      <c r="A18" s="284"/>
      <c r="B18" s="262"/>
      <c r="C18" s="262"/>
      <c r="D18" s="266"/>
      <c r="E18" s="262"/>
      <c r="F18" s="82">
        <f t="shared" si="2"/>
        <v>0</v>
      </c>
      <c r="G18" s="114" t="s">
        <v>340</v>
      </c>
      <c r="I18" s="114"/>
    </row>
    <row r="19" spans="1:9" s="90" customFormat="1" hidden="1" x14ac:dyDescent="0.25">
      <c r="A19" s="284"/>
      <c r="B19" s="262"/>
      <c r="C19" s="262"/>
      <c r="D19" s="266"/>
      <c r="E19" s="262"/>
      <c r="F19" s="82">
        <f t="shared" si="2"/>
        <v>0</v>
      </c>
      <c r="G19" s="114" t="s">
        <v>340</v>
      </c>
      <c r="I19" s="114"/>
    </row>
    <row r="20" spans="1:9" s="90" customFormat="1" hidden="1" x14ac:dyDescent="0.25">
      <c r="A20" s="284"/>
      <c r="B20" s="262"/>
      <c r="C20" s="262"/>
      <c r="D20" s="266"/>
      <c r="E20" s="262"/>
      <c r="F20" s="82">
        <f t="shared" si="2"/>
        <v>0</v>
      </c>
      <c r="G20" s="114" t="s">
        <v>340</v>
      </c>
      <c r="I20" s="114"/>
    </row>
    <row r="21" spans="1:9" s="90" customFormat="1" hidden="1" x14ac:dyDescent="0.25">
      <c r="A21" s="284"/>
      <c r="B21" s="262"/>
      <c r="C21" s="262"/>
      <c r="D21" s="266"/>
      <c r="E21" s="262"/>
      <c r="F21" s="82">
        <f t="shared" si="2"/>
        <v>0</v>
      </c>
      <c r="G21" s="114" t="s">
        <v>340</v>
      </c>
      <c r="I21" s="114"/>
    </row>
    <row r="22" spans="1:9" s="90" customFormat="1" hidden="1" x14ac:dyDescent="0.25">
      <c r="A22" s="284"/>
      <c r="B22" s="262"/>
      <c r="C22" s="262"/>
      <c r="D22" s="266"/>
      <c r="E22" s="262"/>
      <c r="F22" s="82">
        <f t="shared" si="2"/>
        <v>0</v>
      </c>
      <c r="G22" s="114" t="s">
        <v>340</v>
      </c>
      <c r="I22" s="114"/>
    </row>
    <row r="23" spans="1:9" s="90" customFormat="1" hidden="1" x14ac:dyDescent="0.25">
      <c r="A23" s="284"/>
      <c r="B23" s="262"/>
      <c r="C23" s="262"/>
      <c r="D23" s="266"/>
      <c r="E23" s="262"/>
      <c r="F23" s="82">
        <f t="shared" si="2"/>
        <v>0</v>
      </c>
      <c r="G23" s="114" t="s">
        <v>340</v>
      </c>
      <c r="I23" s="114"/>
    </row>
    <row r="24" spans="1:9" s="90" customFormat="1" hidden="1" x14ac:dyDescent="0.25">
      <c r="A24" s="284"/>
      <c r="B24" s="262"/>
      <c r="C24" s="262"/>
      <c r="D24" s="266"/>
      <c r="E24" s="262"/>
      <c r="F24" s="82">
        <f t="shared" si="2"/>
        <v>0</v>
      </c>
      <c r="G24" s="114" t="s">
        <v>340</v>
      </c>
      <c r="I24" s="114"/>
    </row>
    <row r="25" spans="1:9" s="90" customFormat="1" hidden="1" x14ac:dyDescent="0.25">
      <c r="A25" s="284"/>
      <c r="B25" s="262"/>
      <c r="C25" s="262"/>
      <c r="D25" s="266"/>
      <c r="E25" s="262"/>
      <c r="F25" s="82">
        <f t="shared" si="2"/>
        <v>0</v>
      </c>
      <c r="G25" s="114" t="s">
        <v>340</v>
      </c>
      <c r="I25" s="114"/>
    </row>
    <row r="26" spans="1:9" s="90" customFormat="1" hidden="1" x14ac:dyDescent="0.25">
      <c r="A26" s="284"/>
      <c r="B26" s="262"/>
      <c r="C26" s="262"/>
      <c r="D26" s="266"/>
      <c r="E26" s="262"/>
      <c r="F26" s="82">
        <f t="shared" si="2"/>
        <v>0</v>
      </c>
      <c r="G26" s="114" t="s">
        <v>340</v>
      </c>
      <c r="I26" s="114"/>
    </row>
    <row r="27" spans="1:9" s="90" customFormat="1" hidden="1" x14ac:dyDescent="0.25">
      <c r="A27" s="284"/>
      <c r="B27" s="262"/>
      <c r="C27" s="262"/>
      <c r="D27" s="266"/>
      <c r="E27" s="262"/>
      <c r="F27" s="82">
        <f t="shared" si="2"/>
        <v>0</v>
      </c>
      <c r="G27" s="114" t="s">
        <v>340</v>
      </c>
      <c r="I27" s="114"/>
    </row>
    <row r="28" spans="1:9" s="90" customFormat="1" hidden="1" x14ac:dyDescent="0.25">
      <c r="A28" s="284"/>
      <c r="B28" s="262"/>
      <c r="C28" s="262"/>
      <c r="D28" s="266"/>
      <c r="E28" s="262"/>
      <c r="F28" s="82">
        <f t="shared" si="2"/>
        <v>0</v>
      </c>
      <c r="G28" s="114" t="s">
        <v>340</v>
      </c>
      <c r="I28" s="114"/>
    </row>
    <row r="29" spans="1:9" s="90" customFormat="1" hidden="1" x14ac:dyDescent="0.25">
      <c r="A29" s="284"/>
      <c r="B29" s="262"/>
      <c r="C29" s="262"/>
      <c r="D29" s="266"/>
      <c r="E29" s="262"/>
      <c r="F29" s="82">
        <f t="shared" si="2"/>
        <v>0</v>
      </c>
      <c r="G29" s="114" t="s">
        <v>340</v>
      </c>
      <c r="I29" s="114"/>
    </row>
    <row r="30" spans="1:9" s="90" customFormat="1" hidden="1" x14ac:dyDescent="0.25">
      <c r="A30" s="284"/>
      <c r="B30" s="262"/>
      <c r="C30" s="262"/>
      <c r="D30" s="266"/>
      <c r="E30" s="262"/>
      <c r="F30" s="82">
        <f t="shared" si="2"/>
        <v>0</v>
      </c>
      <c r="G30" s="114" t="s">
        <v>340</v>
      </c>
      <c r="I30" s="114"/>
    </row>
    <row r="31" spans="1:9" s="90" customFormat="1" hidden="1" x14ac:dyDescent="0.25">
      <c r="A31" s="284"/>
      <c r="B31" s="262"/>
      <c r="C31" s="262"/>
      <c r="D31" s="266"/>
      <c r="E31" s="262"/>
      <c r="F31" s="82">
        <f t="shared" si="2"/>
        <v>0</v>
      </c>
      <c r="G31" s="114" t="s">
        <v>340</v>
      </c>
      <c r="I31" s="114"/>
    </row>
    <row r="32" spans="1:9" s="90" customFormat="1" hidden="1" x14ac:dyDescent="0.25">
      <c r="A32" s="284"/>
      <c r="B32" s="262"/>
      <c r="C32" s="262"/>
      <c r="D32" s="266"/>
      <c r="E32" s="262"/>
      <c r="F32" s="82">
        <f t="shared" si="2"/>
        <v>0</v>
      </c>
      <c r="G32" s="114" t="s">
        <v>340</v>
      </c>
      <c r="I32" s="114"/>
    </row>
    <row r="33" spans="1:9" s="90" customFormat="1" hidden="1" x14ac:dyDescent="0.25">
      <c r="A33" s="284"/>
      <c r="B33" s="262"/>
      <c r="C33" s="262"/>
      <c r="D33" s="266"/>
      <c r="E33" s="262"/>
      <c r="F33" s="82">
        <f t="shared" si="2"/>
        <v>0</v>
      </c>
      <c r="G33" s="114" t="s">
        <v>340</v>
      </c>
      <c r="I33" s="114"/>
    </row>
    <row r="34" spans="1:9" s="90" customFormat="1" hidden="1" x14ac:dyDescent="0.25">
      <c r="A34" s="284"/>
      <c r="B34" s="262"/>
      <c r="C34" s="262"/>
      <c r="D34" s="266"/>
      <c r="E34" s="262"/>
      <c r="F34" s="82">
        <f t="shared" si="2"/>
        <v>0</v>
      </c>
      <c r="G34" s="114" t="s">
        <v>340</v>
      </c>
      <c r="I34" s="114"/>
    </row>
    <row r="35" spans="1:9" s="90" customFormat="1" hidden="1" x14ac:dyDescent="0.25">
      <c r="A35" s="284"/>
      <c r="B35" s="262"/>
      <c r="C35" s="262"/>
      <c r="D35" s="266"/>
      <c r="E35" s="262"/>
      <c r="F35" s="82">
        <f t="shared" si="2"/>
        <v>0</v>
      </c>
      <c r="G35" s="114" t="s">
        <v>340</v>
      </c>
      <c r="I35" s="114"/>
    </row>
    <row r="36" spans="1:9" s="90" customFormat="1" hidden="1" x14ac:dyDescent="0.25">
      <c r="A36" s="284"/>
      <c r="B36" s="262"/>
      <c r="C36" s="262"/>
      <c r="D36" s="266"/>
      <c r="E36" s="262"/>
      <c r="F36" s="82">
        <f t="shared" si="2"/>
        <v>0</v>
      </c>
      <c r="G36" s="114" t="s">
        <v>340</v>
      </c>
      <c r="I36" s="114"/>
    </row>
    <row r="37" spans="1:9" s="90" customFormat="1" hidden="1" x14ac:dyDescent="0.25">
      <c r="A37" s="284"/>
      <c r="B37" s="262"/>
      <c r="C37" s="262"/>
      <c r="D37" s="266"/>
      <c r="E37" s="262"/>
      <c r="F37" s="82">
        <f t="shared" si="2"/>
        <v>0</v>
      </c>
      <c r="G37" s="114" t="s">
        <v>340</v>
      </c>
      <c r="I37" s="114"/>
    </row>
    <row r="38" spans="1:9" s="90" customFormat="1" hidden="1" x14ac:dyDescent="0.25">
      <c r="A38" s="284"/>
      <c r="B38" s="262"/>
      <c r="C38" s="262"/>
      <c r="D38" s="266"/>
      <c r="E38" s="262"/>
      <c r="F38" s="82">
        <f t="shared" si="2"/>
        <v>0</v>
      </c>
      <c r="G38" s="114" t="s">
        <v>340</v>
      </c>
      <c r="I38" s="114"/>
    </row>
    <row r="39" spans="1:9" s="90" customFormat="1" hidden="1" x14ac:dyDescent="0.25">
      <c r="A39" s="284"/>
      <c r="B39" s="262"/>
      <c r="C39" s="262"/>
      <c r="D39" s="266"/>
      <c r="E39" s="262"/>
      <c r="F39" s="82">
        <f t="shared" si="2"/>
        <v>0</v>
      </c>
      <c r="G39" s="114" t="s">
        <v>340</v>
      </c>
      <c r="I39" s="114"/>
    </row>
    <row r="40" spans="1:9" s="90" customFormat="1" hidden="1" x14ac:dyDescent="0.25">
      <c r="A40" s="284"/>
      <c r="B40" s="262"/>
      <c r="C40" s="262"/>
      <c r="D40" s="266"/>
      <c r="E40" s="262"/>
      <c r="F40" s="82">
        <f t="shared" si="2"/>
        <v>0</v>
      </c>
      <c r="G40" s="114" t="s">
        <v>340</v>
      </c>
      <c r="I40" s="114"/>
    </row>
    <row r="41" spans="1:9" s="90" customFormat="1" hidden="1" x14ac:dyDescent="0.25">
      <c r="A41" s="284"/>
      <c r="B41" s="262"/>
      <c r="C41" s="262"/>
      <c r="D41" s="266"/>
      <c r="E41" s="262"/>
      <c r="F41" s="82">
        <f t="shared" si="2"/>
        <v>0</v>
      </c>
      <c r="G41" s="114" t="s">
        <v>340</v>
      </c>
      <c r="I41" s="114"/>
    </row>
    <row r="42" spans="1:9" s="90" customFormat="1" hidden="1" x14ac:dyDescent="0.25">
      <c r="A42" s="284"/>
      <c r="B42" s="262"/>
      <c r="C42" s="262"/>
      <c r="D42" s="266"/>
      <c r="E42" s="262"/>
      <c r="F42" s="82">
        <f t="shared" si="2"/>
        <v>0</v>
      </c>
      <c r="G42" s="114" t="s">
        <v>340</v>
      </c>
      <c r="I42" s="114"/>
    </row>
    <row r="43" spans="1:9" s="90" customFormat="1" hidden="1" x14ac:dyDescent="0.25">
      <c r="A43" s="284"/>
      <c r="B43" s="262"/>
      <c r="C43" s="262"/>
      <c r="D43" s="266"/>
      <c r="E43" s="262"/>
      <c r="F43" s="82">
        <f t="shared" si="2"/>
        <v>0</v>
      </c>
      <c r="G43" s="114" t="s">
        <v>340</v>
      </c>
      <c r="I43" s="114"/>
    </row>
    <row r="44" spans="1:9" s="90" customFormat="1" hidden="1" x14ac:dyDescent="0.25">
      <c r="A44" s="284"/>
      <c r="B44" s="262"/>
      <c r="C44" s="262"/>
      <c r="D44" s="266"/>
      <c r="E44" s="262"/>
      <c r="F44" s="82">
        <f t="shared" si="2"/>
        <v>0</v>
      </c>
      <c r="G44" s="114" t="s">
        <v>340</v>
      </c>
      <c r="I44" s="114"/>
    </row>
    <row r="45" spans="1:9" s="90" customFormat="1" hidden="1" x14ac:dyDescent="0.25">
      <c r="A45" s="284"/>
      <c r="B45" s="262"/>
      <c r="C45" s="262"/>
      <c r="D45" s="266"/>
      <c r="E45" s="262"/>
      <c r="F45" s="82">
        <f t="shared" si="2"/>
        <v>0</v>
      </c>
      <c r="G45" s="114" t="s">
        <v>340</v>
      </c>
      <c r="I45" s="114"/>
    </row>
    <row r="46" spans="1:9" s="90" customFormat="1" hidden="1" x14ac:dyDescent="0.25">
      <c r="A46" s="284"/>
      <c r="B46" s="262"/>
      <c r="C46" s="262"/>
      <c r="D46" s="266"/>
      <c r="E46" s="262"/>
      <c r="F46" s="82">
        <f t="shared" si="2"/>
        <v>0</v>
      </c>
      <c r="G46" s="114" t="s">
        <v>340</v>
      </c>
      <c r="I46" s="114"/>
    </row>
    <row r="47" spans="1:9" s="90" customFormat="1" hidden="1" x14ac:dyDescent="0.25">
      <c r="A47" s="284"/>
      <c r="B47" s="262"/>
      <c r="C47" s="262"/>
      <c r="D47" s="266"/>
      <c r="E47" s="262"/>
      <c r="F47" s="82">
        <f t="shared" si="2"/>
        <v>0</v>
      </c>
      <c r="G47" s="114" t="s">
        <v>340</v>
      </c>
      <c r="I47" s="114"/>
    </row>
    <row r="48" spans="1:9" s="90" customFormat="1" hidden="1" x14ac:dyDescent="0.25">
      <c r="A48" s="284"/>
      <c r="B48" s="262"/>
      <c r="C48" s="262"/>
      <c r="D48" s="266"/>
      <c r="E48" s="262"/>
      <c r="F48" s="82">
        <f t="shared" si="2"/>
        <v>0</v>
      </c>
      <c r="G48" s="114" t="s">
        <v>340</v>
      </c>
      <c r="I48" s="114"/>
    </row>
    <row r="49" spans="1:9" s="90" customFormat="1" hidden="1" x14ac:dyDescent="0.25">
      <c r="A49" s="284"/>
      <c r="B49" s="262"/>
      <c r="C49" s="262"/>
      <c r="D49" s="266"/>
      <c r="E49" s="262"/>
      <c r="F49" s="82">
        <f t="shared" si="2"/>
        <v>0</v>
      </c>
      <c r="G49" s="114" t="s">
        <v>340</v>
      </c>
      <c r="I49" s="114"/>
    </row>
    <row r="50" spans="1:9" s="90" customFormat="1" hidden="1" x14ac:dyDescent="0.25">
      <c r="A50" s="284"/>
      <c r="B50" s="262"/>
      <c r="C50" s="262"/>
      <c r="D50" s="266"/>
      <c r="E50" s="262"/>
      <c r="F50" s="82">
        <f t="shared" si="2"/>
        <v>0</v>
      </c>
      <c r="G50" s="114" t="s">
        <v>340</v>
      </c>
      <c r="I50" s="114"/>
    </row>
    <row r="51" spans="1:9" s="90" customFormat="1" hidden="1" x14ac:dyDescent="0.25">
      <c r="A51" s="284"/>
      <c r="B51" s="262"/>
      <c r="C51" s="262"/>
      <c r="D51" s="266"/>
      <c r="E51" s="262"/>
      <c r="F51" s="82">
        <f t="shared" si="2"/>
        <v>0</v>
      </c>
      <c r="G51" s="114" t="s">
        <v>340</v>
      </c>
      <c r="I51" s="114"/>
    </row>
    <row r="52" spans="1:9" s="90" customFormat="1" hidden="1" x14ac:dyDescent="0.25">
      <c r="A52" s="284"/>
      <c r="B52" s="262"/>
      <c r="C52" s="262"/>
      <c r="D52" s="266"/>
      <c r="E52" s="262"/>
      <c r="F52" s="82">
        <f t="shared" si="2"/>
        <v>0</v>
      </c>
      <c r="G52" s="114" t="s">
        <v>340</v>
      </c>
      <c r="I52" s="114"/>
    </row>
    <row r="53" spans="1:9" s="90" customFormat="1" hidden="1" x14ac:dyDescent="0.25">
      <c r="A53" s="284"/>
      <c r="B53" s="262"/>
      <c r="C53" s="262"/>
      <c r="D53" s="266"/>
      <c r="E53" s="262"/>
      <c r="F53" s="82">
        <f t="shared" si="2"/>
        <v>0</v>
      </c>
      <c r="G53" s="114" t="s">
        <v>340</v>
      </c>
      <c r="I53" s="114"/>
    </row>
    <row r="54" spans="1:9" s="90" customFormat="1" hidden="1" x14ac:dyDescent="0.25">
      <c r="A54" s="284"/>
      <c r="B54" s="262"/>
      <c r="C54" s="262"/>
      <c r="D54" s="266"/>
      <c r="E54" s="262"/>
      <c r="F54" s="82">
        <f t="shared" si="2"/>
        <v>0</v>
      </c>
      <c r="G54" s="114" t="s">
        <v>340</v>
      </c>
      <c r="I54" s="114"/>
    </row>
    <row r="55" spans="1:9" s="90" customFormat="1" hidden="1" x14ac:dyDescent="0.25">
      <c r="A55" s="284"/>
      <c r="B55" s="262"/>
      <c r="C55" s="262"/>
      <c r="D55" s="266"/>
      <c r="E55" s="262"/>
      <c r="F55" s="82">
        <f t="shared" si="2"/>
        <v>0</v>
      </c>
      <c r="G55" s="114" t="s">
        <v>340</v>
      </c>
      <c r="I55" s="114"/>
    </row>
    <row r="56" spans="1:9" s="90" customFormat="1" hidden="1" x14ac:dyDescent="0.25">
      <c r="A56" s="284"/>
      <c r="B56" s="262"/>
      <c r="C56" s="262"/>
      <c r="D56" s="266"/>
      <c r="E56" s="262"/>
      <c r="F56" s="82">
        <f t="shared" si="2"/>
        <v>0</v>
      </c>
      <c r="G56" s="114" t="s">
        <v>340</v>
      </c>
      <c r="I56" s="114"/>
    </row>
    <row r="57" spans="1:9" s="90" customFormat="1" hidden="1" x14ac:dyDescent="0.25">
      <c r="A57" s="284"/>
      <c r="B57" s="262"/>
      <c r="C57" s="262"/>
      <c r="D57" s="266"/>
      <c r="E57" s="262"/>
      <c r="F57" s="82">
        <f t="shared" si="2"/>
        <v>0</v>
      </c>
      <c r="G57" s="114" t="s">
        <v>340</v>
      </c>
      <c r="I57" s="114"/>
    </row>
    <row r="58" spans="1:9" s="90" customFormat="1" hidden="1" x14ac:dyDescent="0.25">
      <c r="A58" s="284"/>
      <c r="B58" s="262"/>
      <c r="C58" s="262"/>
      <c r="D58" s="266"/>
      <c r="E58" s="262"/>
      <c r="F58" s="82">
        <f t="shared" si="2"/>
        <v>0</v>
      </c>
      <c r="G58" s="114" t="s">
        <v>340</v>
      </c>
      <c r="I58" s="114"/>
    </row>
    <row r="59" spans="1:9" s="90" customFormat="1" hidden="1" x14ac:dyDescent="0.25">
      <c r="A59" s="284"/>
      <c r="B59" s="262"/>
      <c r="C59" s="262"/>
      <c r="D59" s="266"/>
      <c r="E59" s="262"/>
      <c r="F59" s="82">
        <f t="shared" si="2"/>
        <v>0</v>
      </c>
      <c r="G59" s="114" t="s">
        <v>340</v>
      </c>
      <c r="I59" s="114"/>
    </row>
    <row r="60" spans="1:9" s="90" customFormat="1" hidden="1" x14ac:dyDescent="0.25">
      <c r="A60" s="284"/>
      <c r="B60" s="262"/>
      <c r="C60" s="262"/>
      <c r="D60" s="266"/>
      <c r="E60" s="262"/>
      <c r="F60" s="82">
        <f t="shared" si="2"/>
        <v>0</v>
      </c>
      <c r="G60" s="114" t="s">
        <v>340</v>
      </c>
      <c r="I60" s="114"/>
    </row>
    <row r="61" spans="1:9" s="90" customFormat="1" hidden="1" x14ac:dyDescent="0.25">
      <c r="A61" s="284"/>
      <c r="B61" s="262"/>
      <c r="C61" s="262"/>
      <c r="D61" s="266"/>
      <c r="E61" s="262"/>
      <c r="F61" s="82">
        <f t="shared" si="2"/>
        <v>0</v>
      </c>
      <c r="G61" s="114" t="s">
        <v>340</v>
      </c>
      <c r="I61" s="114"/>
    </row>
    <row r="62" spans="1:9" s="90" customFormat="1" hidden="1" x14ac:dyDescent="0.25">
      <c r="A62" s="284"/>
      <c r="B62" s="262"/>
      <c r="C62" s="262"/>
      <c r="D62" s="266"/>
      <c r="E62" s="262"/>
      <c r="F62" s="82">
        <f t="shared" si="2"/>
        <v>0</v>
      </c>
      <c r="G62" s="114" t="s">
        <v>340</v>
      </c>
      <c r="I62" s="114"/>
    </row>
    <row r="63" spans="1:9" s="90" customFormat="1" hidden="1" x14ac:dyDescent="0.25">
      <c r="A63" s="284"/>
      <c r="B63" s="262"/>
      <c r="C63" s="262"/>
      <c r="D63" s="266"/>
      <c r="E63" s="262"/>
      <c r="F63" s="82">
        <f t="shared" si="2"/>
        <v>0</v>
      </c>
      <c r="G63" s="114" t="s">
        <v>340</v>
      </c>
      <c r="I63" s="114"/>
    </row>
    <row r="64" spans="1:9" s="90" customFormat="1" hidden="1" x14ac:dyDescent="0.25">
      <c r="A64" s="284"/>
      <c r="B64" s="262"/>
      <c r="C64" s="262"/>
      <c r="D64" s="266"/>
      <c r="E64" s="262"/>
      <c r="F64" s="82">
        <f t="shared" si="2"/>
        <v>0</v>
      </c>
      <c r="G64" s="114" t="s">
        <v>340</v>
      </c>
      <c r="I64" s="114"/>
    </row>
    <row r="65" spans="1:9" s="90" customFormat="1" hidden="1" x14ac:dyDescent="0.25">
      <c r="A65" s="284"/>
      <c r="B65" s="262"/>
      <c r="C65" s="262"/>
      <c r="D65" s="266"/>
      <c r="E65" s="262"/>
      <c r="F65" s="82">
        <f t="shared" si="2"/>
        <v>0</v>
      </c>
      <c r="G65" s="114" t="s">
        <v>340</v>
      </c>
      <c r="I65" s="114"/>
    </row>
    <row r="66" spans="1:9" s="90" customFormat="1" hidden="1" x14ac:dyDescent="0.25">
      <c r="A66" s="284"/>
      <c r="B66" s="262"/>
      <c r="C66" s="262"/>
      <c r="D66" s="266"/>
      <c r="E66" s="262"/>
      <c r="F66" s="82">
        <f t="shared" si="2"/>
        <v>0</v>
      </c>
      <c r="G66" s="114" t="s">
        <v>340</v>
      </c>
      <c r="I66" s="114"/>
    </row>
    <row r="67" spans="1:9" s="90" customFormat="1" hidden="1" x14ac:dyDescent="0.25">
      <c r="A67" s="284"/>
      <c r="B67" s="262"/>
      <c r="C67" s="262"/>
      <c r="D67" s="266"/>
      <c r="E67" s="262"/>
      <c r="F67" s="82">
        <f t="shared" si="2"/>
        <v>0</v>
      </c>
      <c r="G67" s="114" t="s">
        <v>340</v>
      </c>
      <c r="I67" s="114"/>
    </row>
    <row r="68" spans="1:9" s="90" customFormat="1" hidden="1" x14ac:dyDescent="0.25">
      <c r="A68" s="284"/>
      <c r="B68" s="262"/>
      <c r="C68" s="262"/>
      <c r="D68" s="266"/>
      <c r="E68" s="262"/>
      <c r="F68" s="82">
        <f t="shared" si="2"/>
        <v>0</v>
      </c>
      <c r="G68" s="114" t="s">
        <v>340</v>
      </c>
      <c r="I68" s="114"/>
    </row>
    <row r="69" spans="1:9" s="90" customFormat="1" hidden="1" x14ac:dyDescent="0.25">
      <c r="A69" s="284"/>
      <c r="B69" s="262"/>
      <c r="C69" s="262"/>
      <c r="D69" s="266"/>
      <c r="E69" s="262"/>
      <c r="F69" s="82">
        <f t="shared" si="2"/>
        <v>0</v>
      </c>
      <c r="G69" s="114" t="s">
        <v>340</v>
      </c>
      <c r="I69" s="114"/>
    </row>
    <row r="70" spans="1:9" s="90" customFormat="1" hidden="1" x14ac:dyDescent="0.25">
      <c r="A70" s="284"/>
      <c r="B70" s="262"/>
      <c r="C70" s="262"/>
      <c r="D70" s="266"/>
      <c r="E70" s="262"/>
      <c r="F70" s="82">
        <f t="shared" si="1"/>
        <v>0</v>
      </c>
      <c r="G70" s="114" t="s">
        <v>340</v>
      </c>
      <c r="I70" s="114"/>
    </row>
    <row r="71" spans="1:9" s="90" customFormat="1" hidden="1" x14ac:dyDescent="0.25">
      <c r="A71" s="284"/>
      <c r="B71" s="262"/>
      <c r="C71" s="262"/>
      <c r="D71" s="266"/>
      <c r="E71" s="262"/>
      <c r="F71" s="82">
        <f t="shared" si="1"/>
        <v>0</v>
      </c>
      <c r="G71" s="114" t="s">
        <v>340</v>
      </c>
      <c r="I71" s="114"/>
    </row>
    <row r="72" spans="1:9" s="90" customFormat="1" hidden="1" x14ac:dyDescent="0.25">
      <c r="A72" s="284"/>
      <c r="B72" s="262"/>
      <c r="C72" s="262"/>
      <c r="D72" s="266"/>
      <c r="E72" s="262"/>
      <c r="F72" s="82">
        <f t="shared" si="1"/>
        <v>0</v>
      </c>
      <c r="G72" s="114" t="s">
        <v>340</v>
      </c>
      <c r="I72" s="114"/>
    </row>
    <row r="73" spans="1:9" s="90" customFormat="1" hidden="1" x14ac:dyDescent="0.25">
      <c r="A73" s="284"/>
      <c r="B73" s="262"/>
      <c r="C73" s="262"/>
      <c r="D73" s="266"/>
      <c r="E73" s="262"/>
      <c r="F73" s="82">
        <f t="shared" si="1"/>
        <v>0</v>
      </c>
      <c r="G73" s="114" t="s">
        <v>340</v>
      </c>
      <c r="I73" s="114"/>
    </row>
    <row r="74" spans="1:9" s="90" customFormat="1" hidden="1" x14ac:dyDescent="0.25">
      <c r="A74" s="284"/>
      <c r="B74" s="262"/>
      <c r="C74" s="262"/>
      <c r="D74" s="266"/>
      <c r="E74" s="262"/>
      <c r="F74" s="82">
        <f t="shared" si="1"/>
        <v>0</v>
      </c>
      <c r="G74" s="114" t="s">
        <v>340</v>
      </c>
      <c r="I74" s="114"/>
    </row>
    <row r="75" spans="1:9" s="90" customFormat="1" hidden="1" x14ac:dyDescent="0.25">
      <c r="A75" s="284"/>
      <c r="B75" s="262"/>
      <c r="C75" s="262"/>
      <c r="D75" s="266"/>
      <c r="E75" s="262"/>
      <c r="F75" s="82">
        <f t="shared" si="1"/>
        <v>0</v>
      </c>
      <c r="G75" s="114" t="s">
        <v>340</v>
      </c>
      <c r="I75" s="114"/>
    </row>
    <row r="76" spans="1:9" s="90" customFormat="1" hidden="1" x14ac:dyDescent="0.25">
      <c r="A76" s="284"/>
      <c r="B76" s="262"/>
      <c r="C76" s="262"/>
      <c r="D76" s="266"/>
      <c r="E76" s="262"/>
      <c r="F76" s="82">
        <f t="shared" si="1"/>
        <v>0</v>
      </c>
      <c r="G76" s="114" t="s">
        <v>340</v>
      </c>
      <c r="I76" s="114"/>
    </row>
    <row r="77" spans="1:9" s="90" customFormat="1" hidden="1" x14ac:dyDescent="0.25">
      <c r="A77" s="284"/>
      <c r="B77" s="262"/>
      <c r="C77" s="262"/>
      <c r="D77" s="266"/>
      <c r="E77" s="262"/>
      <c r="F77" s="82">
        <f t="shared" si="1"/>
        <v>0</v>
      </c>
      <c r="G77" s="114" t="s">
        <v>340</v>
      </c>
      <c r="I77" s="114"/>
    </row>
    <row r="78" spans="1:9" s="90" customFormat="1" hidden="1" x14ac:dyDescent="0.25">
      <c r="A78" s="284"/>
      <c r="B78" s="262"/>
      <c r="C78" s="262"/>
      <c r="D78" s="266"/>
      <c r="E78" s="262"/>
      <c r="F78" s="82">
        <f t="shared" si="1"/>
        <v>0</v>
      </c>
      <c r="G78" s="114" t="s">
        <v>340</v>
      </c>
      <c r="I78" s="114"/>
    </row>
    <row r="79" spans="1:9" s="90" customFormat="1" hidden="1" x14ac:dyDescent="0.25">
      <c r="A79" s="284"/>
      <c r="B79" s="262"/>
      <c r="C79" s="262"/>
      <c r="D79" s="266"/>
      <c r="E79" s="262"/>
      <c r="F79" s="82">
        <f t="shared" si="1"/>
        <v>0</v>
      </c>
      <c r="G79" s="114" t="s">
        <v>340</v>
      </c>
      <c r="I79" s="114"/>
    </row>
    <row r="80" spans="1:9" s="90" customFormat="1" hidden="1" x14ac:dyDescent="0.25">
      <c r="A80" s="284"/>
      <c r="B80" s="262"/>
      <c r="C80" s="262"/>
      <c r="D80" s="266"/>
      <c r="E80" s="262"/>
      <c r="F80" s="82">
        <f t="shared" si="1"/>
        <v>0</v>
      </c>
      <c r="G80" s="114" t="s">
        <v>340</v>
      </c>
      <c r="I80" s="114"/>
    </row>
    <row r="81" spans="1:9" s="90" customFormat="1" hidden="1" x14ac:dyDescent="0.25">
      <c r="A81" s="284"/>
      <c r="B81" s="262"/>
      <c r="C81" s="262"/>
      <c r="D81" s="266"/>
      <c r="E81" s="262"/>
      <c r="F81" s="82">
        <f t="shared" si="1"/>
        <v>0</v>
      </c>
      <c r="G81" s="114" t="s">
        <v>340</v>
      </c>
      <c r="I81" s="114"/>
    </row>
    <row r="82" spans="1:9" s="90" customFormat="1" hidden="1" x14ac:dyDescent="0.25">
      <c r="A82" s="284"/>
      <c r="B82" s="262"/>
      <c r="C82" s="262"/>
      <c r="D82" s="266"/>
      <c r="E82" s="262"/>
      <c r="F82" s="82">
        <f t="shared" si="1"/>
        <v>0</v>
      </c>
      <c r="G82" s="114" t="s">
        <v>340</v>
      </c>
      <c r="I82" s="114"/>
    </row>
    <row r="83" spans="1:9" s="90" customFormat="1" hidden="1" x14ac:dyDescent="0.25">
      <c r="A83" s="284"/>
      <c r="B83" s="262"/>
      <c r="C83" s="262"/>
      <c r="D83" s="266"/>
      <c r="E83" s="262"/>
      <c r="F83" s="82">
        <f t="shared" si="1"/>
        <v>0</v>
      </c>
      <c r="G83" s="114" t="s">
        <v>340</v>
      </c>
      <c r="I83" s="114"/>
    </row>
    <row r="84" spans="1:9" s="90" customFormat="1" hidden="1" x14ac:dyDescent="0.25">
      <c r="A84" s="284"/>
      <c r="B84" s="262"/>
      <c r="C84" s="262"/>
      <c r="D84" s="266"/>
      <c r="E84" s="262"/>
      <c r="F84" s="82">
        <f t="shared" si="1"/>
        <v>0</v>
      </c>
      <c r="G84" s="114" t="s">
        <v>340</v>
      </c>
      <c r="I84" s="114"/>
    </row>
    <row r="85" spans="1:9" s="90" customFormat="1" hidden="1" x14ac:dyDescent="0.25">
      <c r="A85" s="284"/>
      <c r="B85" s="262"/>
      <c r="C85" s="262"/>
      <c r="D85" s="266"/>
      <c r="E85" s="262"/>
      <c r="F85" s="82">
        <f t="shared" si="1"/>
        <v>0</v>
      </c>
      <c r="G85" s="114" t="s">
        <v>340</v>
      </c>
      <c r="I85" s="114"/>
    </row>
    <row r="86" spans="1:9" s="90" customFormat="1" hidden="1" x14ac:dyDescent="0.25">
      <c r="A86" s="284"/>
      <c r="B86" s="262"/>
      <c r="C86" s="262"/>
      <c r="D86" s="266"/>
      <c r="E86" s="262"/>
      <c r="F86" s="82">
        <f t="shared" ref="F86:F101" si="3">ROUND(+B86*D86*E86,2)</f>
        <v>0</v>
      </c>
      <c r="G86" s="114" t="s">
        <v>340</v>
      </c>
      <c r="I86" s="114"/>
    </row>
    <row r="87" spans="1:9" s="90" customFormat="1" hidden="1" x14ac:dyDescent="0.25">
      <c r="A87" s="284"/>
      <c r="B87" s="262"/>
      <c r="C87" s="262"/>
      <c r="D87" s="266"/>
      <c r="E87" s="262"/>
      <c r="F87" s="82">
        <f t="shared" si="3"/>
        <v>0</v>
      </c>
      <c r="G87" s="114" t="s">
        <v>340</v>
      </c>
      <c r="I87" s="114"/>
    </row>
    <row r="88" spans="1:9" s="90" customFormat="1" hidden="1" x14ac:dyDescent="0.25">
      <c r="A88" s="284"/>
      <c r="B88" s="262"/>
      <c r="C88" s="262"/>
      <c r="D88" s="266"/>
      <c r="E88" s="262"/>
      <c r="F88" s="82">
        <f t="shared" si="3"/>
        <v>0</v>
      </c>
      <c r="G88" s="114" t="s">
        <v>340</v>
      </c>
      <c r="I88" s="114"/>
    </row>
    <row r="89" spans="1:9" s="90" customFormat="1" hidden="1" x14ac:dyDescent="0.25">
      <c r="A89" s="284"/>
      <c r="B89" s="262"/>
      <c r="C89" s="262"/>
      <c r="D89" s="266"/>
      <c r="E89" s="262"/>
      <c r="F89" s="82">
        <f t="shared" si="3"/>
        <v>0</v>
      </c>
      <c r="G89" s="114" t="s">
        <v>340</v>
      </c>
      <c r="I89" s="114"/>
    </row>
    <row r="90" spans="1:9" s="90" customFormat="1" hidden="1" x14ac:dyDescent="0.25">
      <c r="A90" s="284"/>
      <c r="B90" s="262"/>
      <c r="C90" s="262"/>
      <c r="D90" s="266"/>
      <c r="E90" s="262"/>
      <c r="F90" s="82">
        <f t="shared" si="3"/>
        <v>0</v>
      </c>
      <c r="G90" s="114" t="s">
        <v>340</v>
      </c>
      <c r="I90" s="114"/>
    </row>
    <row r="91" spans="1:9" s="90" customFormat="1" hidden="1" x14ac:dyDescent="0.25">
      <c r="A91" s="284"/>
      <c r="B91" s="262"/>
      <c r="C91" s="262"/>
      <c r="D91" s="266"/>
      <c r="E91" s="262"/>
      <c r="F91" s="82">
        <f t="shared" si="3"/>
        <v>0</v>
      </c>
      <c r="G91" s="114" t="s">
        <v>340</v>
      </c>
      <c r="I91" s="114"/>
    </row>
    <row r="92" spans="1:9" s="90" customFormat="1" hidden="1" x14ac:dyDescent="0.25">
      <c r="A92" s="284"/>
      <c r="B92" s="262"/>
      <c r="C92" s="262"/>
      <c r="D92" s="266"/>
      <c r="E92" s="262"/>
      <c r="F92" s="82">
        <f t="shared" si="3"/>
        <v>0</v>
      </c>
      <c r="G92" s="114" t="s">
        <v>340</v>
      </c>
      <c r="I92" s="114"/>
    </row>
    <row r="93" spans="1:9" s="90" customFormat="1" hidden="1" x14ac:dyDescent="0.25">
      <c r="A93" s="284"/>
      <c r="B93" s="262"/>
      <c r="C93" s="262"/>
      <c r="D93" s="266"/>
      <c r="E93" s="262"/>
      <c r="F93" s="82">
        <f t="shared" si="3"/>
        <v>0</v>
      </c>
      <c r="G93" s="114" t="s">
        <v>340</v>
      </c>
      <c r="I93" s="114"/>
    </row>
    <row r="94" spans="1:9" s="90" customFormat="1" hidden="1" x14ac:dyDescent="0.25">
      <c r="A94" s="284"/>
      <c r="B94" s="262"/>
      <c r="C94" s="262"/>
      <c r="D94" s="266"/>
      <c r="E94" s="262"/>
      <c r="F94" s="82">
        <f t="shared" si="3"/>
        <v>0</v>
      </c>
      <c r="G94" s="114" t="s">
        <v>340</v>
      </c>
      <c r="I94" s="114"/>
    </row>
    <row r="95" spans="1:9" s="90" customFormat="1" hidden="1" x14ac:dyDescent="0.25">
      <c r="A95" s="284"/>
      <c r="B95" s="262"/>
      <c r="C95" s="262"/>
      <c r="D95" s="266"/>
      <c r="E95" s="262"/>
      <c r="F95" s="82">
        <f t="shared" si="3"/>
        <v>0</v>
      </c>
      <c r="G95" s="114" t="s">
        <v>340</v>
      </c>
      <c r="I95" s="114"/>
    </row>
    <row r="96" spans="1:9" s="90" customFormat="1" hidden="1" x14ac:dyDescent="0.25">
      <c r="A96" s="284"/>
      <c r="B96" s="262"/>
      <c r="C96" s="262"/>
      <c r="D96" s="266"/>
      <c r="E96" s="262"/>
      <c r="F96" s="82">
        <f t="shared" si="3"/>
        <v>0</v>
      </c>
      <c r="G96" s="114" t="s">
        <v>340</v>
      </c>
      <c r="I96" s="114"/>
    </row>
    <row r="97" spans="1:9" s="90" customFormat="1" hidden="1" x14ac:dyDescent="0.25">
      <c r="A97" s="284"/>
      <c r="B97" s="262"/>
      <c r="C97" s="262"/>
      <c r="D97" s="266"/>
      <c r="E97" s="262"/>
      <c r="F97" s="82">
        <f t="shared" si="3"/>
        <v>0</v>
      </c>
      <c r="G97" s="114" t="s">
        <v>340</v>
      </c>
      <c r="I97" s="114"/>
    </row>
    <row r="98" spans="1:9" s="90" customFormat="1" hidden="1" x14ac:dyDescent="0.25">
      <c r="A98" s="284"/>
      <c r="B98" s="262"/>
      <c r="C98" s="262"/>
      <c r="D98" s="266"/>
      <c r="E98" s="262"/>
      <c r="F98" s="82">
        <f t="shared" si="3"/>
        <v>0</v>
      </c>
      <c r="G98" s="114" t="s">
        <v>340</v>
      </c>
      <c r="I98" s="114"/>
    </row>
    <row r="99" spans="1:9" s="90" customFormat="1" hidden="1" x14ac:dyDescent="0.25">
      <c r="A99" s="284"/>
      <c r="B99" s="262"/>
      <c r="C99" s="262"/>
      <c r="D99" s="266"/>
      <c r="E99" s="262"/>
      <c r="F99" s="82">
        <f t="shared" si="3"/>
        <v>0</v>
      </c>
      <c r="G99" s="114" t="s">
        <v>340</v>
      </c>
      <c r="I99" s="114"/>
    </row>
    <row r="100" spans="1:9" s="90" customFormat="1" hidden="1" x14ac:dyDescent="0.25">
      <c r="A100" s="284"/>
      <c r="B100" s="262"/>
      <c r="C100" s="262"/>
      <c r="D100" s="266"/>
      <c r="E100" s="262"/>
      <c r="F100" s="82">
        <f t="shared" si="3"/>
        <v>0</v>
      </c>
      <c r="G100" s="114" t="s">
        <v>340</v>
      </c>
      <c r="I100" s="114"/>
    </row>
    <row r="101" spans="1:9" s="90" customFormat="1" hidden="1" x14ac:dyDescent="0.25">
      <c r="A101" s="284"/>
      <c r="B101" s="262"/>
      <c r="C101" s="262"/>
      <c r="D101" s="266"/>
      <c r="E101" s="262"/>
      <c r="F101" s="82">
        <f t="shared" si="3"/>
        <v>0</v>
      </c>
      <c r="G101" s="114" t="s">
        <v>340</v>
      </c>
      <c r="I101" s="114"/>
    </row>
    <row r="102" spans="1:9" s="90" customFormat="1" hidden="1" x14ac:dyDescent="0.25">
      <c r="A102" s="284"/>
      <c r="B102" s="262"/>
      <c r="C102" s="262"/>
      <c r="D102" s="266"/>
      <c r="E102" s="262"/>
      <c r="F102" s="82">
        <f t="shared" ref="F102:F117" si="4">ROUND(+B102*D102*E102,2)</f>
        <v>0</v>
      </c>
      <c r="G102" s="114" t="s">
        <v>340</v>
      </c>
      <c r="I102" s="114"/>
    </row>
    <row r="103" spans="1:9" s="90" customFormat="1" hidden="1" x14ac:dyDescent="0.25">
      <c r="A103" s="284"/>
      <c r="B103" s="262"/>
      <c r="C103" s="262"/>
      <c r="D103" s="266"/>
      <c r="E103" s="262"/>
      <c r="F103" s="82">
        <f t="shared" si="4"/>
        <v>0</v>
      </c>
      <c r="G103" s="114" t="s">
        <v>340</v>
      </c>
      <c r="I103" s="114"/>
    </row>
    <row r="104" spans="1:9" s="90" customFormat="1" hidden="1" x14ac:dyDescent="0.25">
      <c r="A104" s="284"/>
      <c r="B104" s="262"/>
      <c r="C104" s="262"/>
      <c r="D104" s="266"/>
      <c r="E104" s="262"/>
      <c r="F104" s="82">
        <f t="shared" si="4"/>
        <v>0</v>
      </c>
      <c r="G104" s="114" t="s">
        <v>340</v>
      </c>
      <c r="I104" s="114"/>
    </row>
    <row r="105" spans="1:9" s="90" customFormat="1" hidden="1" x14ac:dyDescent="0.25">
      <c r="A105" s="284"/>
      <c r="B105" s="262"/>
      <c r="C105" s="262"/>
      <c r="D105" s="266"/>
      <c r="E105" s="262"/>
      <c r="F105" s="82">
        <f t="shared" si="4"/>
        <v>0</v>
      </c>
      <c r="G105" s="114" t="s">
        <v>340</v>
      </c>
      <c r="I105" s="114"/>
    </row>
    <row r="106" spans="1:9" s="90" customFormat="1" hidden="1" x14ac:dyDescent="0.25">
      <c r="A106" s="284"/>
      <c r="B106" s="262"/>
      <c r="C106" s="262"/>
      <c r="D106" s="266"/>
      <c r="E106" s="262"/>
      <c r="F106" s="82">
        <f t="shared" si="4"/>
        <v>0</v>
      </c>
      <c r="G106" s="114" t="s">
        <v>340</v>
      </c>
      <c r="I106" s="114"/>
    </row>
    <row r="107" spans="1:9" s="90" customFormat="1" hidden="1" x14ac:dyDescent="0.25">
      <c r="A107" s="284"/>
      <c r="B107" s="262"/>
      <c r="C107" s="262"/>
      <c r="D107" s="266"/>
      <c r="E107" s="262"/>
      <c r="F107" s="82">
        <f t="shared" si="4"/>
        <v>0</v>
      </c>
      <c r="G107" s="114" t="s">
        <v>340</v>
      </c>
      <c r="I107" s="114"/>
    </row>
    <row r="108" spans="1:9" s="90" customFormat="1" hidden="1" x14ac:dyDescent="0.25">
      <c r="A108" s="284"/>
      <c r="B108" s="262"/>
      <c r="C108" s="262"/>
      <c r="D108" s="266"/>
      <c r="E108" s="262"/>
      <c r="F108" s="82">
        <f t="shared" si="4"/>
        <v>0</v>
      </c>
      <c r="G108" s="114" t="s">
        <v>340</v>
      </c>
      <c r="I108" s="114"/>
    </row>
    <row r="109" spans="1:9" s="90" customFormat="1" hidden="1" x14ac:dyDescent="0.25">
      <c r="A109" s="284"/>
      <c r="B109" s="262"/>
      <c r="C109" s="262"/>
      <c r="D109" s="266"/>
      <c r="E109" s="262"/>
      <c r="F109" s="82">
        <f t="shared" si="4"/>
        <v>0</v>
      </c>
      <c r="G109" s="114" t="s">
        <v>340</v>
      </c>
      <c r="I109" s="114"/>
    </row>
    <row r="110" spans="1:9" s="90" customFormat="1" hidden="1" x14ac:dyDescent="0.25">
      <c r="A110" s="284"/>
      <c r="B110" s="262"/>
      <c r="C110" s="262"/>
      <c r="D110" s="266"/>
      <c r="E110" s="262"/>
      <c r="F110" s="82">
        <f t="shared" si="4"/>
        <v>0</v>
      </c>
      <c r="G110" s="114" t="s">
        <v>340</v>
      </c>
      <c r="I110" s="114"/>
    </row>
    <row r="111" spans="1:9" s="90" customFormat="1" hidden="1" x14ac:dyDescent="0.25">
      <c r="A111" s="284"/>
      <c r="B111" s="262"/>
      <c r="C111" s="262"/>
      <c r="D111" s="266"/>
      <c r="E111" s="262"/>
      <c r="F111" s="82">
        <f t="shared" si="4"/>
        <v>0</v>
      </c>
      <c r="G111" s="114" t="s">
        <v>340</v>
      </c>
      <c r="I111" s="114"/>
    </row>
    <row r="112" spans="1:9" s="90" customFormat="1" hidden="1" x14ac:dyDescent="0.25">
      <c r="A112" s="284"/>
      <c r="B112" s="262"/>
      <c r="C112" s="262"/>
      <c r="D112" s="266"/>
      <c r="E112" s="262"/>
      <c r="F112" s="82">
        <f t="shared" si="4"/>
        <v>0</v>
      </c>
      <c r="G112" s="114" t="s">
        <v>340</v>
      </c>
      <c r="I112" s="114"/>
    </row>
    <row r="113" spans="1:9" s="90" customFormat="1" hidden="1" x14ac:dyDescent="0.25">
      <c r="A113" s="284"/>
      <c r="B113" s="262"/>
      <c r="C113" s="262"/>
      <c r="D113" s="266"/>
      <c r="E113" s="262"/>
      <c r="F113" s="82">
        <f t="shared" si="4"/>
        <v>0</v>
      </c>
      <c r="G113" s="114" t="s">
        <v>340</v>
      </c>
      <c r="I113" s="114"/>
    </row>
    <row r="114" spans="1:9" s="90" customFormat="1" hidden="1" x14ac:dyDescent="0.25">
      <c r="A114" s="284"/>
      <c r="B114" s="262"/>
      <c r="C114" s="262"/>
      <c r="D114" s="266"/>
      <c r="E114" s="262"/>
      <c r="F114" s="82">
        <f t="shared" si="4"/>
        <v>0</v>
      </c>
      <c r="G114" s="114" t="s">
        <v>340</v>
      </c>
      <c r="I114" s="114"/>
    </row>
    <row r="115" spans="1:9" s="90" customFormat="1" hidden="1" x14ac:dyDescent="0.25">
      <c r="A115" s="284"/>
      <c r="B115" s="262"/>
      <c r="C115" s="262"/>
      <c r="D115" s="266"/>
      <c r="E115" s="262"/>
      <c r="F115" s="82">
        <f t="shared" si="4"/>
        <v>0</v>
      </c>
      <c r="G115" s="114" t="s">
        <v>340</v>
      </c>
      <c r="I115" s="114"/>
    </row>
    <row r="116" spans="1:9" s="90" customFormat="1" hidden="1" x14ac:dyDescent="0.25">
      <c r="A116" s="284"/>
      <c r="B116" s="262"/>
      <c r="C116" s="262"/>
      <c r="D116" s="266"/>
      <c r="E116" s="262"/>
      <c r="F116" s="82">
        <f t="shared" si="4"/>
        <v>0</v>
      </c>
      <c r="G116" s="114" t="s">
        <v>340</v>
      </c>
      <c r="I116" s="114"/>
    </row>
    <row r="117" spans="1:9" s="90" customFormat="1" hidden="1" x14ac:dyDescent="0.25">
      <c r="A117" s="284"/>
      <c r="B117" s="262"/>
      <c r="C117" s="262"/>
      <c r="D117" s="266"/>
      <c r="E117" s="262"/>
      <c r="F117" s="82">
        <f t="shared" si="4"/>
        <v>0</v>
      </c>
      <c r="G117" s="114" t="s">
        <v>340</v>
      </c>
      <c r="I117" s="114"/>
    </row>
    <row r="118" spans="1:9" s="90" customFormat="1" hidden="1" x14ac:dyDescent="0.25">
      <c r="A118" s="284"/>
      <c r="B118" s="262"/>
      <c r="C118" s="262"/>
      <c r="D118" s="266"/>
      <c r="E118" s="262"/>
      <c r="F118" s="82">
        <f t="shared" si="1"/>
        <v>0</v>
      </c>
      <c r="G118" s="114" t="s">
        <v>340</v>
      </c>
      <c r="I118" s="114"/>
    </row>
    <row r="119" spans="1:9" s="90" customFormat="1" hidden="1" x14ac:dyDescent="0.25">
      <c r="A119" s="284"/>
      <c r="B119" s="262"/>
      <c r="C119" s="262"/>
      <c r="D119" s="266"/>
      <c r="E119" s="262"/>
      <c r="F119" s="82">
        <f t="shared" si="1"/>
        <v>0</v>
      </c>
      <c r="G119" s="114" t="s">
        <v>340</v>
      </c>
      <c r="I119" s="114"/>
    </row>
    <row r="120" spans="1:9" s="90" customFormat="1" hidden="1" x14ac:dyDescent="0.25">
      <c r="A120" s="284"/>
      <c r="B120" s="262"/>
      <c r="C120" s="262"/>
      <c r="D120" s="266"/>
      <c r="E120" s="262"/>
      <c r="F120" s="82">
        <f t="shared" si="1"/>
        <v>0</v>
      </c>
      <c r="G120" s="114" t="s">
        <v>340</v>
      </c>
      <c r="I120" s="114"/>
    </row>
    <row r="121" spans="1:9" s="90" customFormat="1" hidden="1" x14ac:dyDescent="0.25">
      <c r="A121" s="284"/>
      <c r="B121" s="262"/>
      <c r="C121" s="262"/>
      <c r="D121" s="266"/>
      <c r="E121" s="262"/>
      <c r="F121" s="82">
        <f t="shared" si="1"/>
        <v>0</v>
      </c>
      <c r="G121" s="114" t="s">
        <v>340</v>
      </c>
      <c r="I121" s="114"/>
    </row>
    <row r="122" spans="1:9" s="90" customFormat="1" hidden="1" x14ac:dyDescent="0.25">
      <c r="A122" s="284"/>
      <c r="B122" s="262"/>
      <c r="C122" s="262"/>
      <c r="D122" s="266"/>
      <c r="E122" s="262"/>
      <c r="F122" s="82">
        <f t="shared" ref="F122:F125" si="5">ROUND(+B122*D122*E122,2)</f>
        <v>0</v>
      </c>
      <c r="G122" s="114" t="s">
        <v>340</v>
      </c>
      <c r="I122" s="114"/>
    </row>
    <row r="123" spans="1:9" s="90" customFormat="1" hidden="1" x14ac:dyDescent="0.25">
      <c r="A123" s="284"/>
      <c r="B123" s="262"/>
      <c r="C123" s="262"/>
      <c r="D123" s="266"/>
      <c r="E123" s="262"/>
      <c r="F123" s="82">
        <f t="shared" si="5"/>
        <v>0</v>
      </c>
      <c r="G123" s="114" t="s">
        <v>340</v>
      </c>
      <c r="I123" s="114"/>
    </row>
    <row r="124" spans="1:9" s="90" customFormat="1" hidden="1" x14ac:dyDescent="0.25">
      <c r="A124" s="284"/>
      <c r="B124" s="262"/>
      <c r="C124" s="262"/>
      <c r="D124" s="266"/>
      <c r="E124" s="262"/>
      <c r="F124" s="82">
        <f t="shared" si="5"/>
        <v>0</v>
      </c>
      <c r="G124" s="114" t="s">
        <v>340</v>
      </c>
      <c r="I124" s="114"/>
    </row>
    <row r="125" spans="1:9" s="90" customFormat="1" hidden="1" x14ac:dyDescent="0.25">
      <c r="A125" s="284"/>
      <c r="B125" s="262"/>
      <c r="C125" s="262"/>
      <c r="D125" s="266"/>
      <c r="E125" s="262"/>
      <c r="F125" s="82">
        <f t="shared" si="5"/>
        <v>0</v>
      </c>
      <c r="G125" s="114" t="s">
        <v>340</v>
      </c>
      <c r="I125" s="114"/>
    </row>
    <row r="126" spans="1:9" s="90" customFormat="1" hidden="1" x14ac:dyDescent="0.25">
      <c r="A126" s="284"/>
      <c r="B126" s="262"/>
      <c r="C126" s="262"/>
      <c r="D126" s="266"/>
      <c r="E126" s="262"/>
      <c r="F126" s="82">
        <f t="shared" ref="F126:F129" si="6">ROUND(+B126*D126*E126,2)</f>
        <v>0</v>
      </c>
      <c r="G126" s="114" t="s">
        <v>340</v>
      </c>
      <c r="I126" s="114"/>
    </row>
    <row r="127" spans="1:9" s="90" customFormat="1" hidden="1" x14ac:dyDescent="0.25">
      <c r="A127" s="284"/>
      <c r="B127" s="262"/>
      <c r="C127" s="262"/>
      <c r="D127" s="266"/>
      <c r="E127" s="262"/>
      <c r="F127" s="82">
        <f t="shared" si="6"/>
        <v>0</v>
      </c>
      <c r="G127" s="114" t="s">
        <v>340</v>
      </c>
      <c r="I127" s="114"/>
    </row>
    <row r="128" spans="1:9" s="90" customFormat="1" hidden="1" x14ac:dyDescent="0.25">
      <c r="A128" s="284"/>
      <c r="B128" s="262"/>
      <c r="C128" s="262"/>
      <c r="D128" s="266"/>
      <c r="E128" s="262"/>
      <c r="F128" s="82">
        <f t="shared" si="6"/>
        <v>0</v>
      </c>
      <c r="G128" s="114" t="s">
        <v>340</v>
      </c>
      <c r="I128" s="114"/>
    </row>
    <row r="129" spans="1:9" s="90" customFormat="1" hidden="1" x14ac:dyDescent="0.25">
      <c r="A129" s="284"/>
      <c r="B129" s="262"/>
      <c r="C129" s="262"/>
      <c r="D129" s="266"/>
      <c r="E129" s="262"/>
      <c r="F129" s="82">
        <f t="shared" si="6"/>
        <v>0</v>
      </c>
      <c r="G129" s="114" t="s">
        <v>340</v>
      </c>
      <c r="I129" s="114"/>
    </row>
    <row r="130" spans="1:9" s="90" customFormat="1" hidden="1" x14ac:dyDescent="0.25">
      <c r="A130" s="284"/>
      <c r="B130" s="262"/>
      <c r="C130" s="262"/>
      <c r="D130" s="266"/>
      <c r="E130" s="262"/>
      <c r="F130" s="82">
        <f t="shared" si="1"/>
        <v>0</v>
      </c>
      <c r="G130" s="114" t="s">
        <v>340</v>
      </c>
      <c r="I130" s="114"/>
    </row>
    <row r="131" spans="1:9" s="90" customFormat="1" hidden="1" x14ac:dyDescent="0.25">
      <c r="A131" s="284"/>
      <c r="B131" s="262"/>
      <c r="C131" s="262"/>
      <c r="D131" s="266"/>
      <c r="E131" s="262"/>
      <c r="F131" s="82">
        <f t="shared" ref="F131" si="7">ROUND(+B131*D131*E131,2)</f>
        <v>0</v>
      </c>
      <c r="G131" s="114" t="s">
        <v>340</v>
      </c>
      <c r="I131" s="114"/>
    </row>
    <row r="132" spans="1:9" s="90" customFormat="1" hidden="1" x14ac:dyDescent="0.25">
      <c r="A132" s="284"/>
      <c r="B132" s="262"/>
      <c r="C132" s="262"/>
      <c r="D132" s="266"/>
      <c r="E132" s="262"/>
      <c r="F132" s="82">
        <f t="shared" ref="F132" si="8">ROUND(+B132*D132*E132,2)</f>
        <v>0</v>
      </c>
      <c r="G132" s="114" t="s">
        <v>340</v>
      </c>
      <c r="I132" s="114"/>
    </row>
    <row r="133" spans="1:9" s="90" customFormat="1" hidden="1" x14ac:dyDescent="0.25">
      <c r="A133" s="284"/>
      <c r="B133" s="262"/>
      <c r="C133" s="262"/>
      <c r="D133" s="266"/>
      <c r="E133" s="262"/>
      <c r="F133" s="82">
        <f t="shared" si="1"/>
        <v>0</v>
      </c>
      <c r="G133" s="114" t="s">
        <v>340</v>
      </c>
      <c r="I133" s="114"/>
    </row>
    <row r="134" spans="1:9" s="90" customFormat="1" x14ac:dyDescent="0.25">
      <c r="A134" s="265" t="s">
        <v>60</v>
      </c>
      <c r="B134" s="262">
        <v>3</v>
      </c>
      <c r="C134" s="262" t="s">
        <v>312</v>
      </c>
      <c r="D134" s="266">
        <f t="shared" ref="D134" ca="1" si="9">RAND()*1000000</f>
        <v>408092.6670985705</v>
      </c>
      <c r="E134" s="262">
        <v>2</v>
      </c>
      <c r="F134" s="294">
        <f ca="1">ROUND(+B134*D134*E134,2)</f>
        <v>2448556</v>
      </c>
      <c r="G134" s="114" t="s">
        <v>340</v>
      </c>
      <c r="I134" s="114"/>
    </row>
    <row r="135" spans="1:9" s="90" customFormat="1" x14ac:dyDescent="0.25">
      <c r="A135" s="229"/>
      <c r="D135" s="197"/>
      <c r="E135" s="209" t="s">
        <v>41</v>
      </c>
      <c r="F135" s="308">
        <f ca="1">ROUND(SUBTOTAL(109,F5:F134),2)</f>
        <v>8212486.8899999997</v>
      </c>
      <c r="G135" s="114" t="s">
        <v>340</v>
      </c>
      <c r="I135" s="117" t="s">
        <v>344</v>
      </c>
    </row>
    <row r="136" spans="1:9" s="90" customFormat="1" x14ac:dyDescent="0.25">
      <c r="A136" s="229"/>
      <c r="D136" s="136"/>
      <c r="F136" s="299"/>
      <c r="G136" s="114" t="s">
        <v>341</v>
      </c>
    </row>
    <row r="137" spans="1:9" s="90" customFormat="1" x14ac:dyDescent="0.25">
      <c r="A137" s="265" t="s">
        <v>319</v>
      </c>
      <c r="B137" s="262">
        <v>3</v>
      </c>
      <c r="C137" s="262" t="s">
        <v>312</v>
      </c>
      <c r="D137" s="266">
        <f t="shared" ref="D137:D139" ca="1" si="10">RAND()*1000000</f>
        <v>492089.58644815715</v>
      </c>
      <c r="E137" s="262">
        <v>2</v>
      </c>
      <c r="F137" s="82">
        <f ca="1">ROUND(+B137*D137*E137,2)</f>
        <v>2952537.52</v>
      </c>
      <c r="G137" s="114" t="s">
        <v>341</v>
      </c>
    </row>
    <row r="138" spans="1:9" s="90" customFormat="1" x14ac:dyDescent="0.25">
      <c r="A138" s="284" t="s">
        <v>349</v>
      </c>
      <c r="B138" s="262">
        <v>3</v>
      </c>
      <c r="C138" s="262" t="s">
        <v>312</v>
      </c>
      <c r="D138" s="266">
        <f t="shared" ca="1" si="10"/>
        <v>180419.06893434346</v>
      </c>
      <c r="E138" s="262">
        <v>2</v>
      </c>
      <c r="F138" s="82">
        <f t="shared" ref="F138:F201" ca="1" si="11">ROUND(+B138*D138*E138,2)</f>
        <v>1082514.4099999999</v>
      </c>
      <c r="G138" s="114" t="s">
        <v>341</v>
      </c>
      <c r="I138" s="114"/>
    </row>
    <row r="139" spans="1:9" s="90" customFormat="1" x14ac:dyDescent="0.25">
      <c r="A139" s="284" t="s">
        <v>350</v>
      </c>
      <c r="B139" s="262">
        <v>3</v>
      </c>
      <c r="C139" s="262" t="s">
        <v>312</v>
      </c>
      <c r="D139" s="266">
        <f t="shared" ca="1" si="10"/>
        <v>45786.950918713323</v>
      </c>
      <c r="E139" s="262">
        <v>2</v>
      </c>
      <c r="F139" s="82">
        <f t="shared" ca="1" si="11"/>
        <v>274721.71000000002</v>
      </c>
      <c r="G139" s="114" t="s">
        <v>341</v>
      </c>
      <c r="I139" s="114"/>
    </row>
    <row r="140" spans="1:9" s="90" customFormat="1" hidden="1" x14ac:dyDescent="0.25">
      <c r="A140" s="284"/>
      <c r="B140" s="262"/>
      <c r="C140" s="262"/>
      <c r="D140" s="266"/>
      <c r="E140" s="262"/>
      <c r="F140" s="82">
        <f t="shared" si="11"/>
        <v>0</v>
      </c>
      <c r="G140" s="114" t="s">
        <v>341</v>
      </c>
      <c r="I140" s="114"/>
    </row>
    <row r="141" spans="1:9" s="90" customFormat="1" hidden="1" x14ac:dyDescent="0.25">
      <c r="A141" s="284"/>
      <c r="B141" s="262"/>
      <c r="C141" s="262"/>
      <c r="D141" s="266"/>
      <c r="E141" s="262"/>
      <c r="F141" s="82">
        <f t="shared" si="11"/>
        <v>0</v>
      </c>
      <c r="G141" s="114" t="s">
        <v>341</v>
      </c>
      <c r="I141" s="114"/>
    </row>
    <row r="142" spans="1:9" s="90" customFormat="1" hidden="1" x14ac:dyDescent="0.25">
      <c r="A142" s="284"/>
      <c r="B142" s="262"/>
      <c r="C142" s="262"/>
      <c r="D142" s="266"/>
      <c r="E142" s="262"/>
      <c r="F142" s="82">
        <f t="shared" si="11"/>
        <v>0</v>
      </c>
      <c r="G142" s="114" t="s">
        <v>341</v>
      </c>
      <c r="I142" s="114"/>
    </row>
    <row r="143" spans="1:9" s="90" customFormat="1" hidden="1" x14ac:dyDescent="0.25">
      <c r="A143" s="284"/>
      <c r="B143" s="262"/>
      <c r="C143" s="262"/>
      <c r="D143" s="266"/>
      <c r="E143" s="262"/>
      <c r="F143" s="82">
        <f t="shared" si="11"/>
        <v>0</v>
      </c>
      <c r="G143" s="114" t="s">
        <v>341</v>
      </c>
      <c r="I143" s="114"/>
    </row>
    <row r="144" spans="1:9" s="90" customFormat="1" hidden="1" x14ac:dyDescent="0.25">
      <c r="A144" s="284"/>
      <c r="B144" s="262"/>
      <c r="C144" s="262"/>
      <c r="D144" s="266"/>
      <c r="E144" s="262"/>
      <c r="F144" s="82">
        <f t="shared" si="11"/>
        <v>0</v>
      </c>
      <c r="G144" s="114" t="s">
        <v>341</v>
      </c>
      <c r="I144" s="114"/>
    </row>
    <row r="145" spans="1:9" s="90" customFormat="1" hidden="1" x14ac:dyDescent="0.25">
      <c r="A145" s="284"/>
      <c r="B145" s="262"/>
      <c r="C145" s="262"/>
      <c r="D145" s="266"/>
      <c r="E145" s="262"/>
      <c r="F145" s="82">
        <f t="shared" si="11"/>
        <v>0</v>
      </c>
      <c r="G145" s="114" t="s">
        <v>341</v>
      </c>
      <c r="I145" s="114"/>
    </row>
    <row r="146" spans="1:9" s="90" customFormat="1" hidden="1" x14ac:dyDescent="0.25">
      <c r="A146" s="284"/>
      <c r="B146" s="262"/>
      <c r="C146" s="262"/>
      <c r="D146" s="266"/>
      <c r="E146" s="262"/>
      <c r="F146" s="82">
        <f t="shared" si="11"/>
        <v>0</v>
      </c>
      <c r="G146" s="114" t="s">
        <v>341</v>
      </c>
      <c r="I146" s="114"/>
    </row>
    <row r="147" spans="1:9" s="90" customFormat="1" hidden="1" x14ac:dyDescent="0.25">
      <c r="A147" s="284"/>
      <c r="B147" s="262"/>
      <c r="C147" s="262"/>
      <c r="D147" s="266"/>
      <c r="E147" s="262"/>
      <c r="F147" s="82">
        <f t="shared" si="11"/>
        <v>0</v>
      </c>
      <c r="G147" s="114" t="s">
        <v>341</v>
      </c>
      <c r="I147" s="114"/>
    </row>
    <row r="148" spans="1:9" s="90" customFormat="1" hidden="1" x14ac:dyDescent="0.25">
      <c r="A148" s="284"/>
      <c r="B148" s="262"/>
      <c r="C148" s="262"/>
      <c r="D148" s="266"/>
      <c r="E148" s="262"/>
      <c r="F148" s="82">
        <f t="shared" si="11"/>
        <v>0</v>
      </c>
      <c r="G148" s="114" t="s">
        <v>341</v>
      </c>
      <c r="I148" s="114"/>
    </row>
    <row r="149" spans="1:9" s="90" customFormat="1" hidden="1" x14ac:dyDescent="0.25">
      <c r="A149" s="284"/>
      <c r="B149" s="262"/>
      <c r="C149" s="262"/>
      <c r="D149" s="266"/>
      <c r="E149" s="262"/>
      <c r="F149" s="82">
        <f t="shared" si="11"/>
        <v>0</v>
      </c>
      <c r="G149" s="114" t="s">
        <v>341</v>
      </c>
      <c r="I149" s="114"/>
    </row>
    <row r="150" spans="1:9" s="90" customFormat="1" hidden="1" x14ac:dyDescent="0.25">
      <c r="A150" s="284"/>
      <c r="B150" s="262"/>
      <c r="C150" s="262"/>
      <c r="D150" s="266"/>
      <c r="E150" s="262"/>
      <c r="F150" s="82">
        <f t="shared" si="11"/>
        <v>0</v>
      </c>
      <c r="G150" s="114" t="s">
        <v>341</v>
      </c>
      <c r="I150" s="114"/>
    </row>
    <row r="151" spans="1:9" s="90" customFormat="1" hidden="1" x14ac:dyDescent="0.25">
      <c r="A151" s="284"/>
      <c r="B151" s="262"/>
      <c r="C151" s="262"/>
      <c r="D151" s="266"/>
      <c r="E151" s="262"/>
      <c r="F151" s="82">
        <f t="shared" si="11"/>
        <v>0</v>
      </c>
      <c r="G151" s="114" t="s">
        <v>341</v>
      </c>
      <c r="I151" s="114"/>
    </row>
    <row r="152" spans="1:9" s="90" customFormat="1" hidden="1" x14ac:dyDescent="0.25">
      <c r="A152" s="284"/>
      <c r="B152" s="262"/>
      <c r="C152" s="262"/>
      <c r="D152" s="266"/>
      <c r="E152" s="262"/>
      <c r="F152" s="82">
        <f t="shared" si="11"/>
        <v>0</v>
      </c>
      <c r="G152" s="114" t="s">
        <v>341</v>
      </c>
      <c r="I152" s="114"/>
    </row>
    <row r="153" spans="1:9" s="90" customFormat="1" hidden="1" x14ac:dyDescent="0.25">
      <c r="A153" s="284"/>
      <c r="B153" s="262"/>
      <c r="C153" s="262"/>
      <c r="D153" s="266"/>
      <c r="E153" s="262"/>
      <c r="F153" s="82">
        <f t="shared" si="11"/>
        <v>0</v>
      </c>
      <c r="G153" s="114" t="s">
        <v>341</v>
      </c>
      <c r="I153" s="114"/>
    </row>
    <row r="154" spans="1:9" s="90" customFormat="1" hidden="1" x14ac:dyDescent="0.25">
      <c r="A154" s="284"/>
      <c r="B154" s="262"/>
      <c r="C154" s="262"/>
      <c r="D154" s="266"/>
      <c r="E154" s="262"/>
      <c r="F154" s="82">
        <f t="shared" si="11"/>
        <v>0</v>
      </c>
      <c r="G154" s="114" t="s">
        <v>341</v>
      </c>
      <c r="I154" s="114"/>
    </row>
    <row r="155" spans="1:9" s="90" customFormat="1" hidden="1" x14ac:dyDescent="0.25">
      <c r="A155" s="284"/>
      <c r="B155" s="262"/>
      <c r="C155" s="262"/>
      <c r="D155" s="266"/>
      <c r="E155" s="262"/>
      <c r="F155" s="82">
        <f t="shared" si="11"/>
        <v>0</v>
      </c>
      <c r="G155" s="114" t="s">
        <v>341</v>
      </c>
      <c r="I155" s="114"/>
    </row>
    <row r="156" spans="1:9" s="90" customFormat="1" hidden="1" x14ac:dyDescent="0.25">
      <c r="A156" s="284"/>
      <c r="B156" s="262"/>
      <c r="C156" s="262"/>
      <c r="D156" s="266"/>
      <c r="E156" s="262"/>
      <c r="F156" s="82">
        <f t="shared" si="11"/>
        <v>0</v>
      </c>
      <c r="G156" s="114" t="s">
        <v>341</v>
      </c>
      <c r="I156" s="114"/>
    </row>
    <row r="157" spans="1:9" s="90" customFormat="1" hidden="1" x14ac:dyDescent="0.25">
      <c r="A157" s="284"/>
      <c r="B157" s="262"/>
      <c r="C157" s="262"/>
      <c r="D157" s="266"/>
      <c r="E157" s="262"/>
      <c r="F157" s="82">
        <f t="shared" si="11"/>
        <v>0</v>
      </c>
      <c r="G157" s="114" t="s">
        <v>341</v>
      </c>
      <c r="I157" s="114"/>
    </row>
    <row r="158" spans="1:9" s="90" customFormat="1" hidden="1" x14ac:dyDescent="0.25">
      <c r="A158" s="284"/>
      <c r="B158" s="262"/>
      <c r="C158" s="262"/>
      <c r="D158" s="266"/>
      <c r="E158" s="262"/>
      <c r="F158" s="82">
        <f t="shared" si="11"/>
        <v>0</v>
      </c>
      <c r="G158" s="114" t="s">
        <v>341</v>
      </c>
      <c r="I158" s="114"/>
    </row>
    <row r="159" spans="1:9" s="90" customFormat="1" hidden="1" x14ac:dyDescent="0.25">
      <c r="A159" s="284"/>
      <c r="B159" s="262"/>
      <c r="C159" s="262"/>
      <c r="D159" s="266"/>
      <c r="E159" s="262"/>
      <c r="F159" s="82">
        <f t="shared" si="11"/>
        <v>0</v>
      </c>
      <c r="G159" s="114" t="s">
        <v>341</v>
      </c>
      <c r="I159" s="114"/>
    </row>
    <row r="160" spans="1:9" s="90" customFormat="1" hidden="1" x14ac:dyDescent="0.25">
      <c r="A160" s="284"/>
      <c r="B160" s="262"/>
      <c r="C160" s="262"/>
      <c r="D160" s="266"/>
      <c r="E160" s="262"/>
      <c r="F160" s="82">
        <f t="shared" si="11"/>
        <v>0</v>
      </c>
      <c r="G160" s="114" t="s">
        <v>341</v>
      </c>
      <c r="I160" s="114"/>
    </row>
    <row r="161" spans="1:9" s="90" customFormat="1" hidden="1" x14ac:dyDescent="0.25">
      <c r="A161" s="284"/>
      <c r="B161" s="262"/>
      <c r="C161" s="262"/>
      <c r="D161" s="266"/>
      <c r="E161" s="262"/>
      <c r="F161" s="82">
        <f t="shared" si="11"/>
        <v>0</v>
      </c>
      <c r="G161" s="114" t="s">
        <v>341</v>
      </c>
      <c r="I161" s="114"/>
    </row>
    <row r="162" spans="1:9" s="90" customFormat="1" hidden="1" x14ac:dyDescent="0.25">
      <c r="A162" s="284"/>
      <c r="B162" s="262"/>
      <c r="C162" s="262"/>
      <c r="D162" s="266"/>
      <c r="E162" s="262"/>
      <c r="F162" s="82">
        <f t="shared" si="11"/>
        <v>0</v>
      </c>
      <c r="G162" s="114" t="s">
        <v>341</v>
      </c>
      <c r="I162" s="114"/>
    </row>
    <row r="163" spans="1:9" s="90" customFormat="1" hidden="1" x14ac:dyDescent="0.25">
      <c r="A163" s="284"/>
      <c r="B163" s="262"/>
      <c r="C163" s="262"/>
      <c r="D163" s="266"/>
      <c r="E163" s="262"/>
      <c r="F163" s="82">
        <f t="shared" si="11"/>
        <v>0</v>
      </c>
      <c r="G163" s="114" t="s">
        <v>341</v>
      </c>
      <c r="I163" s="114"/>
    </row>
    <row r="164" spans="1:9" s="90" customFormat="1" hidden="1" x14ac:dyDescent="0.25">
      <c r="A164" s="284"/>
      <c r="B164" s="262"/>
      <c r="C164" s="262"/>
      <c r="D164" s="266"/>
      <c r="E164" s="262"/>
      <c r="F164" s="82">
        <f t="shared" si="11"/>
        <v>0</v>
      </c>
      <c r="G164" s="114" t="s">
        <v>341</v>
      </c>
      <c r="I164" s="114"/>
    </row>
    <row r="165" spans="1:9" s="90" customFormat="1" hidden="1" x14ac:dyDescent="0.25">
      <c r="A165" s="284"/>
      <c r="B165" s="262"/>
      <c r="C165" s="262"/>
      <c r="D165" s="266"/>
      <c r="E165" s="262"/>
      <c r="F165" s="82">
        <f t="shared" si="11"/>
        <v>0</v>
      </c>
      <c r="G165" s="114" t="s">
        <v>341</v>
      </c>
      <c r="I165" s="114"/>
    </row>
    <row r="166" spans="1:9" s="90" customFormat="1" hidden="1" x14ac:dyDescent="0.25">
      <c r="A166" s="284"/>
      <c r="B166" s="262"/>
      <c r="C166" s="262"/>
      <c r="D166" s="266"/>
      <c r="E166" s="262"/>
      <c r="F166" s="82">
        <f t="shared" si="11"/>
        <v>0</v>
      </c>
      <c r="G166" s="114" t="s">
        <v>341</v>
      </c>
      <c r="I166" s="114"/>
    </row>
    <row r="167" spans="1:9" s="90" customFormat="1" hidden="1" x14ac:dyDescent="0.25">
      <c r="A167" s="284"/>
      <c r="B167" s="262"/>
      <c r="C167" s="262"/>
      <c r="D167" s="266"/>
      <c r="E167" s="262"/>
      <c r="F167" s="82">
        <f t="shared" si="11"/>
        <v>0</v>
      </c>
      <c r="G167" s="114" t="s">
        <v>341</v>
      </c>
      <c r="I167" s="114"/>
    </row>
    <row r="168" spans="1:9" s="90" customFormat="1" hidden="1" x14ac:dyDescent="0.25">
      <c r="A168" s="284"/>
      <c r="B168" s="262"/>
      <c r="C168" s="262"/>
      <c r="D168" s="266"/>
      <c r="E168" s="262"/>
      <c r="F168" s="82">
        <f t="shared" si="11"/>
        <v>0</v>
      </c>
      <c r="G168" s="114" t="s">
        <v>341</v>
      </c>
      <c r="I168" s="114"/>
    </row>
    <row r="169" spans="1:9" s="90" customFormat="1" hidden="1" x14ac:dyDescent="0.25">
      <c r="A169" s="284"/>
      <c r="B169" s="262"/>
      <c r="C169" s="262"/>
      <c r="D169" s="266"/>
      <c r="E169" s="262"/>
      <c r="F169" s="82">
        <f t="shared" si="11"/>
        <v>0</v>
      </c>
      <c r="G169" s="114" t="s">
        <v>341</v>
      </c>
      <c r="I169" s="114"/>
    </row>
    <row r="170" spans="1:9" s="90" customFormat="1" hidden="1" x14ac:dyDescent="0.25">
      <c r="A170" s="284"/>
      <c r="B170" s="262"/>
      <c r="C170" s="262"/>
      <c r="D170" s="266"/>
      <c r="E170" s="262"/>
      <c r="F170" s="82">
        <f t="shared" si="11"/>
        <v>0</v>
      </c>
      <c r="G170" s="114" t="s">
        <v>341</v>
      </c>
      <c r="I170" s="114"/>
    </row>
    <row r="171" spans="1:9" s="90" customFormat="1" hidden="1" x14ac:dyDescent="0.25">
      <c r="A171" s="284"/>
      <c r="B171" s="262"/>
      <c r="C171" s="262"/>
      <c r="D171" s="266"/>
      <c r="E171" s="262"/>
      <c r="F171" s="82">
        <f t="shared" si="11"/>
        <v>0</v>
      </c>
      <c r="G171" s="114" t="s">
        <v>341</v>
      </c>
      <c r="I171" s="114"/>
    </row>
    <row r="172" spans="1:9" s="90" customFormat="1" hidden="1" x14ac:dyDescent="0.25">
      <c r="A172" s="284"/>
      <c r="B172" s="262"/>
      <c r="C172" s="262"/>
      <c r="D172" s="266"/>
      <c r="E172" s="262"/>
      <c r="F172" s="82">
        <f t="shared" si="11"/>
        <v>0</v>
      </c>
      <c r="G172" s="114" t="s">
        <v>341</v>
      </c>
      <c r="I172" s="114"/>
    </row>
    <row r="173" spans="1:9" s="90" customFormat="1" hidden="1" x14ac:dyDescent="0.25">
      <c r="A173" s="284"/>
      <c r="B173" s="262"/>
      <c r="C173" s="262"/>
      <c r="D173" s="266"/>
      <c r="E173" s="262"/>
      <c r="F173" s="82">
        <f t="shared" si="11"/>
        <v>0</v>
      </c>
      <c r="G173" s="114" t="s">
        <v>341</v>
      </c>
      <c r="I173" s="114"/>
    </row>
    <row r="174" spans="1:9" s="90" customFormat="1" hidden="1" x14ac:dyDescent="0.25">
      <c r="A174" s="284"/>
      <c r="B174" s="262"/>
      <c r="C174" s="262"/>
      <c r="D174" s="266"/>
      <c r="E174" s="262"/>
      <c r="F174" s="82">
        <f t="shared" si="11"/>
        <v>0</v>
      </c>
      <c r="G174" s="114" t="s">
        <v>341</v>
      </c>
      <c r="I174" s="114"/>
    </row>
    <row r="175" spans="1:9" s="90" customFormat="1" hidden="1" x14ac:dyDescent="0.25">
      <c r="A175" s="284"/>
      <c r="B175" s="262"/>
      <c r="C175" s="262"/>
      <c r="D175" s="266"/>
      <c r="E175" s="262"/>
      <c r="F175" s="82">
        <f t="shared" si="11"/>
        <v>0</v>
      </c>
      <c r="G175" s="114" t="s">
        <v>341</v>
      </c>
      <c r="I175" s="114"/>
    </row>
    <row r="176" spans="1:9" s="90" customFormat="1" hidden="1" x14ac:dyDescent="0.25">
      <c r="A176" s="284"/>
      <c r="B176" s="262"/>
      <c r="C176" s="262"/>
      <c r="D176" s="266"/>
      <c r="E176" s="262"/>
      <c r="F176" s="82">
        <f t="shared" si="11"/>
        <v>0</v>
      </c>
      <c r="G176" s="114" t="s">
        <v>341</v>
      </c>
      <c r="I176" s="114"/>
    </row>
    <row r="177" spans="1:9" s="90" customFormat="1" hidden="1" x14ac:dyDescent="0.25">
      <c r="A177" s="284"/>
      <c r="B177" s="262"/>
      <c r="C177" s="262"/>
      <c r="D177" s="266"/>
      <c r="E177" s="262"/>
      <c r="F177" s="82">
        <f t="shared" si="11"/>
        <v>0</v>
      </c>
      <c r="G177" s="114" t="s">
        <v>341</v>
      </c>
      <c r="I177" s="114"/>
    </row>
    <row r="178" spans="1:9" s="90" customFormat="1" hidden="1" x14ac:dyDescent="0.25">
      <c r="A178" s="284"/>
      <c r="B178" s="262"/>
      <c r="C178" s="262"/>
      <c r="D178" s="266"/>
      <c r="E178" s="262"/>
      <c r="F178" s="82">
        <f t="shared" si="11"/>
        <v>0</v>
      </c>
      <c r="G178" s="114" t="s">
        <v>341</v>
      </c>
      <c r="I178" s="114"/>
    </row>
    <row r="179" spans="1:9" s="90" customFormat="1" hidden="1" x14ac:dyDescent="0.25">
      <c r="A179" s="284"/>
      <c r="B179" s="262"/>
      <c r="C179" s="262"/>
      <c r="D179" s="266"/>
      <c r="E179" s="262"/>
      <c r="F179" s="82">
        <f t="shared" si="11"/>
        <v>0</v>
      </c>
      <c r="G179" s="114" t="s">
        <v>341</v>
      </c>
      <c r="I179" s="114"/>
    </row>
    <row r="180" spans="1:9" s="90" customFormat="1" hidden="1" x14ac:dyDescent="0.25">
      <c r="A180" s="284"/>
      <c r="B180" s="262"/>
      <c r="C180" s="262"/>
      <c r="D180" s="266"/>
      <c r="E180" s="262"/>
      <c r="F180" s="82">
        <f t="shared" si="11"/>
        <v>0</v>
      </c>
      <c r="G180" s="114" t="s">
        <v>341</v>
      </c>
      <c r="I180" s="114"/>
    </row>
    <row r="181" spans="1:9" s="90" customFormat="1" hidden="1" x14ac:dyDescent="0.25">
      <c r="A181" s="284"/>
      <c r="B181" s="262"/>
      <c r="C181" s="262"/>
      <c r="D181" s="266"/>
      <c r="E181" s="262"/>
      <c r="F181" s="82">
        <f t="shared" si="11"/>
        <v>0</v>
      </c>
      <c r="G181" s="114" t="s">
        <v>341</v>
      </c>
      <c r="I181" s="114"/>
    </row>
    <row r="182" spans="1:9" s="90" customFormat="1" hidden="1" x14ac:dyDescent="0.25">
      <c r="A182" s="284"/>
      <c r="B182" s="262"/>
      <c r="C182" s="262"/>
      <c r="D182" s="266"/>
      <c r="E182" s="262"/>
      <c r="F182" s="82">
        <f t="shared" si="11"/>
        <v>0</v>
      </c>
      <c r="G182" s="114" t="s">
        <v>341</v>
      </c>
      <c r="I182" s="114"/>
    </row>
    <row r="183" spans="1:9" s="90" customFormat="1" hidden="1" x14ac:dyDescent="0.25">
      <c r="A183" s="284"/>
      <c r="B183" s="262"/>
      <c r="C183" s="262"/>
      <c r="D183" s="266"/>
      <c r="E183" s="262"/>
      <c r="F183" s="82">
        <f t="shared" si="11"/>
        <v>0</v>
      </c>
      <c r="G183" s="114" t="s">
        <v>341</v>
      </c>
      <c r="I183" s="114"/>
    </row>
    <row r="184" spans="1:9" s="90" customFormat="1" hidden="1" x14ac:dyDescent="0.25">
      <c r="A184" s="284"/>
      <c r="B184" s="262"/>
      <c r="C184" s="262"/>
      <c r="D184" s="266"/>
      <c r="E184" s="262"/>
      <c r="F184" s="82">
        <f t="shared" si="11"/>
        <v>0</v>
      </c>
      <c r="G184" s="114" t="s">
        <v>341</v>
      </c>
      <c r="I184" s="114"/>
    </row>
    <row r="185" spans="1:9" s="90" customFormat="1" hidden="1" x14ac:dyDescent="0.25">
      <c r="A185" s="284"/>
      <c r="B185" s="262"/>
      <c r="C185" s="262"/>
      <c r="D185" s="266"/>
      <c r="E185" s="262"/>
      <c r="F185" s="82">
        <f t="shared" si="11"/>
        <v>0</v>
      </c>
      <c r="G185" s="114" t="s">
        <v>341</v>
      </c>
      <c r="I185" s="114"/>
    </row>
    <row r="186" spans="1:9" s="90" customFormat="1" hidden="1" x14ac:dyDescent="0.25">
      <c r="A186" s="284"/>
      <c r="B186" s="262"/>
      <c r="C186" s="262"/>
      <c r="D186" s="266"/>
      <c r="E186" s="262"/>
      <c r="F186" s="82">
        <f t="shared" si="11"/>
        <v>0</v>
      </c>
      <c r="G186" s="114" t="s">
        <v>341</v>
      </c>
      <c r="I186" s="114"/>
    </row>
    <row r="187" spans="1:9" s="90" customFormat="1" hidden="1" x14ac:dyDescent="0.25">
      <c r="A187" s="284"/>
      <c r="B187" s="262"/>
      <c r="C187" s="262"/>
      <c r="D187" s="266"/>
      <c r="E187" s="262"/>
      <c r="F187" s="82">
        <f t="shared" si="11"/>
        <v>0</v>
      </c>
      <c r="G187" s="114" t="s">
        <v>341</v>
      </c>
      <c r="I187" s="114"/>
    </row>
    <row r="188" spans="1:9" s="90" customFormat="1" hidden="1" x14ac:dyDescent="0.25">
      <c r="A188" s="284"/>
      <c r="B188" s="262"/>
      <c r="C188" s="262"/>
      <c r="D188" s="266"/>
      <c r="E188" s="262"/>
      <c r="F188" s="82">
        <f t="shared" si="11"/>
        <v>0</v>
      </c>
      <c r="G188" s="114" t="s">
        <v>341</v>
      </c>
      <c r="I188" s="114"/>
    </row>
    <row r="189" spans="1:9" s="90" customFormat="1" hidden="1" x14ac:dyDescent="0.25">
      <c r="A189" s="284"/>
      <c r="B189" s="262"/>
      <c r="C189" s="262"/>
      <c r="D189" s="266"/>
      <c r="E189" s="262"/>
      <c r="F189" s="82">
        <f t="shared" si="11"/>
        <v>0</v>
      </c>
      <c r="G189" s="114" t="s">
        <v>341</v>
      </c>
      <c r="I189" s="114"/>
    </row>
    <row r="190" spans="1:9" s="90" customFormat="1" hidden="1" x14ac:dyDescent="0.25">
      <c r="A190" s="284"/>
      <c r="B190" s="262"/>
      <c r="C190" s="262"/>
      <c r="D190" s="266"/>
      <c r="E190" s="262"/>
      <c r="F190" s="82">
        <f t="shared" si="11"/>
        <v>0</v>
      </c>
      <c r="G190" s="114" t="s">
        <v>341</v>
      </c>
      <c r="I190" s="114"/>
    </row>
    <row r="191" spans="1:9" s="90" customFormat="1" hidden="1" x14ac:dyDescent="0.25">
      <c r="A191" s="284"/>
      <c r="B191" s="262"/>
      <c r="C191" s="262"/>
      <c r="D191" s="266"/>
      <c r="E191" s="262"/>
      <c r="F191" s="82">
        <f t="shared" si="11"/>
        <v>0</v>
      </c>
      <c r="G191" s="114" t="s">
        <v>341</v>
      </c>
      <c r="I191" s="114"/>
    </row>
    <row r="192" spans="1:9" s="90" customFormat="1" hidden="1" x14ac:dyDescent="0.25">
      <c r="A192" s="284"/>
      <c r="B192" s="262"/>
      <c r="C192" s="262"/>
      <c r="D192" s="266"/>
      <c r="E192" s="262"/>
      <c r="F192" s="82">
        <f t="shared" si="11"/>
        <v>0</v>
      </c>
      <c r="G192" s="114" t="s">
        <v>341</v>
      </c>
      <c r="I192" s="114"/>
    </row>
    <row r="193" spans="1:9" s="90" customFormat="1" hidden="1" x14ac:dyDescent="0.25">
      <c r="A193" s="284"/>
      <c r="B193" s="262"/>
      <c r="C193" s="262"/>
      <c r="D193" s="266"/>
      <c r="E193" s="262"/>
      <c r="F193" s="82">
        <f t="shared" si="11"/>
        <v>0</v>
      </c>
      <c r="G193" s="114" t="s">
        <v>341</v>
      </c>
      <c r="I193" s="114"/>
    </row>
    <row r="194" spans="1:9" s="90" customFormat="1" hidden="1" x14ac:dyDescent="0.25">
      <c r="A194" s="284"/>
      <c r="B194" s="262"/>
      <c r="C194" s="262"/>
      <c r="D194" s="266"/>
      <c r="E194" s="262"/>
      <c r="F194" s="82">
        <f t="shared" si="11"/>
        <v>0</v>
      </c>
      <c r="G194" s="114" t="s">
        <v>341</v>
      </c>
      <c r="I194" s="114"/>
    </row>
    <row r="195" spans="1:9" s="90" customFormat="1" hidden="1" x14ac:dyDescent="0.25">
      <c r="A195" s="284"/>
      <c r="B195" s="262"/>
      <c r="C195" s="262"/>
      <c r="D195" s="266"/>
      <c r="E195" s="262"/>
      <c r="F195" s="82">
        <f t="shared" si="11"/>
        <v>0</v>
      </c>
      <c r="G195" s="114" t="s">
        <v>341</v>
      </c>
      <c r="I195" s="114"/>
    </row>
    <row r="196" spans="1:9" s="90" customFormat="1" hidden="1" x14ac:dyDescent="0.25">
      <c r="A196" s="284"/>
      <c r="B196" s="262"/>
      <c r="C196" s="262"/>
      <c r="D196" s="266"/>
      <c r="E196" s="262"/>
      <c r="F196" s="82">
        <f t="shared" si="11"/>
        <v>0</v>
      </c>
      <c r="G196" s="114" t="s">
        <v>341</v>
      </c>
      <c r="I196" s="114"/>
    </row>
    <row r="197" spans="1:9" s="90" customFormat="1" hidden="1" x14ac:dyDescent="0.25">
      <c r="A197" s="284"/>
      <c r="B197" s="262"/>
      <c r="C197" s="262"/>
      <c r="D197" s="266"/>
      <c r="E197" s="262"/>
      <c r="F197" s="82">
        <f t="shared" si="11"/>
        <v>0</v>
      </c>
      <c r="G197" s="114" t="s">
        <v>341</v>
      </c>
      <c r="I197" s="114"/>
    </row>
    <row r="198" spans="1:9" s="90" customFormat="1" hidden="1" x14ac:dyDescent="0.25">
      <c r="A198" s="284"/>
      <c r="B198" s="262"/>
      <c r="C198" s="262"/>
      <c r="D198" s="266"/>
      <c r="E198" s="262"/>
      <c r="F198" s="82">
        <f t="shared" si="11"/>
        <v>0</v>
      </c>
      <c r="G198" s="114" t="s">
        <v>341</v>
      </c>
      <c r="I198" s="114"/>
    </row>
    <row r="199" spans="1:9" s="90" customFormat="1" hidden="1" x14ac:dyDescent="0.25">
      <c r="A199" s="284"/>
      <c r="B199" s="262"/>
      <c r="C199" s="262"/>
      <c r="D199" s="266"/>
      <c r="E199" s="262"/>
      <c r="F199" s="82">
        <f t="shared" si="11"/>
        <v>0</v>
      </c>
      <c r="G199" s="114" t="s">
        <v>341</v>
      </c>
      <c r="I199" s="114"/>
    </row>
    <row r="200" spans="1:9" s="90" customFormat="1" hidden="1" x14ac:dyDescent="0.25">
      <c r="A200" s="284"/>
      <c r="B200" s="262"/>
      <c r="C200" s="262"/>
      <c r="D200" s="266"/>
      <c r="E200" s="262"/>
      <c r="F200" s="82">
        <f t="shared" si="11"/>
        <v>0</v>
      </c>
      <c r="G200" s="114" t="s">
        <v>341</v>
      </c>
      <c r="I200" s="114"/>
    </row>
    <row r="201" spans="1:9" s="90" customFormat="1" hidden="1" x14ac:dyDescent="0.25">
      <c r="A201" s="284"/>
      <c r="B201" s="262"/>
      <c r="C201" s="262"/>
      <c r="D201" s="266"/>
      <c r="E201" s="262"/>
      <c r="F201" s="82">
        <f t="shared" si="11"/>
        <v>0</v>
      </c>
      <c r="G201" s="114" t="s">
        <v>341</v>
      </c>
      <c r="I201" s="114"/>
    </row>
    <row r="202" spans="1:9" s="90" customFormat="1" hidden="1" x14ac:dyDescent="0.25">
      <c r="A202" s="284"/>
      <c r="B202" s="262"/>
      <c r="C202" s="262"/>
      <c r="D202" s="266"/>
      <c r="E202" s="262"/>
      <c r="F202" s="82">
        <f t="shared" ref="F202:F265" si="12">ROUND(+B202*D202*E202,2)</f>
        <v>0</v>
      </c>
      <c r="G202" s="114" t="s">
        <v>341</v>
      </c>
      <c r="I202" s="114"/>
    </row>
    <row r="203" spans="1:9" s="90" customFormat="1" hidden="1" x14ac:dyDescent="0.25">
      <c r="A203" s="284"/>
      <c r="B203" s="262"/>
      <c r="C203" s="262"/>
      <c r="D203" s="266"/>
      <c r="E203" s="262"/>
      <c r="F203" s="82">
        <f t="shared" si="12"/>
        <v>0</v>
      </c>
      <c r="G203" s="114" t="s">
        <v>341</v>
      </c>
      <c r="I203" s="114"/>
    </row>
    <row r="204" spans="1:9" s="90" customFormat="1" hidden="1" x14ac:dyDescent="0.25">
      <c r="A204" s="284"/>
      <c r="B204" s="262"/>
      <c r="C204" s="262"/>
      <c r="D204" s="266"/>
      <c r="E204" s="262"/>
      <c r="F204" s="82">
        <f t="shared" si="12"/>
        <v>0</v>
      </c>
      <c r="G204" s="114" t="s">
        <v>341</v>
      </c>
      <c r="I204" s="114"/>
    </row>
    <row r="205" spans="1:9" s="90" customFormat="1" hidden="1" x14ac:dyDescent="0.25">
      <c r="A205" s="284"/>
      <c r="B205" s="262"/>
      <c r="C205" s="262"/>
      <c r="D205" s="266"/>
      <c r="E205" s="262"/>
      <c r="F205" s="82">
        <f t="shared" si="12"/>
        <v>0</v>
      </c>
      <c r="G205" s="114" t="s">
        <v>341</v>
      </c>
      <c r="I205" s="114"/>
    </row>
    <row r="206" spans="1:9" s="90" customFormat="1" hidden="1" x14ac:dyDescent="0.25">
      <c r="A206" s="284"/>
      <c r="B206" s="262"/>
      <c r="C206" s="262"/>
      <c r="D206" s="266"/>
      <c r="E206" s="262"/>
      <c r="F206" s="82">
        <f t="shared" si="12"/>
        <v>0</v>
      </c>
      <c r="G206" s="114" t="s">
        <v>341</v>
      </c>
      <c r="I206" s="114"/>
    </row>
    <row r="207" spans="1:9" s="90" customFormat="1" hidden="1" x14ac:dyDescent="0.25">
      <c r="A207" s="284"/>
      <c r="B207" s="262"/>
      <c r="C207" s="262"/>
      <c r="D207" s="266"/>
      <c r="E207" s="262"/>
      <c r="F207" s="82">
        <f t="shared" si="12"/>
        <v>0</v>
      </c>
      <c r="G207" s="114" t="s">
        <v>341</v>
      </c>
      <c r="I207" s="114"/>
    </row>
    <row r="208" spans="1:9" s="90" customFormat="1" hidden="1" x14ac:dyDescent="0.25">
      <c r="A208" s="284"/>
      <c r="B208" s="262"/>
      <c r="C208" s="262"/>
      <c r="D208" s="266"/>
      <c r="E208" s="262"/>
      <c r="F208" s="82">
        <f t="shared" si="12"/>
        <v>0</v>
      </c>
      <c r="G208" s="114" t="s">
        <v>341</v>
      </c>
      <c r="I208" s="114"/>
    </row>
    <row r="209" spans="1:9" s="90" customFormat="1" hidden="1" x14ac:dyDescent="0.25">
      <c r="A209" s="284"/>
      <c r="B209" s="262"/>
      <c r="C209" s="262"/>
      <c r="D209" s="266"/>
      <c r="E209" s="262"/>
      <c r="F209" s="82">
        <f t="shared" si="12"/>
        <v>0</v>
      </c>
      <c r="G209" s="114" t="s">
        <v>341</v>
      </c>
      <c r="I209" s="114"/>
    </row>
    <row r="210" spans="1:9" s="90" customFormat="1" hidden="1" x14ac:dyDescent="0.25">
      <c r="A210" s="284"/>
      <c r="B210" s="262"/>
      <c r="C210" s="262"/>
      <c r="D210" s="266"/>
      <c r="E210" s="262"/>
      <c r="F210" s="82">
        <f t="shared" si="12"/>
        <v>0</v>
      </c>
      <c r="G210" s="114" t="s">
        <v>341</v>
      </c>
      <c r="I210" s="114"/>
    </row>
    <row r="211" spans="1:9" s="90" customFormat="1" hidden="1" x14ac:dyDescent="0.25">
      <c r="A211" s="284"/>
      <c r="B211" s="262"/>
      <c r="C211" s="262"/>
      <c r="D211" s="266"/>
      <c r="E211" s="262"/>
      <c r="F211" s="82">
        <f t="shared" si="12"/>
        <v>0</v>
      </c>
      <c r="G211" s="114" t="s">
        <v>341</v>
      </c>
      <c r="I211" s="114"/>
    </row>
    <row r="212" spans="1:9" s="90" customFormat="1" hidden="1" x14ac:dyDescent="0.25">
      <c r="A212" s="284"/>
      <c r="B212" s="262"/>
      <c r="C212" s="262"/>
      <c r="D212" s="266"/>
      <c r="E212" s="262"/>
      <c r="F212" s="82">
        <f t="shared" si="12"/>
        <v>0</v>
      </c>
      <c r="G212" s="114" t="s">
        <v>341</v>
      </c>
      <c r="I212" s="114"/>
    </row>
    <row r="213" spans="1:9" s="90" customFormat="1" hidden="1" x14ac:dyDescent="0.25">
      <c r="A213" s="284"/>
      <c r="B213" s="262"/>
      <c r="C213" s="262"/>
      <c r="D213" s="266"/>
      <c r="E213" s="262"/>
      <c r="F213" s="82">
        <f t="shared" si="12"/>
        <v>0</v>
      </c>
      <c r="G213" s="114" t="s">
        <v>341</v>
      </c>
      <c r="I213" s="114"/>
    </row>
    <row r="214" spans="1:9" s="90" customFormat="1" hidden="1" x14ac:dyDescent="0.25">
      <c r="A214" s="284"/>
      <c r="B214" s="262"/>
      <c r="C214" s="262"/>
      <c r="D214" s="266"/>
      <c r="E214" s="262"/>
      <c r="F214" s="82">
        <f t="shared" si="12"/>
        <v>0</v>
      </c>
      <c r="G214" s="114" t="s">
        <v>341</v>
      </c>
      <c r="I214" s="114"/>
    </row>
    <row r="215" spans="1:9" s="90" customFormat="1" hidden="1" x14ac:dyDescent="0.25">
      <c r="A215" s="284"/>
      <c r="B215" s="262"/>
      <c r="C215" s="262"/>
      <c r="D215" s="266"/>
      <c r="E215" s="262"/>
      <c r="F215" s="82">
        <f t="shared" si="12"/>
        <v>0</v>
      </c>
      <c r="G215" s="114" t="s">
        <v>341</v>
      </c>
      <c r="I215" s="114"/>
    </row>
    <row r="216" spans="1:9" s="90" customFormat="1" hidden="1" x14ac:dyDescent="0.25">
      <c r="A216" s="284"/>
      <c r="B216" s="262"/>
      <c r="C216" s="262"/>
      <c r="D216" s="266"/>
      <c r="E216" s="262"/>
      <c r="F216" s="82">
        <f t="shared" si="12"/>
        <v>0</v>
      </c>
      <c r="G216" s="114" t="s">
        <v>341</v>
      </c>
      <c r="I216" s="114"/>
    </row>
    <row r="217" spans="1:9" s="90" customFormat="1" hidden="1" x14ac:dyDescent="0.25">
      <c r="A217" s="284"/>
      <c r="B217" s="262"/>
      <c r="C217" s="262"/>
      <c r="D217" s="266"/>
      <c r="E217" s="262"/>
      <c r="F217" s="82">
        <f t="shared" si="12"/>
        <v>0</v>
      </c>
      <c r="G217" s="114" t="s">
        <v>341</v>
      </c>
      <c r="I217" s="114"/>
    </row>
    <row r="218" spans="1:9" s="90" customFormat="1" hidden="1" x14ac:dyDescent="0.25">
      <c r="A218" s="284"/>
      <c r="B218" s="262"/>
      <c r="C218" s="262"/>
      <c r="D218" s="266"/>
      <c r="E218" s="262"/>
      <c r="F218" s="82">
        <f t="shared" si="12"/>
        <v>0</v>
      </c>
      <c r="G218" s="114" t="s">
        <v>341</v>
      </c>
      <c r="I218" s="114"/>
    </row>
    <row r="219" spans="1:9" s="90" customFormat="1" hidden="1" x14ac:dyDescent="0.25">
      <c r="A219" s="284"/>
      <c r="B219" s="262"/>
      <c r="C219" s="262"/>
      <c r="D219" s="266"/>
      <c r="E219" s="262"/>
      <c r="F219" s="82">
        <f t="shared" si="12"/>
        <v>0</v>
      </c>
      <c r="G219" s="114" t="s">
        <v>341</v>
      </c>
      <c r="I219" s="114"/>
    </row>
    <row r="220" spans="1:9" s="90" customFormat="1" hidden="1" x14ac:dyDescent="0.25">
      <c r="A220" s="284"/>
      <c r="B220" s="262"/>
      <c r="C220" s="262"/>
      <c r="D220" s="266"/>
      <c r="E220" s="262"/>
      <c r="F220" s="82">
        <f t="shared" si="12"/>
        <v>0</v>
      </c>
      <c r="G220" s="114" t="s">
        <v>341</v>
      </c>
      <c r="I220" s="114"/>
    </row>
    <row r="221" spans="1:9" s="90" customFormat="1" hidden="1" x14ac:dyDescent="0.25">
      <c r="A221" s="284"/>
      <c r="B221" s="262"/>
      <c r="C221" s="262"/>
      <c r="D221" s="266"/>
      <c r="E221" s="262"/>
      <c r="F221" s="82">
        <f t="shared" si="12"/>
        <v>0</v>
      </c>
      <c r="G221" s="114" t="s">
        <v>341</v>
      </c>
      <c r="I221" s="114"/>
    </row>
    <row r="222" spans="1:9" s="90" customFormat="1" hidden="1" x14ac:dyDescent="0.25">
      <c r="A222" s="284"/>
      <c r="B222" s="262"/>
      <c r="C222" s="262"/>
      <c r="D222" s="266"/>
      <c r="E222" s="262"/>
      <c r="F222" s="82">
        <f t="shared" si="12"/>
        <v>0</v>
      </c>
      <c r="G222" s="114" t="s">
        <v>341</v>
      </c>
      <c r="I222" s="114"/>
    </row>
    <row r="223" spans="1:9" s="90" customFormat="1" hidden="1" x14ac:dyDescent="0.25">
      <c r="A223" s="284"/>
      <c r="B223" s="262"/>
      <c r="C223" s="262"/>
      <c r="D223" s="266"/>
      <c r="E223" s="262"/>
      <c r="F223" s="82">
        <f t="shared" si="12"/>
        <v>0</v>
      </c>
      <c r="G223" s="114" t="s">
        <v>341</v>
      </c>
      <c r="I223" s="114"/>
    </row>
    <row r="224" spans="1:9" s="90" customFormat="1" hidden="1" x14ac:dyDescent="0.25">
      <c r="A224" s="284"/>
      <c r="B224" s="262"/>
      <c r="C224" s="262"/>
      <c r="D224" s="266"/>
      <c r="E224" s="262"/>
      <c r="F224" s="82">
        <f t="shared" si="12"/>
        <v>0</v>
      </c>
      <c r="G224" s="114" t="s">
        <v>341</v>
      </c>
      <c r="I224" s="114"/>
    </row>
    <row r="225" spans="1:9" s="90" customFormat="1" hidden="1" x14ac:dyDescent="0.25">
      <c r="A225" s="284"/>
      <c r="B225" s="262"/>
      <c r="C225" s="262"/>
      <c r="D225" s="266"/>
      <c r="E225" s="262"/>
      <c r="F225" s="82">
        <f t="shared" si="12"/>
        <v>0</v>
      </c>
      <c r="G225" s="114" t="s">
        <v>341</v>
      </c>
      <c r="I225" s="114"/>
    </row>
    <row r="226" spans="1:9" s="90" customFormat="1" hidden="1" x14ac:dyDescent="0.25">
      <c r="A226" s="284"/>
      <c r="B226" s="262"/>
      <c r="C226" s="262"/>
      <c r="D226" s="266"/>
      <c r="E226" s="262"/>
      <c r="F226" s="82">
        <f t="shared" si="12"/>
        <v>0</v>
      </c>
      <c r="G226" s="114" t="s">
        <v>341</v>
      </c>
      <c r="I226" s="114"/>
    </row>
    <row r="227" spans="1:9" s="90" customFormat="1" hidden="1" x14ac:dyDescent="0.25">
      <c r="A227" s="284"/>
      <c r="B227" s="262"/>
      <c r="C227" s="262"/>
      <c r="D227" s="266"/>
      <c r="E227" s="262"/>
      <c r="F227" s="82">
        <f t="shared" si="12"/>
        <v>0</v>
      </c>
      <c r="G227" s="114" t="s">
        <v>341</v>
      </c>
      <c r="I227" s="114"/>
    </row>
    <row r="228" spans="1:9" s="90" customFormat="1" hidden="1" x14ac:dyDescent="0.25">
      <c r="A228" s="284"/>
      <c r="B228" s="262"/>
      <c r="C228" s="262"/>
      <c r="D228" s="266"/>
      <c r="E228" s="262"/>
      <c r="F228" s="82">
        <f t="shared" si="12"/>
        <v>0</v>
      </c>
      <c r="G228" s="114" t="s">
        <v>341</v>
      </c>
      <c r="I228" s="114"/>
    </row>
    <row r="229" spans="1:9" s="90" customFormat="1" hidden="1" x14ac:dyDescent="0.25">
      <c r="A229" s="284"/>
      <c r="B229" s="262"/>
      <c r="C229" s="262"/>
      <c r="D229" s="266"/>
      <c r="E229" s="262"/>
      <c r="F229" s="82">
        <f t="shared" si="12"/>
        <v>0</v>
      </c>
      <c r="G229" s="114" t="s">
        <v>341</v>
      </c>
      <c r="I229" s="114"/>
    </row>
    <row r="230" spans="1:9" s="90" customFormat="1" hidden="1" x14ac:dyDescent="0.25">
      <c r="A230" s="284"/>
      <c r="B230" s="262"/>
      <c r="C230" s="262"/>
      <c r="D230" s="266"/>
      <c r="E230" s="262"/>
      <c r="F230" s="82">
        <f t="shared" si="12"/>
        <v>0</v>
      </c>
      <c r="G230" s="114" t="s">
        <v>341</v>
      </c>
      <c r="I230" s="114"/>
    </row>
    <row r="231" spans="1:9" s="90" customFormat="1" hidden="1" x14ac:dyDescent="0.25">
      <c r="A231" s="284"/>
      <c r="B231" s="262"/>
      <c r="C231" s="262"/>
      <c r="D231" s="266"/>
      <c r="E231" s="262"/>
      <c r="F231" s="82">
        <f t="shared" si="12"/>
        <v>0</v>
      </c>
      <c r="G231" s="114" t="s">
        <v>341</v>
      </c>
      <c r="I231" s="114"/>
    </row>
    <row r="232" spans="1:9" s="90" customFormat="1" hidden="1" x14ac:dyDescent="0.25">
      <c r="A232" s="284"/>
      <c r="B232" s="262"/>
      <c r="C232" s="262"/>
      <c r="D232" s="266"/>
      <c r="E232" s="262"/>
      <c r="F232" s="82">
        <f t="shared" si="12"/>
        <v>0</v>
      </c>
      <c r="G232" s="114" t="s">
        <v>341</v>
      </c>
      <c r="I232" s="114"/>
    </row>
    <row r="233" spans="1:9" s="90" customFormat="1" hidden="1" x14ac:dyDescent="0.25">
      <c r="A233" s="284"/>
      <c r="B233" s="262"/>
      <c r="C233" s="262"/>
      <c r="D233" s="266"/>
      <c r="E233" s="262"/>
      <c r="F233" s="82">
        <f t="shared" si="12"/>
        <v>0</v>
      </c>
      <c r="G233" s="114" t="s">
        <v>341</v>
      </c>
      <c r="I233" s="114"/>
    </row>
    <row r="234" spans="1:9" s="90" customFormat="1" hidden="1" x14ac:dyDescent="0.25">
      <c r="A234" s="284"/>
      <c r="B234" s="262"/>
      <c r="C234" s="262"/>
      <c r="D234" s="266"/>
      <c r="E234" s="262"/>
      <c r="F234" s="82">
        <f t="shared" si="12"/>
        <v>0</v>
      </c>
      <c r="G234" s="114" t="s">
        <v>341</v>
      </c>
      <c r="I234" s="114"/>
    </row>
    <row r="235" spans="1:9" s="90" customFormat="1" hidden="1" x14ac:dyDescent="0.25">
      <c r="A235" s="284"/>
      <c r="B235" s="262"/>
      <c r="C235" s="262"/>
      <c r="D235" s="266"/>
      <c r="E235" s="262"/>
      <c r="F235" s="82">
        <f t="shared" si="12"/>
        <v>0</v>
      </c>
      <c r="G235" s="114" t="s">
        <v>341</v>
      </c>
      <c r="I235" s="114"/>
    </row>
    <row r="236" spans="1:9" s="90" customFormat="1" hidden="1" x14ac:dyDescent="0.25">
      <c r="A236" s="284"/>
      <c r="B236" s="262"/>
      <c r="C236" s="262"/>
      <c r="D236" s="266"/>
      <c r="E236" s="262"/>
      <c r="F236" s="82">
        <f t="shared" si="12"/>
        <v>0</v>
      </c>
      <c r="G236" s="114" t="s">
        <v>341</v>
      </c>
      <c r="I236" s="114"/>
    </row>
    <row r="237" spans="1:9" s="90" customFormat="1" hidden="1" x14ac:dyDescent="0.25">
      <c r="A237" s="284"/>
      <c r="B237" s="262"/>
      <c r="C237" s="262"/>
      <c r="D237" s="266"/>
      <c r="E237" s="262"/>
      <c r="F237" s="82">
        <f t="shared" si="12"/>
        <v>0</v>
      </c>
      <c r="G237" s="114" t="s">
        <v>341</v>
      </c>
      <c r="I237" s="114"/>
    </row>
    <row r="238" spans="1:9" s="90" customFormat="1" hidden="1" x14ac:dyDescent="0.25">
      <c r="A238" s="284"/>
      <c r="B238" s="262"/>
      <c r="C238" s="262"/>
      <c r="D238" s="266"/>
      <c r="E238" s="262"/>
      <c r="F238" s="82">
        <f t="shared" si="12"/>
        <v>0</v>
      </c>
      <c r="G238" s="114" t="s">
        <v>341</v>
      </c>
      <c r="I238" s="114"/>
    </row>
    <row r="239" spans="1:9" s="90" customFormat="1" hidden="1" x14ac:dyDescent="0.25">
      <c r="A239" s="284"/>
      <c r="B239" s="262"/>
      <c r="C239" s="262"/>
      <c r="D239" s="266"/>
      <c r="E239" s="262"/>
      <c r="F239" s="82">
        <f t="shared" si="12"/>
        <v>0</v>
      </c>
      <c r="G239" s="114" t="s">
        <v>341</v>
      </c>
      <c r="I239" s="114"/>
    </row>
    <row r="240" spans="1:9" s="90" customFormat="1" hidden="1" x14ac:dyDescent="0.25">
      <c r="A240" s="284"/>
      <c r="B240" s="262"/>
      <c r="C240" s="262"/>
      <c r="D240" s="266"/>
      <c r="E240" s="262"/>
      <c r="F240" s="82">
        <f t="shared" si="12"/>
        <v>0</v>
      </c>
      <c r="G240" s="114" t="s">
        <v>341</v>
      </c>
      <c r="I240" s="114"/>
    </row>
    <row r="241" spans="1:9" s="90" customFormat="1" hidden="1" x14ac:dyDescent="0.25">
      <c r="A241" s="284"/>
      <c r="B241" s="262"/>
      <c r="C241" s="262"/>
      <c r="D241" s="266"/>
      <c r="E241" s="262"/>
      <c r="F241" s="82">
        <f t="shared" si="12"/>
        <v>0</v>
      </c>
      <c r="G241" s="114" t="s">
        <v>341</v>
      </c>
      <c r="I241" s="114"/>
    </row>
    <row r="242" spans="1:9" s="90" customFormat="1" hidden="1" x14ac:dyDescent="0.25">
      <c r="A242" s="284"/>
      <c r="B242" s="262"/>
      <c r="C242" s="262"/>
      <c r="D242" s="266"/>
      <c r="E242" s="262"/>
      <c r="F242" s="82">
        <f t="shared" si="12"/>
        <v>0</v>
      </c>
      <c r="G242" s="114" t="s">
        <v>341</v>
      </c>
      <c r="I242" s="114"/>
    </row>
    <row r="243" spans="1:9" s="90" customFormat="1" hidden="1" x14ac:dyDescent="0.25">
      <c r="A243" s="284"/>
      <c r="B243" s="262"/>
      <c r="C243" s="262"/>
      <c r="D243" s="266"/>
      <c r="E243" s="262"/>
      <c r="F243" s="82">
        <f t="shared" si="12"/>
        <v>0</v>
      </c>
      <c r="G243" s="114" t="s">
        <v>341</v>
      </c>
      <c r="I243" s="114"/>
    </row>
    <row r="244" spans="1:9" s="90" customFormat="1" hidden="1" x14ac:dyDescent="0.25">
      <c r="A244" s="284"/>
      <c r="B244" s="262"/>
      <c r="C244" s="262"/>
      <c r="D244" s="266"/>
      <c r="E244" s="262"/>
      <c r="F244" s="82">
        <f t="shared" si="12"/>
        <v>0</v>
      </c>
      <c r="G244" s="114" t="s">
        <v>341</v>
      </c>
      <c r="I244" s="114"/>
    </row>
    <row r="245" spans="1:9" s="90" customFormat="1" hidden="1" x14ac:dyDescent="0.25">
      <c r="A245" s="284"/>
      <c r="B245" s="262"/>
      <c r="C245" s="262"/>
      <c r="D245" s="266"/>
      <c r="E245" s="262"/>
      <c r="F245" s="82">
        <f t="shared" si="12"/>
        <v>0</v>
      </c>
      <c r="G245" s="114" t="s">
        <v>341</v>
      </c>
      <c r="I245" s="114"/>
    </row>
    <row r="246" spans="1:9" s="90" customFormat="1" hidden="1" x14ac:dyDescent="0.25">
      <c r="A246" s="284"/>
      <c r="B246" s="262"/>
      <c r="C246" s="262"/>
      <c r="D246" s="266"/>
      <c r="E246" s="262"/>
      <c r="F246" s="82">
        <f t="shared" si="12"/>
        <v>0</v>
      </c>
      <c r="G246" s="114" t="s">
        <v>341</v>
      </c>
      <c r="I246" s="114"/>
    </row>
    <row r="247" spans="1:9" s="90" customFormat="1" hidden="1" x14ac:dyDescent="0.25">
      <c r="A247" s="284"/>
      <c r="B247" s="262"/>
      <c r="C247" s="262"/>
      <c r="D247" s="266"/>
      <c r="E247" s="262"/>
      <c r="F247" s="82">
        <f t="shared" si="12"/>
        <v>0</v>
      </c>
      <c r="G247" s="114" t="s">
        <v>341</v>
      </c>
      <c r="I247" s="114"/>
    </row>
    <row r="248" spans="1:9" s="90" customFormat="1" hidden="1" x14ac:dyDescent="0.25">
      <c r="A248" s="284"/>
      <c r="B248" s="262"/>
      <c r="C248" s="262"/>
      <c r="D248" s="266"/>
      <c r="E248" s="262"/>
      <c r="F248" s="82">
        <f t="shared" si="12"/>
        <v>0</v>
      </c>
      <c r="G248" s="114" t="s">
        <v>341</v>
      </c>
      <c r="I248" s="114"/>
    </row>
    <row r="249" spans="1:9" s="90" customFormat="1" hidden="1" x14ac:dyDescent="0.25">
      <c r="A249" s="284"/>
      <c r="B249" s="262"/>
      <c r="C249" s="262"/>
      <c r="D249" s="266"/>
      <c r="E249" s="262"/>
      <c r="F249" s="82">
        <f t="shared" si="12"/>
        <v>0</v>
      </c>
      <c r="G249" s="114" t="s">
        <v>341</v>
      </c>
      <c r="I249" s="114"/>
    </row>
    <row r="250" spans="1:9" s="90" customFormat="1" hidden="1" x14ac:dyDescent="0.25">
      <c r="A250" s="284"/>
      <c r="B250" s="262"/>
      <c r="C250" s="262"/>
      <c r="D250" s="266"/>
      <c r="E250" s="262"/>
      <c r="F250" s="82">
        <f t="shared" si="12"/>
        <v>0</v>
      </c>
      <c r="G250" s="114" t="s">
        <v>341</v>
      </c>
      <c r="I250" s="114"/>
    </row>
    <row r="251" spans="1:9" s="90" customFormat="1" hidden="1" x14ac:dyDescent="0.25">
      <c r="A251" s="284"/>
      <c r="B251" s="262"/>
      <c r="C251" s="262"/>
      <c r="D251" s="266"/>
      <c r="E251" s="262"/>
      <c r="F251" s="82">
        <f t="shared" si="12"/>
        <v>0</v>
      </c>
      <c r="G251" s="114" t="s">
        <v>341</v>
      </c>
      <c r="I251" s="114"/>
    </row>
    <row r="252" spans="1:9" s="90" customFormat="1" hidden="1" x14ac:dyDescent="0.25">
      <c r="A252" s="284"/>
      <c r="B252" s="262"/>
      <c r="C252" s="262"/>
      <c r="D252" s="266"/>
      <c r="E252" s="262"/>
      <c r="F252" s="82">
        <f t="shared" si="12"/>
        <v>0</v>
      </c>
      <c r="G252" s="114" t="s">
        <v>341</v>
      </c>
      <c r="I252" s="114"/>
    </row>
    <row r="253" spans="1:9" s="90" customFormat="1" hidden="1" x14ac:dyDescent="0.25">
      <c r="A253" s="284"/>
      <c r="B253" s="262"/>
      <c r="C253" s="262"/>
      <c r="D253" s="266"/>
      <c r="E253" s="262"/>
      <c r="F253" s="82">
        <f t="shared" si="12"/>
        <v>0</v>
      </c>
      <c r="G253" s="114" t="s">
        <v>341</v>
      </c>
      <c r="I253" s="114"/>
    </row>
    <row r="254" spans="1:9" s="90" customFormat="1" hidden="1" x14ac:dyDescent="0.25">
      <c r="A254" s="284"/>
      <c r="B254" s="262"/>
      <c r="C254" s="262"/>
      <c r="D254" s="266"/>
      <c r="E254" s="262"/>
      <c r="F254" s="82">
        <f t="shared" si="12"/>
        <v>0</v>
      </c>
      <c r="G254" s="114" t="s">
        <v>341</v>
      </c>
      <c r="I254" s="114"/>
    </row>
    <row r="255" spans="1:9" s="90" customFormat="1" hidden="1" x14ac:dyDescent="0.25">
      <c r="A255" s="284"/>
      <c r="B255" s="262"/>
      <c r="C255" s="262"/>
      <c r="D255" s="266"/>
      <c r="E255" s="262"/>
      <c r="F255" s="82">
        <f t="shared" si="12"/>
        <v>0</v>
      </c>
      <c r="G255" s="114" t="s">
        <v>341</v>
      </c>
      <c r="I255" s="114"/>
    </row>
    <row r="256" spans="1:9" s="90" customFormat="1" hidden="1" x14ac:dyDescent="0.25">
      <c r="A256" s="284"/>
      <c r="B256" s="262"/>
      <c r="C256" s="262"/>
      <c r="D256" s="266"/>
      <c r="E256" s="262"/>
      <c r="F256" s="82">
        <f t="shared" si="12"/>
        <v>0</v>
      </c>
      <c r="G256" s="114" t="s">
        <v>341</v>
      </c>
      <c r="I256" s="114"/>
    </row>
    <row r="257" spans="1:17" s="90" customFormat="1" hidden="1" x14ac:dyDescent="0.25">
      <c r="A257" s="284"/>
      <c r="B257" s="262"/>
      <c r="C257" s="262"/>
      <c r="D257" s="266"/>
      <c r="E257" s="262"/>
      <c r="F257" s="82">
        <f t="shared" si="12"/>
        <v>0</v>
      </c>
      <c r="G257" s="114" t="s">
        <v>341</v>
      </c>
      <c r="I257" s="114"/>
    </row>
    <row r="258" spans="1:17" s="90" customFormat="1" hidden="1" x14ac:dyDescent="0.25">
      <c r="A258" s="284"/>
      <c r="B258" s="262"/>
      <c r="C258" s="262"/>
      <c r="D258" s="266"/>
      <c r="E258" s="262"/>
      <c r="F258" s="82">
        <f t="shared" si="12"/>
        <v>0</v>
      </c>
      <c r="G258" s="114" t="s">
        <v>341</v>
      </c>
      <c r="I258" s="114"/>
    </row>
    <row r="259" spans="1:17" s="90" customFormat="1" hidden="1" x14ac:dyDescent="0.25">
      <c r="A259" s="284"/>
      <c r="B259" s="262"/>
      <c r="C259" s="262"/>
      <c r="D259" s="266"/>
      <c r="E259" s="262"/>
      <c r="F259" s="82">
        <f t="shared" si="12"/>
        <v>0</v>
      </c>
      <c r="G259" s="114" t="s">
        <v>341</v>
      </c>
      <c r="I259" s="114"/>
    </row>
    <row r="260" spans="1:17" s="90" customFormat="1" hidden="1" x14ac:dyDescent="0.25">
      <c r="A260" s="284"/>
      <c r="B260" s="262"/>
      <c r="C260" s="262"/>
      <c r="D260" s="266"/>
      <c r="E260" s="262"/>
      <c r="F260" s="82">
        <f t="shared" si="12"/>
        <v>0</v>
      </c>
      <c r="G260" s="114" t="s">
        <v>341</v>
      </c>
      <c r="I260" s="114"/>
    </row>
    <row r="261" spans="1:17" s="90" customFormat="1" hidden="1" x14ac:dyDescent="0.25">
      <c r="A261" s="284"/>
      <c r="B261" s="262"/>
      <c r="C261" s="262"/>
      <c r="D261" s="266"/>
      <c r="E261" s="262"/>
      <c r="F261" s="82">
        <f t="shared" si="12"/>
        <v>0</v>
      </c>
      <c r="G261" s="114" t="s">
        <v>341</v>
      </c>
      <c r="I261" s="114"/>
    </row>
    <row r="262" spans="1:17" s="90" customFormat="1" hidden="1" x14ac:dyDescent="0.25">
      <c r="A262" s="284"/>
      <c r="B262" s="262"/>
      <c r="C262" s="262"/>
      <c r="D262" s="266"/>
      <c r="E262" s="262"/>
      <c r="F262" s="82">
        <f t="shared" si="12"/>
        <v>0</v>
      </c>
      <c r="G262" s="114" t="s">
        <v>341</v>
      </c>
      <c r="I262" s="114"/>
    </row>
    <row r="263" spans="1:17" s="90" customFormat="1" hidden="1" x14ac:dyDescent="0.25">
      <c r="A263" s="284"/>
      <c r="B263" s="262"/>
      <c r="C263" s="262"/>
      <c r="D263" s="266"/>
      <c r="E263" s="262"/>
      <c r="F263" s="82">
        <f t="shared" si="12"/>
        <v>0</v>
      </c>
      <c r="G263" s="114" t="s">
        <v>341</v>
      </c>
      <c r="I263" s="114"/>
    </row>
    <row r="264" spans="1:17" s="90" customFormat="1" hidden="1" x14ac:dyDescent="0.25">
      <c r="A264" s="284"/>
      <c r="B264" s="262"/>
      <c r="C264" s="262"/>
      <c r="D264" s="266"/>
      <c r="E264" s="262"/>
      <c r="F264" s="82">
        <f t="shared" si="12"/>
        <v>0</v>
      </c>
      <c r="G264" s="114" t="s">
        <v>341</v>
      </c>
      <c r="I264" s="114"/>
    </row>
    <row r="265" spans="1:17" s="90" customFormat="1" hidden="1" x14ac:dyDescent="0.25">
      <c r="A265" s="284"/>
      <c r="B265" s="262"/>
      <c r="C265" s="262"/>
      <c r="D265" s="266"/>
      <c r="E265" s="262"/>
      <c r="F265" s="82">
        <f t="shared" si="12"/>
        <v>0</v>
      </c>
      <c r="G265" s="114" t="s">
        <v>341</v>
      </c>
      <c r="I265" s="114"/>
    </row>
    <row r="266" spans="1:17" s="90" customFormat="1" x14ac:dyDescent="0.25">
      <c r="A266" s="265" t="s">
        <v>319</v>
      </c>
      <c r="B266" s="262">
        <v>3</v>
      </c>
      <c r="C266" s="262" t="s">
        <v>312</v>
      </c>
      <c r="D266" s="266">
        <f t="shared" ref="D266" ca="1" si="13">RAND()*1000000</f>
        <v>255333.90228210119</v>
      </c>
      <c r="E266" s="262">
        <v>2</v>
      </c>
      <c r="F266" s="294">
        <f ca="1">ROUND(+B266*D266*E266,2)</f>
        <v>1532003.41</v>
      </c>
      <c r="G266" s="114" t="s">
        <v>341</v>
      </c>
    </row>
    <row r="267" spans="1:17" s="90" customFormat="1" x14ac:dyDescent="0.25">
      <c r="D267" s="196"/>
      <c r="E267" s="206" t="s">
        <v>35</v>
      </c>
      <c r="F267" s="308">
        <f ca="1">ROUND(SUBTOTAL(109,F136:F266),2)</f>
        <v>5841777.0499999998</v>
      </c>
      <c r="G267" s="114" t="s">
        <v>341</v>
      </c>
      <c r="I267" s="117" t="s">
        <v>344</v>
      </c>
    </row>
    <row r="268" spans="1:17" s="90" customFormat="1" x14ac:dyDescent="0.25">
      <c r="F268" s="299"/>
      <c r="G268" s="114" t="s">
        <v>339</v>
      </c>
    </row>
    <row r="269" spans="1:17" x14ac:dyDescent="0.25">
      <c r="A269" s="3"/>
      <c r="B269" s="3"/>
      <c r="C269" s="3"/>
      <c r="D269" s="56"/>
      <c r="E269" s="145" t="s">
        <v>63</v>
      </c>
      <c r="F269" s="82">
        <f ca="1">+F267+F135</f>
        <v>14054263.939999999</v>
      </c>
      <c r="G269" s="114" t="s">
        <v>339</v>
      </c>
      <c r="I269" s="141" t="s">
        <v>237</v>
      </c>
    </row>
    <row r="270" spans="1:17" x14ac:dyDescent="0.25">
      <c r="G270" s="114" t="s">
        <v>339</v>
      </c>
    </row>
    <row r="271" spans="1:17" s="90" customFormat="1" x14ac:dyDescent="0.25">
      <c r="A271" s="240" t="s">
        <v>61</v>
      </c>
      <c r="B271" s="107"/>
      <c r="C271" s="107"/>
      <c r="D271" s="107"/>
      <c r="E271" s="107"/>
      <c r="F271" s="108"/>
      <c r="G271" s="114" t="s">
        <v>340</v>
      </c>
      <c r="I271" s="142" t="s">
        <v>236</v>
      </c>
    </row>
    <row r="272" spans="1:17" s="90" customFormat="1" ht="45" customHeight="1" x14ac:dyDescent="0.25">
      <c r="A272" s="561" t="s">
        <v>320</v>
      </c>
      <c r="B272" s="562"/>
      <c r="C272" s="562"/>
      <c r="D272" s="562"/>
      <c r="E272" s="562"/>
      <c r="F272" s="563"/>
      <c r="G272" s="114" t="s">
        <v>340</v>
      </c>
      <c r="I272" s="558" t="s">
        <v>297</v>
      </c>
      <c r="J272" s="558"/>
      <c r="K272" s="558"/>
      <c r="L272" s="558"/>
      <c r="M272" s="558"/>
      <c r="N272" s="558"/>
      <c r="O272" s="558"/>
      <c r="P272" s="558"/>
      <c r="Q272" s="558"/>
    </row>
    <row r="273" spans="1:17" x14ac:dyDescent="0.25">
      <c r="A273" s="3"/>
      <c r="B273" s="3"/>
      <c r="C273" s="3"/>
      <c r="D273" s="3"/>
      <c r="E273" s="3"/>
      <c r="F273" s="3"/>
      <c r="G273" s="102" t="s">
        <v>341</v>
      </c>
      <c r="I273"/>
    </row>
    <row r="274" spans="1:17" s="90" customFormat="1" x14ac:dyDescent="0.25">
      <c r="A274" s="240" t="s">
        <v>62</v>
      </c>
      <c r="B274" s="111"/>
      <c r="C274" s="111"/>
      <c r="D274" s="111"/>
      <c r="E274" s="111"/>
      <c r="F274" s="112"/>
      <c r="G274" s="276" t="s">
        <v>341</v>
      </c>
      <c r="I274" s="142" t="s">
        <v>236</v>
      </c>
    </row>
    <row r="275" spans="1:17" s="90" customFormat="1" ht="45" customHeight="1" x14ac:dyDescent="0.25">
      <c r="A275" s="561" t="s">
        <v>321</v>
      </c>
      <c r="B275" s="562"/>
      <c r="C275" s="562"/>
      <c r="D275" s="562"/>
      <c r="E275" s="562"/>
      <c r="F275" s="563"/>
      <c r="G275" s="102" t="s">
        <v>341</v>
      </c>
      <c r="I275" s="558" t="s">
        <v>297</v>
      </c>
      <c r="J275" s="558"/>
      <c r="K275" s="558"/>
      <c r="L275" s="558"/>
      <c r="M275" s="558"/>
      <c r="N275" s="558"/>
      <c r="O275" s="558"/>
      <c r="P275" s="558"/>
      <c r="Q275" s="558"/>
    </row>
    <row r="276" spans="1:17" x14ac:dyDescent="0.25">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39.42578125" style="3" customWidth="1"/>
    <col min="2" max="2" width="75.5703125" style="3" customWidth="1"/>
    <col min="3" max="3" width="18.5703125" style="3" customWidth="1"/>
    <col min="4" max="4" width="11" hidden="1" customWidth="1"/>
    <col min="5" max="5" width="2.140625" style="3" customWidth="1"/>
    <col min="6" max="16384" width="9.140625" style="3"/>
  </cols>
  <sheetData>
    <row r="1" spans="1:4" ht="20.25" customHeight="1" x14ac:dyDescent="0.25">
      <c r="A1" s="556" t="s">
        <v>180</v>
      </c>
      <c r="B1" s="556"/>
      <c r="C1" s="3">
        <f>+'Section A'!B2</f>
        <v>0</v>
      </c>
      <c r="D1" s="51"/>
    </row>
    <row r="2" spans="1:4" ht="53.25" customHeight="1" x14ac:dyDescent="0.25">
      <c r="A2" s="579" t="s">
        <v>241</v>
      </c>
      <c r="B2" s="579"/>
      <c r="C2" s="579"/>
      <c r="D2" s="3"/>
    </row>
    <row r="3" spans="1:4" ht="25.5" x14ac:dyDescent="0.25">
      <c r="A3" s="228" t="s">
        <v>20</v>
      </c>
      <c r="B3" s="239" t="s">
        <v>59</v>
      </c>
      <c r="C3" s="59" t="s">
        <v>277</v>
      </c>
      <c r="D3" s="51" t="s">
        <v>342</v>
      </c>
    </row>
    <row r="4" spans="1:4" s="102" customFormat="1" x14ac:dyDescent="0.25">
      <c r="A4" s="233" t="s">
        <v>20</v>
      </c>
      <c r="B4" s="231" t="s">
        <v>59</v>
      </c>
      <c r="C4" s="101">
        <f t="shared" ref="C4:C6" ca="1" si="0">RAND()*1000000</f>
        <v>628225.22513410565</v>
      </c>
      <c r="D4" s="288" t="s">
        <v>340</v>
      </c>
    </row>
    <row r="5" spans="1:4" s="102" customFormat="1" x14ac:dyDescent="0.25">
      <c r="A5" s="227" t="s">
        <v>360</v>
      </c>
      <c r="B5" s="283" t="s">
        <v>59</v>
      </c>
      <c r="C5" s="101">
        <f t="shared" ca="1" si="0"/>
        <v>327307.17786940036</v>
      </c>
      <c r="D5" s="288" t="s">
        <v>340</v>
      </c>
    </row>
    <row r="6" spans="1:4" s="102" customFormat="1" x14ac:dyDescent="0.25">
      <c r="A6" s="227" t="s">
        <v>361</v>
      </c>
      <c r="B6" s="283" t="s">
        <v>59</v>
      </c>
      <c r="C6" s="101">
        <f t="shared" ca="1" si="0"/>
        <v>334720.5091302474</v>
      </c>
      <c r="D6" s="288" t="s">
        <v>340</v>
      </c>
    </row>
    <row r="7" spans="1:4" s="102" customFormat="1" hidden="1" x14ac:dyDescent="0.25">
      <c r="A7" s="227"/>
      <c r="B7" s="283"/>
      <c r="C7" s="101">
        <v>0</v>
      </c>
      <c r="D7" s="288" t="s">
        <v>340</v>
      </c>
    </row>
    <row r="8" spans="1:4" s="102" customFormat="1" hidden="1" x14ac:dyDescent="0.25">
      <c r="A8" s="227"/>
      <c r="B8" s="283"/>
      <c r="C8" s="101">
        <v>0</v>
      </c>
      <c r="D8" s="288" t="s">
        <v>340</v>
      </c>
    </row>
    <row r="9" spans="1:4" s="102" customFormat="1" hidden="1" x14ac:dyDescent="0.25">
      <c r="A9" s="227"/>
      <c r="B9" s="283"/>
      <c r="C9" s="101">
        <v>0</v>
      </c>
      <c r="D9" s="288" t="s">
        <v>340</v>
      </c>
    </row>
    <row r="10" spans="1:4" s="102" customFormat="1" hidden="1" x14ac:dyDescent="0.25">
      <c r="A10" s="227"/>
      <c r="B10" s="283"/>
      <c r="C10" s="101">
        <v>0</v>
      </c>
      <c r="D10" s="288" t="s">
        <v>340</v>
      </c>
    </row>
    <row r="11" spans="1:4" s="102" customFormat="1" hidden="1" x14ac:dyDescent="0.25">
      <c r="A11" s="227"/>
      <c r="B11" s="283"/>
      <c r="C11" s="101">
        <v>0</v>
      </c>
      <c r="D11" s="288" t="s">
        <v>340</v>
      </c>
    </row>
    <row r="12" spans="1:4" s="102" customFormat="1" hidden="1" x14ac:dyDescent="0.25">
      <c r="A12" s="227"/>
      <c r="B12" s="283"/>
      <c r="C12" s="101">
        <v>0</v>
      </c>
      <c r="D12" s="288" t="s">
        <v>340</v>
      </c>
    </row>
    <row r="13" spans="1:4" s="102" customFormat="1" hidden="1" x14ac:dyDescent="0.25">
      <c r="A13" s="227"/>
      <c r="B13" s="283"/>
      <c r="C13" s="101">
        <v>0</v>
      </c>
      <c r="D13" s="288" t="s">
        <v>340</v>
      </c>
    </row>
    <row r="14" spans="1:4" s="102" customFormat="1" hidden="1" x14ac:dyDescent="0.25">
      <c r="A14" s="227"/>
      <c r="B14" s="283"/>
      <c r="C14" s="101">
        <v>0</v>
      </c>
      <c r="D14" s="288" t="s">
        <v>340</v>
      </c>
    </row>
    <row r="15" spans="1:4" s="102" customFormat="1" hidden="1" x14ac:dyDescent="0.25">
      <c r="A15" s="227"/>
      <c r="B15" s="283"/>
      <c r="C15" s="101">
        <v>0</v>
      </c>
      <c r="D15" s="288" t="s">
        <v>340</v>
      </c>
    </row>
    <row r="16" spans="1:4" s="102" customFormat="1" hidden="1" x14ac:dyDescent="0.25">
      <c r="A16" s="227"/>
      <c r="B16" s="283"/>
      <c r="C16" s="101">
        <v>0</v>
      </c>
      <c r="D16" s="288" t="s">
        <v>340</v>
      </c>
    </row>
    <row r="17" spans="1:4" s="102" customFormat="1" hidden="1" x14ac:dyDescent="0.25">
      <c r="A17" s="227"/>
      <c r="B17" s="283"/>
      <c r="C17" s="101">
        <v>0</v>
      </c>
      <c r="D17" s="288" t="s">
        <v>340</v>
      </c>
    </row>
    <row r="18" spans="1:4" s="102" customFormat="1" hidden="1" x14ac:dyDescent="0.25">
      <c r="A18" s="227"/>
      <c r="B18" s="283"/>
      <c r="C18" s="101">
        <v>0</v>
      </c>
      <c r="D18" s="288" t="s">
        <v>340</v>
      </c>
    </row>
    <row r="19" spans="1:4" s="102" customFormat="1" hidden="1" x14ac:dyDescent="0.25">
      <c r="A19" s="227"/>
      <c r="B19" s="283"/>
      <c r="C19" s="101">
        <v>0</v>
      </c>
      <c r="D19" s="288" t="s">
        <v>340</v>
      </c>
    </row>
    <row r="20" spans="1:4" s="102" customFormat="1" hidden="1" x14ac:dyDescent="0.25">
      <c r="A20" s="227"/>
      <c r="B20" s="283"/>
      <c r="C20" s="101">
        <v>0</v>
      </c>
      <c r="D20" s="288" t="s">
        <v>340</v>
      </c>
    </row>
    <row r="21" spans="1:4" s="102" customFormat="1" hidden="1" x14ac:dyDescent="0.25">
      <c r="A21" s="227"/>
      <c r="B21" s="283"/>
      <c r="C21" s="101">
        <v>0</v>
      </c>
      <c r="D21" s="288" t="s">
        <v>340</v>
      </c>
    </row>
    <row r="22" spans="1:4" s="102" customFormat="1" hidden="1" x14ac:dyDescent="0.25">
      <c r="A22" s="227"/>
      <c r="B22" s="283"/>
      <c r="C22" s="101">
        <v>0</v>
      </c>
      <c r="D22" s="288" t="s">
        <v>340</v>
      </c>
    </row>
    <row r="23" spans="1:4" s="102" customFormat="1" hidden="1" x14ac:dyDescent="0.25">
      <c r="A23" s="227"/>
      <c r="B23" s="283"/>
      <c r="C23" s="101">
        <v>0</v>
      </c>
      <c r="D23" s="288" t="s">
        <v>340</v>
      </c>
    </row>
    <row r="24" spans="1:4" s="102" customFormat="1" hidden="1" x14ac:dyDescent="0.25">
      <c r="A24" s="227"/>
      <c r="B24" s="283"/>
      <c r="C24" s="101">
        <v>0</v>
      </c>
      <c r="D24" s="288" t="s">
        <v>340</v>
      </c>
    </row>
    <row r="25" spans="1:4" s="102" customFormat="1" hidden="1" x14ac:dyDescent="0.25">
      <c r="A25" s="227"/>
      <c r="B25" s="283"/>
      <c r="C25" s="101">
        <v>0</v>
      </c>
      <c r="D25" s="288" t="s">
        <v>340</v>
      </c>
    </row>
    <row r="26" spans="1:4" s="102" customFormat="1" hidden="1" x14ac:dyDescent="0.25">
      <c r="A26" s="227"/>
      <c r="B26" s="283"/>
      <c r="C26" s="101">
        <v>0</v>
      </c>
      <c r="D26" s="288" t="s">
        <v>340</v>
      </c>
    </row>
    <row r="27" spans="1:4" s="102" customFormat="1" hidden="1" x14ac:dyDescent="0.25">
      <c r="A27" s="227"/>
      <c r="B27" s="283"/>
      <c r="C27" s="101">
        <v>0</v>
      </c>
      <c r="D27" s="288" t="s">
        <v>340</v>
      </c>
    </row>
    <row r="28" spans="1:4" s="102" customFormat="1" hidden="1" x14ac:dyDescent="0.25">
      <c r="A28" s="227"/>
      <c r="B28" s="283"/>
      <c r="C28" s="101">
        <v>0</v>
      </c>
      <c r="D28" s="288" t="s">
        <v>340</v>
      </c>
    </row>
    <row r="29" spans="1:4" s="102" customFormat="1" hidden="1" x14ac:dyDescent="0.25">
      <c r="A29" s="227"/>
      <c r="B29" s="283"/>
      <c r="C29" s="101">
        <v>0</v>
      </c>
      <c r="D29" s="288" t="s">
        <v>340</v>
      </c>
    </row>
    <row r="30" spans="1:4" s="102" customFormat="1" hidden="1" x14ac:dyDescent="0.25">
      <c r="A30" s="227"/>
      <c r="B30" s="283"/>
      <c r="C30" s="101">
        <v>0</v>
      </c>
      <c r="D30" s="288" t="s">
        <v>340</v>
      </c>
    </row>
    <row r="31" spans="1:4" s="102" customFormat="1" hidden="1" x14ac:dyDescent="0.25">
      <c r="A31" s="227"/>
      <c r="B31" s="283"/>
      <c r="C31" s="101">
        <v>0</v>
      </c>
      <c r="D31" s="288" t="s">
        <v>340</v>
      </c>
    </row>
    <row r="32" spans="1:4" s="102" customFormat="1" hidden="1" x14ac:dyDescent="0.25">
      <c r="A32" s="227"/>
      <c r="B32" s="283"/>
      <c r="C32" s="101">
        <v>0</v>
      </c>
      <c r="D32" s="288" t="s">
        <v>340</v>
      </c>
    </row>
    <row r="33" spans="1:4" s="102" customFormat="1" hidden="1" x14ac:dyDescent="0.25">
      <c r="A33" s="227"/>
      <c r="B33" s="283"/>
      <c r="C33" s="101">
        <v>0</v>
      </c>
      <c r="D33" s="288" t="s">
        <v>340</v>
      </c>
    </row>
    <row r="34" spans="1:4" s="102" customFormat="1" hidden="1" x14ac:dyDescent="0.25">
      <c r="A34" s="227"/>
      <c r="B34" s="283"/>
      <c r="C34" s="101">
        <v>0</v>
      </c>
      <c r="D34" s="288" t="s">
        <v>340</v>
      </c>
    </row>
    <row r="35" spans="1:4" s="102" customFormat="1" hidden="1" x14ac:dyDescent="0.25">
      <c r="A35" s="227"/>
      <c r="B35" s="283"/>
      <c r="C35" s="101">
        <v>0</v>
      </c>
      <c r="D35" s="288" t="s">
        <v>340</v>
      </c>
    </row>
    <row r="36" spans="1:4" s="102" customFormat="1" hidden="1" x14ac:dyDescent="0.25">
      <c r="A36" s="227"/>
      <c r="B36" s="283"/>
      <c r="C36" s="101">
        <v>0</v>
      </c>
      <c r="D36" s="288" t="s">
        <v>340</v>
      </c>
    </row>
    <row r="37" spans="1:4" s="102" customFormat="1" hidden="1" x14ac:dyDescent="0.25">
      <c r="A37" s="227"/>
      <c r="B37" s="283"/>
      <c r="C37" s="101">
        <v>0</v>
      </c>
      <c r="D37" s="288" t="s">
        <v>340</v>
      </c>
    </row>
    <row r="38" spans="1:4" s="102" customFormat="1" hidden="1" x14ac:dyDescent="0.25">
      <c r="A38" s="227"/>
      <c r="B38" s="283"/>
      <c r="C38" s="101">
        <v>0</v>
      </c>
      <c r="D38" s="288" t="s">
        <v>340</v>
      </c>
    </row>
    <row r="39" spans="1:4" s="102" customFormat="1" hidden="1" x14ac:dyDescent="0.25">
      <c r="A39" s="227"/>
      <c r="B39" s="283"/>
      <c r="C39" s="101">
        <v>0</v>
      </c>
      <c r="D39" s="288" t="s">
        <v>340</v>
      </c>
    </row>
    <row r="40" spans="1:4" s="102" customFormat="1" hidden="1" x14ac:dyDescent="0.25">
      <c r="A40" s="227"/>
      <c r="B40" s="283"/>
      <c r="C40" s="101">
        <v>0</v>
      </c>
      <c r="D40" s="288" t="s">
        <v>340</v>
      </c>
    </row>
    <row r="41" spans="1:4" s="102" customFormat="1" hidden="1" x14ac:dyDescent="0.25">
      <c r="A41" s="227"/>
      <c r="B41" s="283"/>
      <c r="C41" s="101">
        <v>0</v>
      </c>
      <c r="D41" s="288" t="s">
        <v>340</v>
      </c>
    </row>
    <row r="42" spans="1:4" s="102" customFormat="1" hidden="1" x14ac:dyDescent="0.25">
      <c r="A42" s="227"/>
      <c r="B42" s="283"/>
      <c r="C42" s="101">
        <v>0</v>
      </c>
      <c r="D42" s="288" t="s">
        <v>340</v>
      </c>
    </row>
    <row r="43" spans="1:4" s="102" customFormat="1" hidden="1" x14ac:dyDescent="0.25">
      <c r="A43" s="227"/>
      <c r="B43" s="283"/>
      <c r="C43" s="101">
        <v>0</v>
      </c>
      <c r="D43" s="288" t="s">
        <v>340</v>
      </c>
    </row>
    <row r="44" spans="1:4" s="102" customFormat="1" hidden="1" x14ac:dyDescent="0.25">
      <c r="A44" s="227"/>
      <c r="B44" s="283"/>
      <c r="C44" s="101">
        <v>0</v>
      </c>
      <c r="D44" s="288" t="s">
        <v>340</v>
      </c>
    </row>
    <row r="45" spans="1:4" s="102" customFormat="1" hidden="1" x14ac:dyDescent="0.25">
      <c r="A45" s="227"/>
      <c r="B45" s="283"/>
      <c r="C45" s="101">
        <v>0</v>
      </c>
      <c r="D45" s="288" t="s">
        <v>340</v>
      </c>
    </row>
    <row r="46" spans="1:4" s="102" customFormat="1" hidden="1" x14ac:dyDescent="0.25">
      <c r="A46" s="227"/>
      <c r="B46" s="283"/>
      <c r="C46" s="101">
        <v>0</v>
      </c>
      <c r="D46" s="288" t="s">
        <v>340</v>
      </c>
    </row>
    <row r="47" spans="1:4" s="102" customFormat="1" hidden="1" x14ac:dyDescent="0.25">
      <c r="A47" s="227"/>
      <c r="B47" s="283"/>
      <c r="C47" s="101">
        <v>0</v>
      </c>
      <c r="D47" s="288" t="s">
        <v>340</v>
      </c>
    </row>
    <row r="48" spans="1:4" s="102" customFormat="1" hidden="1" x14ac:dyDescent="0.25">
      <c r="A48" s="227"/>
      <c r="B48" s="283"/>
      <c r="C48" s="101">
        <v>0</v>
      </c>
      <c r="D48" s="288" t="s">
        <v>340</v>
      </c>
    </row>
    <row r="49" spans="1:4" s="102" customFormat="1" hidden="1" x14ac:dyDescent="0.25">
      <c r="A49" s="227"/>
      <c r="B49" s="283"/>
      <c r="C49" s="101">
        <v>0</v>
      </c>
      <c r="D49" s="288" t="s">
        <v>340</v>
      </c>
    </row>
    <row r="50" spans="1:4" s="102" customFormat="1" hidden="1" x14ac:dyDescent="0.25">
      <c r="A50" s="227"/>
      <c r="B50" s="283"/>
      <c r="C50" s="101">
        <v>0</v>
      </c>
      <c r="D50" s="288" t="s">
        <v>340</v>
      </c>
    </row>
    <row r="51" spans="1:4" s="102" customFormat="1" hidden="1" x14ac:dyDescent="0.25">
      <c r="A51" s="227"/>
      <c r="B51" s="283"/>
      <c r="C51" s="101">
        <v>0</v>
      </c>
      <c r="D51" s="288" t="s">
        <v>340</v>
      </c>
    </row>
    <row r="52" spans="1:4" s="102" customFormat="1" hidden="1" x14ac:dyDescent="0.25">
      <c r="A52" s="227"/>
      <c r="B52" s="283"/>
      <c r="C52" s="101">
        <v>0</v>
      </c>
      <c r="D52" s="288" t="s">
        <v>340</v>
      </c>
    </row>
    <row r="53" spans="1:4" s="102" customFormat="1" hidden="1" x14ac:dyDescent="0.25">
      <c r="A53" s="227"/>
      <c r="B53" s="283"/>
      <c r="C53" s="101">
        <v>0</v>
      </c>
      <c r="D53" s="288" t="s">
        <v>340</v>
      </c>
    </row>
    <row r="54" spans="1:4" s="102" customFormat="1" hidden="1" x14ac:dyDescent="0.25">
      <c r="A54" s="227"/>
      <c r="B54" s="283"/>
      <c r="C54" s="101">
        <v>0</v>
      </c>
      <c r="D54" s="288" t="s">
        <v>340</v>
      </c>
    </row>
    <row r="55" spans="1:4" s="102" customFormat="1" hidden="1" x14ac:dyDescent="0.25">
      <c r="A55" s="227"/>
      <c r="B55" s="283"/>
      <c r="C55" s="101">
        <v>0</v>
      </c>
      <c r="D55" s="288" t="s">
        <v>340</v>
      </c>
    </row>
    <row r="56" spans="1:4" s="102" customFormat="1" hidden="1" x14ac:dyDescent="0.25">
      <c r="A56" s="227"/>
      <c r="B56" s="283"/>
      <c r="C56" s="101">
        <v>0</v>
      </c>
      <c r="D56" s="288" t="s">
        <v>340</v>
      </c>
    </row>
    <row r="57" spans="1:4" s="102" customFormat="1" hidden="1" x14ac:dyDescent="0.25">
      <c r="A57" s="227"/>
      <c r="B57" s="283"/>
      <c r="C57" s="101">
        <v>0</v>
      </c>
      <c r="D57" s="288" t="s">
        <v>340</v>
      </c>
    </row>
    <row r="58" spans="1:4" s="102" customFormat="1" hidden="1" x14ac:dyDescent="0.25">
      <c r="A58" s="227"/>
      <c r="B58" s="283"/>
      <c r="C58" s="101">
        <v>0</v>
      </c>
      <c r="D58" s="288" t="s">
        <v>340</v>
      </c>
    </row>
    <row r="59" spans="1:4" s="102" customFormat="1" hidden="1" x14ac:dyDescent="0.25">
      <c r="A59" s="227"/>
      <c r="B59" s="283"/>
      <c r="C59" s="101">
        <v>0</v>
      </c>
      <c r="D59" s="288" t="s">
        <v>340</v>
      </c>
    </row>
    <row r="60" spans="1:4" s="102" customFormat="1" hidden="1" x14ac:dyDescent="0.25">
      <c r="A60" s="227"/>
      <c r="B60" s="283"/>
      <c r="C60" s="101">
        <v>0</v>
      </c>
      <c r="D60" s="288" t="s">
        <v>340</v>
      </c>
    </row>
    <row r="61" spans="1:4" s="102" customFormat="1" hidden="1" x14ac:dyDescent="0.25">
      <c r="A61" s="227"/>
      <c r="B61" s="283"/>
      <c r="C61" s="101">
        <v>0</v>
      </c>
      <c r="D61" s="288" t="s">
        <v>340</v>
      </c>
    </row>
    <row r="62" spans="1:4" s="102" customFormat="1" hidden="1" x14ac:dyDescent="0.25">
      <c r="A62" s="227"/>
      <c r="B62" s="283"/>
      <c r="C62" s="101">
        <v>0</v>
      </c>
      <c r="D62" s="288" t="s">
        <v>340</v>
      </c>
    </row>
    <row r="63" spans="1:4" s="102" customFormat="1" hidden="1" x14ac:dyDescent="0.25">
      <c r="A63" s="227"/>
      <c r="B63" s="283"/>
      <c r="C63" s="101">
        <v>0</v>
      </c>
      <c r="D63" s="288" t="s">
        <v>340</v>
      </c>
    </row>
    <row r="64" spans="1:4" s="102" customFormat="1" hidden="1" x14ac:dyDescent="0.25">
      <c r="A64" s="227"/>
      <c r="B64" s="283"/>
      <c r="C64" s="101">
        <v>0</v>
      </c>
      <c r="D64" s="288" t="s">
        <v>340</v>
      </c>
    </row>
    <row r="65" spans="1:4" s="102" customFormat="1" hidden="1" x14ac:dyDescent="0.25">
      <c r="A65" s="227"/>
      <c r="B65" s="283"/>
      <c r="C65" s="101">
        <v>0</v>
      </c>
      <c r="D65" s="288" t="s">
        <v>340</v>
      </c>
    </row>
    <row r="66" spans="1:4" s="102" customFormat="1" hidden="1" x14ac:dyDescent="0.25">
      <c r="A66" s="227"/>
      <c r="B66" s="283"/>
      <c r="C66" s="101">
        <v>0</v>
      </c>
      <c r="D66" s="288" t="s">
        <v>340</v>
      </c>
    </row>
    <row r="67" spans="1:4" s="102" customFormat="1" hidden="1" x14ac:dyDescent="0.25">
      <c r="A67" s="227"/>
      <c r="B67" s="283"/>
      <c r="C67" s="101">
        <v>0</v>
      </c>
      <c r="D67" s="288" t="s">
        <v>340</v>
      </c>
    </row>
    <row r="68" spans="1:4" s="102" customFormat="1" hidden="1" x14ac:dyDescent="0.25">
      <c r="A68" s="227"/>
      <c r="B68" s="283"/>
      <c r="C68" s="101">
        <v>0</v>
      </c>
      <c r="D68" s="288" t="s">
        <v>340</v>
      </c>
    </row>
    <row r="69" spans="1:4" s="102" customFormat="1" hidden="1" x14ac:dyDescent="0.25">
      <c r="A69" s="227"/>
      <c r="B69" s="283"/>
      <c r="C69" s="101">
        <v>0</v>
      </c>
      <c r="D69" s="288" t="s">
        <v>340</v>
      </c>
    </row>
    <row r="70" spans="1:4" s="102" customFormat="1" hidden="1" x14ac:dyDescent="0.25">
      <c r="A70" s="227"/>
      <c r="B70" s="283"/>
      <c r="C70" s="101">
        <v>0</v>
      </c>
      <c r="D70" s="288" t="s">
        <v>340</v>
      </c>
    </row>
    <row r="71" spans="1:4" s="102" customFormat="1" hidden="1" x14ac:dyDescent="0.25">
      <c r="A71" s="227"/>
      <c r="B71" s="283"/>
      <c r="C71" s="101">
        <v>0</v>
      </c>
      <c r="D71" s="288" t="s">
        <v>340</v>
      </c>
    </row>
    <row r="72" spans="1:4" s="102" customFormat="1" hidden="1" x14ac:dyDescent="0.25">
      <c r="A72" s="227"/>
      <c r="B72" s="283"/>
      <c r="C72" s="101">
        <v>0</v>
      </c>
      <c r="D72" s="288" t="s">
        <v>340</v>
      </c>
    </row>
    <row r="73" spans="1:4" s="102" customFormat="1" hidden="1" x14ac:dyDescent="0.25">
      <c r="A73" s="227"/>
      <c r="B73" s="283"/>
      <c r="C73" s="101">
        <v>0</v>
      </c>
      <c r="D73" s="288" t="s">
        <v>340</v>
      </c>
    </row>
    <row r="74" spans="1:4" s="102" customFormat="1" hidden="1" x14ac:dyDescent="0.25">
      <c r="A74" s="227"/>
      <c r="B74" s="283"/>
      <c r="C74" s="101">
        <v>0</v>
      </c>
      <c r="D74" s="288" t="s">
        <v>340</v>
      </c>
    </row>
    <row r="75" spans="1:4" s="102" customFormat="1" hidden="1" x14ac:dyDescent="0.25">
      <c r="A75" s="227"/>
      <c r="B75" s="283"/>
      <c r="C75" s="101">
        <v>0</v>
      </c>
      <c r="D75" s="288" t="s">
        <v>340</v>
      </c>
    </row>
    <row r="76" spans="1:4" s="102" customFormat="1" hidden="1" x14ac:dyDescent="0.25">
      <c r="A76" s="227"/>
      <c r="B76" s="283"/>
      <c r="C76" s="101">
        <v>0</v>
      </c>
      <c r="D76" s="288" t="s">
        <v>340</v>
      </c>
    </row>
    <row r="77" spans="1:4" s="102" customFormat="1" hidden="1" x14ac:dyDescent="0.25">
      <c r="A77" s="227"/>
      <c r="B77" s="283"/>
      <c r="C77" s="101">
        <v>0</v>
      </c>
      <c r="D77" s="288" t="s">
        <v>340</v>
      </c>
    </row>
    <row r="78" spans="1:4" s="102" customFormat="1" hidden="1" x14ac:dyDescent="0.25">
      <c r="A78" s="227"/>
      <c r="B78" s="283"/>
      <c r="C78" s="101">
        <v>0</v>
      </c>
      <c r="D78" s="288" t="s">
        <v>340</v>
      </c>
    </row>
    <row r="79" spans="1:4" s="102" customFormat="1" hidden="1" x14ac:dyDescent="0.25">
      <c r="A79" s="227"/>
      <c r="B79" s="283"/>
      <c r="C79" s="101">
        <v>0</v>
      </c>
      <c r="D79" s="288" t="s">
        <v>340</v>
      </c>
    </row>
    <row r="80" spans="1:4" s="102" customFormat="1" hidden="1" x14ac:dyDescent="0.25">
      <c r="A80" s="227"/>
      <c r="B80" s="283"/>
      <c r="C80" s="101">
        <v>0</v>
      </c>
      <c r="D80" s="288" t="s">
        <v>340</v>
      </c>
    </row>
    <row r="81" spans="1:4" s="102" customFormat="1" hidden="1" x14ac:dyDescent="0.25">
      <c r="A81" s="227"/>
      <c r="B81" s="283"/>
      <c r="C81" s="101">
        <v>0</v>
      </c>
      <c r="D81" s="288" t="s">
        <v>340</v>
      </c>
    </row>
    <row r="82" spans="1:4" s="102" customFormat="1" hidden="1" x14ac:dyDescent="0.25">
      <c r="A82" s="227"/>
      <c r="B82" s="283"/>
      <c r="C82" s="101">
        <v>0</v>
      </c>
      <c r="D82" s="288" t="s">
        <v>340</v>
      </c>
    </row>
    <row r="83" spans="1:4" s="102" customFormat="1" hidden="1" x14ac:dyDescent="0.25">
      <c r="A83" s="227"/>
      <c r="B83" s="283"/>
      <c r="C83" s="101">
        <v>0</v>
      </c>
      <c r="D83" s="288" t="s">
        <v>340</v>
      </c>
    </row>
    <row r="84" spans="1:4" s="102" customFormat="1" hidden="1" x14ac:dyDescent="0.25">
      <c r="A84" s="227"/>
      <c r="B84" s="283"/>
      <c r="C84" s="101">
        <v>0</v>
      </c>
      <c r="D84" s="288" t="s">
        <v>340</v>
      </c>
    </row>
    <row r="85" spans="1:4" s="102" customFormat="1" hidden="1" x14ac:dyDescent="0.25">
      <c r="A85" s="227"/>
      <c r="B85" s="283"/>
      <c r="C85" s="101">
        <v>0</v>
      </c>
      <c r="D85" s="288" t="s">
        <v>340</v>
      </c>
    </row>
    <row r="86" spans="1:4" s="102" customFormat="1" hidden="1" x14ac:dyDescent="0.25">
      <c r="A86" s="227"/>
      <c r="B86" s="283"/>
      <c r="C86" s="101">
        <v>0</v>
      </c>
      <c r="D86" s="288" t="s">
        <v>340</v>
      </c>
    </row>
    <row r="87" spans="1:4" s="102" customFormat="1" hidden="1" x14ac:dyDescent="0.25">
      <c r="A87" s="227"/>
      <c r="B87" s="283"/>
      <c r="C87" s="101">
        <v>0</v>
      </c>
      <c r="D87" s="288" t="s">
        <v>340</v>
      </c>
    </row>
    <row r="88" spans="1:4" s="102" customFormat="1" hidden="1" x14ac:dyDescent="0.25">
      <c r="A88" s="227"/>
      <c r="B88" s="283"/>
      <c r="C88" s="101">
        <v>0</v>
      </c>
      <c r="D88" s="288" t="s">
        <v>340</v>
      </c>
    </row>
    <row r="89" spans="1:4" s="102" customFormat="1" hidden="1" x14ac:dyDescent="0.25">
      <c r="A89" s="227"/>
      <c r="B89" s="283"/>
      <c r="C89" s="101">
        <v>0</v>
      </c>
      <c r="D89" s="288" t="s">
        <v>340</v>
      </c>
    </row>
    <row r="90" spans="1:4" s="102" customFormat="1" hidden="1" x14ac:dyDescent="0.25">
      <c r="A90" s="227"/>
      <c r="B90" s="283"/>
      <c r="C90" s="101">
        <v>0</v>
      </c>
      <c r="D90" s="288" t="s">
        <v>340</v>
      </c>
    </row>
    <row r="91" spans="1:4" s="102" customFormat="1" hidden="1" x14ac:dyDescent="0.25">
      <c r="A91" s="227"/>
      <c r="B91" s="283"/>
      <c r="C91" s="101">
        <v>0</v>
      </c>
      <c r="D91" s="288" t="s">
        <v>340</v>
      </c>
    </row>
    <row r="92" spans="1:4" s="102" customFormat="1" hidden="1" x14ac:dyDescent="0.25">
      <c r="A92" s="227"/>
      <c r="B92" s="283"/>
      <c r="C92" s="101">
        <v>0</v>
      </c>
      <c r="D92" s="288" t="s">
        <v>340</v>
      </c>
    </row>
    <row r="93" spans="1:4" s="102" customFormat="1" hidden="1" x14ac:dyDescent="0.25">
      <c r="A93" s="227"/>
      <c r="B93" s="283"/>
      <c r="C93" s="101">
        <v>0</v>
      </c>
      <c r="D93" s="288" t="s">
        <v>340</v>
      </c>
    </row>
    <row r="94" spans="1:4" s="102" customFormat="1" hidden="1" x14ac:dyDescent="0.25">
      <c r="A94" s="227"/>
      <c r="B94" s="283"/>
      <c r="C94" s="101">
        <v>0</v>
      </c>
      <c r="D94" s="288" t="s">
        <v>340</v>
      </c>
    </row>
    <row r="95" spans="1:4" s="102" customFormat="1" hidden="1" x14ac:dyDescent="0.25">
      <c r="A95" s="227"/>
      <c r="B95" s="283"/>
      <c r="C95" s="101">
        <v>0</v>
      </c>
      <c r="D95" s="288" t="s">
        <v>340</v>
      </c>
    </row>
    <row r="96" spans="1:4" s="102" customFormat="1" hidden="1" x14ac:dyDescent="0.25">
      <c r="A96" s="227"/>
      <c r="B96" s="283"/>
      <c r="C96" s="101">
        <v>0</v>
      </c>
      <c r="D96" s="288" t="s">
        <v>340</v>
      </c>
    </row>
    <row r="97" spans="1:4" s="102" customFormat="1" hidden="1" x14ac:dyDescent="0.25">
      <c r="A97" s="227"/>
      <c r="B97" s="283"/>
      <c r="C97" s="101">
        <v>0</v>
      </c>
      <c r="D97" s="288" t="s">
        <v>340</v>
      </c>
    </row>
    <row r="98" spans="1:4" s="102" customFormat="1" hidden="1" x14ac:dyDescent="0.25">
      <c r="A98" s="227"/>
      <c r="B98" s="283"/>
      <c r="C98" s="101">
        <v>0</v>
      </c>
      <c r="D98" s="288" t="s">
        <v>340</v>
      </c>
    </row>
    <row r="99" spans="1:4" s="102" customFormat="1" hidden="1" x14ac:dyDescent="0.25">
      <c r="A99" s="227"/>
      <c r="B99" s="283"/>
      <c r="C99" s="101">
        <v>0</v>
      </c>
      <c r="D99" s="288" t="s">
        <v>340</v>
      </c>
    </row>
    <row r="100" spans="1:4" s="102" customFormat="1" hidden="1" x14ac:dyDescent="0.25">
      <c r="A100" s="227"/>
      <c r="B100" s="283"/>
      <c r="C100" s="101">
        <v>0</v>
      </c>
      <c r="D100" s="288" t="s">
        <v>340</v>
      </c>
    </row>
    <row r="101" spans="1:4" s="102" customFormat="1" hidden="1" x14ac:dyDescent="0.25">
      <c r="A101" s="227"/>
      <c r="B101" s="283"/>
      <c r="C101" s="101">
        <v>0</v>
      </c>
      <c r="D101" s="288" t="s">
        <v>340</v>
      </c>
    </row>
    <row r="102" spans="1:4" s="102" customFormat="1" hidden="1" x14ac:dyDescent="0.25">
      <c r="A102" s="227"/>
      <c r="B102" s="283"/>
      <c r="C102" s="101">
        <v>0</v>
      </c>
      <c r="D102" s="288" t="s">
        <v>340</v>
      </c>
    </row>
    <row r="103" spans="1:4" s="102" customFormat="1" hidden="1" x14ac:dyDescent="0.25">
      <c r="A103" s="227"/>
      <c r="B103" s="283"/>
      <c r="C103" s="101">
        <v>0</v>
      </c>
      <c r="D103" s="288" t="s">
        <v>340</v>
      </c>
    </row>
    <row r="104" spans="1:4" s="102" customFormat="1" hidden="1" x14ac:dyDescent="0.25">
      <c r="A104" s="227"/>
      <c r="B104" s="283"/>
      <c r="C104" s="101">
        <v>0</v>
      </c>
      <c r="D104" s="288" t="s">
        <v>340</v>
      </c>
    </row>
    <row r="105" spans="1:4" s="102" customFormat="1" hidden="1" x14ac:dyDescent="0.25">
      <c r="A105" s="227"/>
      <c r="B105" s="283"/>
      <c r="C105" s="101">
        <v>0</v>
      </c>
      <c r="D105" s="288" t="s">
        <v>340</v>
      </c>
    </row>
    <row r="106" spans="1:4" s="102" customFormat="1" hidden="1" x14ac:dyDescent="0.25">
      <c r="A106" s="227"/>
      <c r="B106" s="283"/>
      <c r="C106" s="101">
        <v>0</v>
      </c>
      <c r="D106" s="288" t="s">
        <v>340</v>
      </c>
    </row>
    <row r="107" spans="1:4" s="102" customFormat="1" hidden="1" x14ac:dyDescent="0.25">
      <c r="A107" s="227"/>
      <c r="B107" s="283"/>
      <c r="C107" s="101">
        <v>0</v>
      </c>
      <c r="D107" s="288" t="s">
        <v>340</v>
      </c>
    </row>
    <row r="108" spans="1:4" s="102" customFormat="1" hidden="1" x14ac:dyDescent="0.25">
      <c r="A108" s="227"/>
      <c r="B108" s="283"/>
      <c r="C108" s="101">
        <v>0</v>
      </c>
      <c r="D108" s="288" t="s">
        <v>340</v>
      </c>
    </row>
    <row r="109" spans="1:4" s="102" customFormat="1" hidden="1" x14ac:dyDescent="0.25">
      <c r="A109" s="227"/>
      <c r="B109" s="283"/>
      <c r="C109" s="101">
        <v>0</v>
      </c>
      <c r="D109" s="288" t="s">
        <v>340</v>
      </c>
    </row>
    <row r="110" spans="1:4" s="102" customFormat="1" hidden="1" x14ac:dyDescent="0.25">
      <c r="A110" s="227"/>
      <c r="B110" s="283"/>
      <c r="C110" s="101">
        <v>0</v>
      </c>
      <c r="D110" s="288" t="s">
        <v>340</v>
      </c>
    </row>
    <row r="111" spans="1:4" s="102" customFormat="1" hidden="1" x14ac:dyDescent="0.25">
      <c r="A111" s="227"/>
      <c r="B111" s="283"/>
      <c r="C111" s="101">
        <v>0</v>
      </c>
      <c r="D111" s="288" t="s">
        <v>340</v>
      </c>
    </row>
    <row r="112" spans="1:4" s="102" customFormat="1" hidden="1" x14ac:dyDescent="0.25">
      <c r="A112" s="227"/>
      <c r="B112" s="283"/>
      <c r="C112" s="101">
        <v>0</v>
      </c>
      <c r="D112" s="288" t="s">
        <v>340</v>
      </c>
    </row>
    <row r="113" spans="1:4" s="102" customFormat="1" hidden="1" x14ac:dyDescent="0.25">
      <c r="A113" s="227"/>
      <c r="B113" s="283"/>
      <c r="C113" s="101">
        <v>0</v>
      </c>
      <c r="D113" s="288" t="s">
        <v>340</v>
      </c>
    </row>
    <row r="114" spans="1:4" s="102" customFormat="1" hidden="1" x14ac:dyDescent="0.25">
      <c r="A114" s="227"/>
      <c r="B114" s="283"/>
      <c r="C114" s="101">
        <v>0</v>
      </c>
      <c r="D114" s="288" t="s">
        <v>340</v>
      </c>
    </row>
    <row r="115" spans="1:4" s="102" customFormat="1" hidden="1" x14ac:dyDescent="0.25">
      <c r="A115" s="227"/>
      <c r="B115" s="283"/>
      <c r="C115" s="101">
        <v>0</v>
      </c>
      <c r="D115" s="288" t="s">
        <v>340</v>
      </c>
    </row>
    <row r="116" spans="1:4" s="102" customFormat="1" hidden="1" x14ac:dyDescent="0.25">
      <c r="A116" s="227"/>
      <c r="B116" s="283"/>
      <c r="C116" s="101">
        <v>0</v>
      </c>
      <c r="D116" s="288" t="s">
        <v>340</v>
      </c>
    </row>
    <row r="117" spans="1:4" s="102" customFormat="1" hidden="1" x14ac:dyDescent="0.25">
      <c r="A117" s="227"/>
      <c r="B117" s="283"/>
      <c r="C117" s="101">
        <v>0</v>
      </c>
      <c r="D117" s="288" t="s">
        <v>340</v>
      </c>
    </row>
    <row r="118" spans="1:4" s="102" customFormat="1" hidden="1" x14ac:dyDescent="0.25">
      <c r="A118" s="227"/>
      <c r="B118" s="283"/>
      <c r="C118" s="101">
        <v>0</v>
      </c>
      <c r="D118" s="288" t="s">
        <v>340</v>
      </c>
    </row>
    <row r="119" spans="1:4" s="102" customFormat="1" hidden="1" x14ac:dyDescent="0.25">
      <c r="A119" s="227"/>
      <c r="B119" s="283"/>
      <c r="C119" s="101">
        <v>0</v>
      </c>
      <c r="D119" s="288" t="s">
        <v>340</v>
      </c>
    </row>
    <row r="120" spans="1:4" s="102" customFormat="1" hidden="1" x14ac:dyDescent="0.25">
      <c r="A120" s="227"/>
      <c r="B120" s="283"/>
      <c r="C120" s="101">
        <v>0</v>
      </c>
      <c r="D120" s="288" t="s">
        <v>340</v>
      </c>
    </row>
    <row r="121" spans="1:4" s="102" customFormat="1" hidden="1" x14ac:dyDescent="0.25">
      <c r="A121" s="227"/>
      <c r="B121" s="283"/>
      <c r="C121" s="101">
        <v>0</v>
      </c>
      <c r="D121" s="288" t="s">
        <v>340</v>
      </c>
    </row>
    <row r="122" spans="1:4" s="102" customFormat="1" hidden="1" x14ac:dyDescent="0.25">
      <c r="A122" s="227"/>
      <c r="B122" s="283"/>
      <c r="C122" s="101">
        <v>0</v>
      </c>
      <c r="D122" s="288" t="s">
        <v>340</v>
      </c>
    </row>
    <row r="123" spans="1:4" s="102" customFormat="1" hidden="1" x14ac:dyDescent="0.25">
      <c r="A123" s="227"/>
      <c r="B123" s="283"/>
      <c r="C123" s="101">
        <v>0</v>
      </c>
      <c r="D123" s="288" t="s">
        <v>340</v>
      </c>
    </row>
    <row r="124" spans="1:4" s="102" customFormat="1" hidden="1" x14ac:dyDescent="0.25">
      <c r="A124" s="227"/>
      <c r="B124" s="283"/>
      <c r="C124" s="101">
        <v>0</v>
      </c>
      <c r="D124" s="288" t="s">
        <v>340</v>
      </c>
    </row>
    <row r="125" spans="1:4" s="102" customFormat="1" hidden="1" x14ac:dyDescent="0.25">
      <c r="A125" s="227"/>
      <c r="B125" s="283"/>
      <c r="C125" s="101">
        <v>0</v>
      </c>
      <c r="D125" s="288" t="s">
        <v>340</v>
      </c>
    </row>
    <row r="126" spans="1:4" s="102" customFormat="1" hidden="1" x14ac:dyDescent="0.25">
      <c r="A126" s="227"/>
      <c r="B126" s="283"/>
      <c r="C126" s="101">
        <v>0</v>
      </c>
      <c r="D126" s="288" t="s">
        <v>340</v>
      </c>
    </row>
    <row r="127" spans="1:4" s="102" customFormat="1" hidden="1" x14ac:dyDescent="0.25">
      <c r="A127" s="227"/>
      <c r="B127" s="283"/>
      <c r="C127" s="101">
        <v>0</v>
      </c>
      <c r="D127" s="288" t="s">
        <v>340</v>
      </c>
    </row>
    <row r="128" spans="1:4" s="102" customFormat="1" hidden="1" x14ac:dyDescent="0.25">
      <c r="A128" s="227"/>
      <c r="B128" s="283"/>
      <c r="C128" s="101">
        <v>0</v>
      </c>
      <c r="D128" s="288" t="s">
        <v>340</v>
      </c>
    </row>
    <row r="129" spans="1:6" s="102" customFormat="1" hidden="1" x14ac:dyDescent="0.25">
      <c r="A129" s="227"/>
      <c r="B129" s="283"/>
      <c r="C129" s="101">
        <v>0</v>
      </c>
      <c r="D129" s="288" t="s">
        <v>340</v>
      </c>
    </row>
    <row r="130" spans="1:6" s="102" customFormat="1" hidden="1" x14ac:dyDescent="0.25">
      <c r="A130" s="227"/>
      <c r="B130" s="283"/>
      <c r="C130" s="101">
        <v>0</v>
      </c>
      <c r="D130" s="288" t="s">
        <v>340</v>
      </c>
    </row>
    <row r="131" spans="1:6" s="102" customFormat="1" hidden="1" x14ac:dyDescent="0.25">
      <c r="A131" s="227"/>
      <c r="B131" s="283"/>
      <c r="C131" s="101">
        <v>0</v>
      </c>
      <c r="D131" s="288" t="s">
        <v>340</v>
      </c>
    </row>
    <row r="132" spans="1:6" s="102" customFormat="1" hidden="1" x14ac:dyDescent="0.25">
      <c r="A132" s="227"/>
      <c r="B132" s="283"/>
      <c r="C132" s="101">
        <v>0</v>
      </c>
      <c r="D132" s="288" t="s">
        <v>340</v>
      </c>
    </row>
    <row r="133" spans="1:6" s="102" customFormat="1" x14ac:dyDescent="0.25">
      <c r="A133" s="284" t="s">
        <v>20</v>
      </c>
      <c r="B133" s="284" t="s">
        <v>59</v>
      </c>
      <c r="C133" s="135">
        <f t="shared" ref="C133" ca="1" si="1">RAND()*1000000</f>
        <v>597522.46632351074</v>
      </c>
      <c r="D133" s="114" t="s">
        <v>340</v>
      </c>
    </row>
    <row r="134" spans="1:6" s="102" customFormat="1" x14ac:dyDescent="0.25">
      <c r="A134" s="229"/>
      <c r="B134" s="209" t="s">
        <v>41</v>
      </c>
      <c r="C134" s="308">
        <f ca="1">ROUND(SUBTOTAL(109,C4:C133),2)</f>
        <v>1887775.38</v>
      </c>
      <c r="D134" s="114" t="s">
        <v>340</v>
      </c>
      <c r="F134" s="117" t="s">
        <v>344</v>
      </c>
    </row>
    <row r="135" spans="1:6" s="102" customFormat="1" x14ac:dyDescent="0.25">
      <c r="A135" s="283"/>
      <c r="B135" s="283"/>
      <c r="C135" s="106"/>
      <c r="D135" s="114" t="s">
        <v>341</v>
      </c>
    </row>
    <row r="136" spans="1:6" s="102" customFormat="1" x14ac:dyDescent="0.25">
      <c r="A136" s="284" t="s">
        <v>318</v>
      </c>
      <c r="B136" s="284" t="s">
        <v>322</v>
      </c>
      <c r="C136" s="101">
        <f t="shared" ref="C136:C138" ca="1" si="2">RAND()*1000000</f>
        <v>908397.23577011062</v>
      </c>
      <c r="D136" s="114" t="s">
        <v>341</v>
      </c>
    </row>
    <row r="137" spans="1:6" s="102" customFormat="1" x14ac:dyDescent="0.25">
      <c r="A137" s="227" t="s">
        <v>362</v>
      </c>
      <c r="B137" s="283" t="s">
        <v>59</v>
      </c>
      <c r="C137" s="101">
        <f t="shared" ca="1" si="2"/>
        <v>627450.24699883582</v>
      </c>
      <c r="D137" s="114" t="s">
        <v>341</v>
      </c>
    </row>
    <row r="138" spans="1:6" s="102" customFormat="1" x14ac:dyDescent="0.25">
      <c r="A138" s="227" t="s">
        <v>363</v>
      </c>
      <c r="B138" s="283" t="s">
        <v>59</v>
      </c>
      <c r="C138" s="101">
        <f t="shared" ca="1" si="2"/>
        <v>243976.81316475972</v>
      </c>
      <c r="D138" s="114" t="s">
        <v>341</v>
      </c>
    </row>
    <row r="139" spans="1:6" s="102" customFormat="1" hidden="1" x14ac:dyDescent="0.25">
      <c r="A139" s="227"/>
      <c r="B139" s="283"/>
      <c r="C139" s="101">
        <v>0</v>
      </c>
      <c r="D139" s="114" t="s">
        <v>341</v>
      </c>
    </row>
    <row r="140" spans="1:6" s="102" customFormat="1" hidden="1" x14ac:dyDescent="0.25">
      <c r="A140" s="227"/>
      <c r="B140" s="283"/>
      <c r="C140" s="101">
        <v>0</v>
      </c>
      <c r="D140" s="114" t="s">
        <v>341</v>
      </c>
    </row>
    <row r="141" spans="1:6" s="102" customFormat="1" hidden="1" x14ac:dyDescent="0.25">
      <c r="A141" s="227"/>
      <c r="B141" s="283"/>
      <c r="C141" s="101">
        <v>0</v>
      </c>
      <c r="D141" s="114" t="s">
        <v>341</v>
      </c>
    </row>
    <row r="142" spans="1:6" s="102" customFormat="1" hidden="1" x14ac:dyDescent="0.25">
      <c r="A142" s="227"/>
      <c r="B142" s="283"/>
      <c r="C142" s="101">
        <v>0</v>
      </c>
      <c r="D142" s="114" t="s">
        <v>341</v>
      </c>
    </row>
    <row r="143" spans="1:6" s="102" customFormat="1" hidden="1" x14ac:dyDescent="0.25">
      <c r="A143" s="227"/>
      <c r="B143" s="283"/>
      <c r="C143" s="101">
        <v>0</v>
      </c>
      <c r="D143" s="114" t="s">
        <v>341</v>
      </c>
    </row>
    <row r="144" spans="1:6" s="102" customFormat="1" hidden="1" x14ac:dyDescent="0.25">
      <c r="A144" s="227"/>
      <c r="B144" s="283"/>
      <c r="C144" s="101">
        <v>0</v>
      </c>
      <c r="D144" s="114" t="s">
        <v>341</v>
      </c>
    </row>
    <row r="145" spans="1:4" s="102" customFormat="1" hidden="1" x14ac:dyDescent="0.25">
      <c r="A145" s="227"/>
      <c r="B145" s="283"/>
      <c r="C145" s="101">
        <v>0</v>
      </c>
      <c r="D145" s="114" t="s">
        <v>341</v>
      </c>
    </row>
    <row r="146" spans="1:4" s="102" customFormat="1" hidden="1" x14ac:dyDescent="0.25">
      <c r="A146" s="227"/>
      <c r="B146" s="283"/>
      <c r="C146" s="101">
        <v>0</v>
      </c>
      <c r="D146" s="114" t="s">
        <v>341</v>
      </c>
    </row>
    <row r="147" spans="1:4" s="102" customFormat="1" hidden="1" x14ac:dyDescent="0.25">
      <c r="A147" s="227"/>
      <c r="B147" s="283"/>
      <c r="C147" s="101">
        <v>0</v>
      </c>
      <c r="D147" s="114" t="s">
        <v>341</v>
      </c>
    </row>
    <row r="148" spans="1:4" s="102" customFormat="1" hidden="1" x14ac:dyDescent="0.25">
      <c r="A148" s="227"/>
      <c r="B148" s="283"/>
      <c r="C148" s="101">
        <v>0</v>
      </c>
      <c r="D148" s="114" t="s">
        <v>341</v>
      </c>
    </row>
    <row r="149" spans="1:4" s="102" customFormat="1" hidden="1" x14ac:dyDescent="0.25">
      <c r="A149" s="227"/>
      <c r="B149" s="283"/>
      <c r="C149" s="101">
        <v>0</v>
      </c>
      <c r="D149" s="114" t="s">
        <v>341</v>
      </c>
    </row>
    <row r="150" spans="1:4" s="102" customFormat="1" hidden="1" x14ac:dyDescent="0.25">
      <c r="A150" s="227"/>
      <c r="B150" s="283"/>
      <c r="C150" s="101">
        <v>0</v>
      </c>
      <c r="D150" s="114" t="s">
        <v>341</v>
      </c>
    </row>
    <row r="151" spans="1:4" s="102" customFormat="1" hidden="1" x14ac:dyDescent="0.25">
      <c r="A151" s="227"/>
      <c r="B151" s="283"/>
      <c r="C151" s="101">
        <v>0</v>
      </c>
      <c r="D151" s="114" t="s">
        <v>341</v>
      </c>
    </row>
    <row r="152" spans="1:4" s="102" customFormat="1" hidden="1" x14ac:dyDescent="0.25">
      <c r="A152" s="227"/>
      <c r="B152" s="283"/>
      <c r="C152" s="101">
        <v>0</v>
      </c>
      <c r="D152" s="114" t="s">
        <v>341</v>
      </c>
    </row>
    <row r="153" spans="1:4" s="102" customFormat="1" hidden="1" x14ac:dyDescent="0.25">
      <c r="A153" s="227"/>
      <c r="B153" s="283"/>
      <c r="C153" s="101">
        <v>0</v>
      </c>
      <c r="D153" s="114" t="s">
        <v>341</v>
      </c>
    </row>
    <row r="154" spans="1:4" s="102" customFormat="1" hidden="1" x14ac:dyDescent="0.25">
      <c r="A154" s="227"/>
      <c r="B154" s="283"/>
      <c r="C154" s="101">
        <v>0</v>
      </c>
      <c r="D154" s="114" t="s">
        <v>341</v>
      </c>
    </row>
    <row r="155" spans="1:4" s="102" customFormat="1" hidden="1" x14ac:dyDescent="0.25">
      <c r="A155" s="227"/>
      <c r="B155" s="283"/>
      <c r="C155" s="101">
        <v>0</v>
      </c>
      <c r="D155" s="114" t="s">
        <v>341</v>
      </c>
    </row>
    <row r="156" spans="1:4" s="102" customFormat="1" hidden="1" x14ac:dyDescent="0.25">
      <c r="A156" s="227"/>
      <c r="B156" s="283"/>
      <c r="C156" s="101">
        <v>0</v>
      </c>
      <c r="D156" s="114" t="s">
        <v>341</v>
      </c>
    </row>
    <row r="157" spans="1:4" s="102" customFormat="1" hidden="1" x14ac:dyDescent="0.25">
      <c r="A157" s="227"/>
      <c r="B157" s="283"/>
      <c r="C157" s="101">
        <v>0</v>
      </c>
      <c r="D157" s="114" t="s">
        <v>341</v>
      </c>
    </row>
    <row r="158" spans="1:4" s="102" customFormat="1" hidden="1" x14ac:dyDescent="0.25">
      <c r="A158" s="227"/>
      <c r="B158" s="283"/>
      <c r="C158" s="101">
        <v>0</v>
      </c>
      <c r="D158" s="114" t="s">
        <v>341</v>
      </c>
    </row>
    <row r="159" spans="1:4" s="102" customFormat="1" hidden="1" x14ac:dyDescent="0.25">
      <c r="A159" s="227"/>
      <c r="B159" s="283"/>
      <c r="C159" s="101">
        <v>0</v>
      </c>
      <c r="D159" s="114" t="s">
        <v>341</v>
      </c>
    </row>
    <row r="160" spans="1:4" s="102" customFormat="1" hidden="1" x14ac:dyDescent="0.25">
      <c r="A160" s="227"/>
      <c r="B160" s="283"/>
      <c r="C160" s="101">
        <v>0</v>
      </c>
      <c r="D160" s="114" t="s">
        <v>341</v>
      </c>
    </row>
    <row r="161" spans="1:4" s="102" customFormat="1" hidden="1" x14ac:dyDescent="0.25">
      <c r="A161" s="227"/>
      <c r="B161" s="283"/>
      <c r="C161" s="101">
        <v>0</v>
      </c>
      <c r="D161" s="114" t="s">
        <v>341</v>
      </c>
    </row>
    <row r="162" spans="1:4" s="102" customFormat="1" hidden="1" x14ac:dyDescent="0.25">
      <c r="A162" s="227"/>
      <c r="B162" s="283"/>
      <c r="C162" s="101">
        <v>0</v>
      </c>
      <c r="D162" s="114" t="s">
        <v>341</v>
      </c>
    </row>
    <row r="163" spans="1:4" s="102" customFormat="1" hidden="1" x14ac:dyDescent="0.25">
      <c r="A163" s="227"/>
      <c r="B163" s="283"/>
      <c r="C163" s="101">
        <v>0</v>
      </c>
      <c r="D163" s="114" t="s">
        <v>341</v>
      </c>
    </row>
    <row r="164" spans="1:4" s="102" customFormat="1" hidden="1" x14ac:dyDescent="0.25">
      <c r="A164" s="227"/>
      <c r="B164" s="283"/>
      <c r="C164" s="101">
        <v>0</v>
      </c>
      <c r="D164" s="114" t="s">
        <v>341</v>
      </c>
    </row>
    <row r="165" spans="1:4" s="102" customFormat="1" hidden="1" x14ac:dyDescent="0.25">
      <c r="A165" s="227"/>
      <c r="B165" s="283"/>
      <c r="C165" s="101">
        <v>0</v>
      </c>
      <c r="D165" s="114" t="s">
        <v>341</v>
      </c>
    </row>
    <row r="166" spans="1:4" s="102" customFormat="1" hidden="1" x14ac:dyDescent="0.25">
      <c r="A166" s="227"/>
      <c r="B166" s="283"/>
      <c r="C166" s="101">
        <v>0</v>
      </c>
      <c r="D166" s="114" t="s">
        <v>341</v>
      </c>
    </row>
    <row r="167" spans="1:4" s="102" customFormat="1" hidden="1" x14ac:dyDescent="0.25">
      <c r="A167" s="227"/>
      <c r="B167" s="283"/>
      <c r="C167" s="101">
        <v>0</v>
      </c>
      <c r="D167" s="114" t="s">
        <v>341</v>
      </c>
    </row>
    <row r="168" spans="1:4" s="102" customFormat="1" hidden="1" x14ac:dyDescent="0.25">
      <c r="A168" s="227"/>
      <c r="B168" s="283"/>
      <c r="C168" s="101">
        <v>0</v>
      </c>
      <c r="D168" s="114" t="s">
        <v>341</v>
      </c>
    </row>
    <row r="169" spans="1:4" s="102" customFormat="1" hidden="1" x14ac:dyDescent="0.25">
      <c r="A169" s="227"/>
      <c r="B169" s="283"/>
      <c r="C169" s="101">
        <v>0</v>
      </c>
      <c r="D169" s="114" t="s">
        <v>341</v>
      </c>
    </row>
    <row r="170" spans="1:4" s="102" customFormat="1" hidden="1" x14ac:dyDescent="0.25">
      <c r="A170" s="227"/>
      <c r="B170" s="283"/>
      <c r="C170" s="101">
        <v>0</v>
      </c>
      <c r="D170" s="114" t="s">
        <v>341</v>
      </c>
    </row>
    <row r="171" spans="1:4" s="102" customFormat="1" hidden="1" x14ac:dyDescent="0.25">
      <c r="A171" s="227"/>
      <c r="B171" s="283"/>
      <c r="C171" s="101">
        <v>0</v>
      </c>
      <c r="D171" s="114" t="s">
        <v>341</v>
      </c>
    </row>
    <row r="172" spans="1:4" s="102" customFormat="1" hidden="1" x14ac:dyDescent="0.25">
      <c r="A172" s="227"/>
      <c r="B172" s="283"/>
      <c r="C172" s="101">
        <v>0</v>
      </c>
      <c r="D172" s="114" t="s">
        <v>341</v>
      </c>
    </row>
    <row r="173" spans="1:4" s="102" customFormat="1" hidden="1" x14ac:dyDescent="0.25">
      <c r="A173" s="227"/>
      <c r="B173" s="283"/>
      <c r="C173" s="101">
        <v>0</v>
      </c>
      <c r="D173" s="114" t="s">
        <v>341</v>
      </c>
    </row>
    <row r="174" spans="1:4" s="102" customFormat="1" hidden="1" x14ac:dyDescent="0.25">
      <c r="A174" s="227"/>
      <c r="B174" s="283"/>
      <c r="C174" s="101">
        <v>0</v>
      </c>
      <c r="D174" s="114" t="s">
        <v>341</v>
      </c>
    </row>
    <row r="175" spans="1:4" s="102" customFormat="1" hidden="1" x14ac:dyDescent="0.25">
      <c r="A175" s="227"/>
      <c r="B175" s="283"/>
      <c r="C175" s="101">
        <v>0</v>
      </c>
      <c r="D175" s="114" t="s">
        <v>341</v>
      </c>
    </row>
    <row r="176" spans="1:4" s="102" customFormat="1" hidden="1" x14ac:dyDescent="0.25">
      <c r="A176" s="227"/>
      <c r="B176" s="283"/>
      <c r="C176" s="101">
        <v>0</v>
      </c>
      <c r="D176" s="114" t="s">
        <v>341</v>
      </c>
    </row>
    <row r="177" spans="1:4" s="102" customFormat="1" hidden="1" x14ac:dyDescent="0.25">
      <c r="A177" s="227"/>
      <c r="B177" s="283"/>
      <c r="C177" s="101">
        <v>0</v>
      </c>
      <c r="D177" s="114" t="s">
        <v>341</v>
      </c>
    </row>
    <row r="178" spans="1:4" s="102" customFormat="1" hidden="1" x14ac:dyDescent="0.25">
      <c r="A178" s="227"/>
      <c r="B178" s="283"/>
      <c r="C178" s="101">
        <v>0</v>
      </c>
      <c r="D178" s="114" t="s">
        <v>341</v>
      </c>
    </row>
    <row r="179" spans="1:4" s="102" customFormat="1" hidden="1" x14ac:dyDescent="0.25">
      <c r="A179" s="227"/>
      <c r="B179" s="283"/>
      <c r="C179" s="101">
        <v>0</v>
      </c>
      <c r="D179" s="114" t="s">
        <v>341</v>
      </c>
    </row>
    <row r="180" spans="1:4" s="102" customFormat="1" hidden="1" x14ac:dyDescent="0.25">
      <c r="A180" s="227"/>
      <c r="B180" s="283"/>
      <c r="C180" s="101">
        <v>0</v>
      </c>
      <c r="D180" s="114" t="s">
        <v>341</v>
      </c>
    </row>
    <row r="181" spans="1:4" s="102" customFormat="1" hidden="1" x14ac:dyDescent="0.25">
      <c r="A181" s="227"/>
      <c r="B181" s="283"/>
      <c r="C181" s="101">
        <v>0</v>
      </c>
      <c r="D181" s="114" t="s">
        <v>341</v>
      </c>
    </row>
    <row r="182" spans="1:4" s="102" customFormat="1" hidden="1" x14ac:dyDescent="0.25">
      <c r="A182" s="227"/>
      <c r="B182" s="283"/>
      <c r="C182" s="101">
        <v>0</v>
      </c>
      <c r="D182" s="114" t="s">
        <v>341</v>
      </c>
    </row>
    <row r="183" spans="1:4" s="102" customFormat="1" hidden="1" x14ac:dyDescent="0.25">
      <c r="A183" s="227"/>
      <c r="B183" s="283"/>
      <c r="C183" s="101">
        <v>0</v>
      </c>
      <c r="D183" s="114" t="s">
        <v>341</v>
      </c>
    </row>
    <row r="184" spans="1:4" s="102" customFormat="1" hidden="1" x14ac:dyDescent="0.25">
      <c r="A184" s="227"/>
      <c r="B184" s="283"/>
      <c r="C184" s="101">
        <v>0</v>
      </c>
      <c r="D184" s="114" t="s">
        <v>341</v>
      </c>
    </row>
    <row r="185" spans="1:4" s="102" customFormat="1" hidden="1" x14ac:dyDescent="0.25">
      <c r="A185" s="227"/>
      <c r="B185" s="283"/>
      <c r="C185" s="101">
        <v>0</v>
      </c>
      <c r="D185" s="114" t="s">
        <v>341</v>
      </c>
    </row>
    <row r="186" spans="1:4" s="102" customFormat="1" hidden="1" x14ac:dyDescent="0.25">
      <c r="A186" s="227"/>
      <c r="B186" s="283"/>
      <c r="C186" s="101">
        <v>0</v>
      </c>
      <c r="D186" s="114" t="s">
        <v>341</v>
      </c>
    </row>
    <row r="187" spans="1:4" s="102" customFormat="1" hidden="1" x14ac:dyDescent="0.25">
      <c r="A187" s="227"/>
      <c r="B187" s="283"/>
      <c r="C187" s="101">
        <v>0</v>
      </c>
      <c r="D187" s="114" t="s">
        <v>341</v>
      </c>
    </row>
    <row r="188" spans="1:4" s="102" customFormat="1" hidden="1" x14ac:dyDescent="0.25">
      <c r="A188" s="227"/>
      <c r="B188" s="283"/>
      <c r="C188" s="101">
        <v>0</v>
      </c>
      <c r="D188" s="114" t="s">
        <v>341</v>
      </c>
    </row>
    <row r="189" spans="1:4" s="102" customFormat="1" hidden="1" x14ac:dyDescent="0.25">
      <c r="A189" s="227"/>
      <c r="B189" s="283"/>
      <c r="C189" s="101">
        <v>0</v>
      </c>
      <c r="D189" s="114" t="s">
        <v>341</v>
      </c>
    </row>
    <row r="190" spans="1:4" s="102" customFormat="1" hidden="1" x14ac:dyDescent="0.25">
      <c r="A190" s="227"/>
      <c r="B190" s="283"/>
      <c r="C190" s="101">
        <v>0</v>
      </c>
      <c r="D190" s="114" t="s">
        <v>341</v>
      </c>
    </row>
    <row r="191" spans="1:4" s="102" customFormat="1" hidden="1" x14ac:dyDescent="0.25">
      <c r="A191" s="227"/>
      <c r="B191" s="283"/>
      <c r="C191" s="101">
        <v>0</v>
      </c>
      <c r="D191" s="114" t="s">
        <v>341</v>
      </c>
    </row>
    <row r="192" spans="1:4" s="102" customFormat="1" hidden="1" x14ac:dyDescent="0.25">
      <c r="A192" s="227"/>
      <c r="B192" s="283"/>
      <c r="C192" s="101">
        <v>0</v>
      </c>
      <c r="D192" s="114" t="s">
        <v>341</v>
      </c>
    </row>
    <row r="193" spans="1:4" s="102" customFormat="1" hidden="1" x14ac:dyDescent="0.25">
      <c r="A193" s="227"/>
      <c r="B193" s="283"/>
      <c r="C193" s="101">
        <v>0</v>
      </c>
      <c r="D193" s="114" t="s">
        <v>341</v>
      </c>
    </row>
    <row r="194" spans="1:4" s="102" customFormat="1" hidden="1" x14ac:dyDescent="0.25">
      <c r="A194" s="227"/>
      <c r="B194" s="283"/>
      <c r="C194" s="101">
        <v>0</v>
      </c>
      <c r="D194" s="114" t="s">
        <v>341</v>
      </c>
    </row>
    <row r="195" spans="1:4" s="102" customFormat="1" hidden="1" x14ac:dyDescent="0.25">
      <c r="A195" s="227"/>
      <c r="B195" s="283"/>
      <c r="C195" s="101">
        <v>0</v>
      </c>
      <c r="D195" s="114" t="s">
        <v>341</v>
      </c>
    </row>
    <row r="196" spans="1:4" s="102" customFormat="1" hidden="1" x14ac:dyDescent="0.25">
      <c r="A196" s="227"/>
      <c r="B196" s="283"/>
      <c r="C196" s="101">
        <v>0</v>
      </c>
      <c r="D196" s="114" t="s">
        <v>341</v>
      </c>
    </row>
    <row r="197" spans="1:4" s="102" customFormat="1" hidden="1" x14ac:dyDescent="0.25">
      <c r="A197" s="227"/>
      <c r="B197" s="283"/>
      <c r="C197" s="101">
        <v>0</v>
      </c>
      <c r="D197" s="114" t="s">
        <v>341</v>
      </c>
    </row>
    <row r="198" spans="1:4" s="102" customFormat="1" hidden="1" x14ac:dyDescent="0.25">
      <c r="A198" s="227"/>
      <c r="B198" s="283"/>
      <c r="C198" s="101">
        <v>0</v>
      </c>
      <c r="D198" s="114" t="s">
        <v>341</v>
      </c>
    </row>
    <row r="199" spans="1:4" s="102" customFormat="1" hidden="1" x14ac:dyDescent="0.25">
      <c r="A199" s="227"/>
      <c r="B199" s="283"/>
      <c r="C199" s="101">
        <v>0</v>
      </c>
      <c r="D199" s="114" t="s">
        <v>341</v>
      </c>
    </row>
    <row r="200" spans="1:4" s="102" customFormat="1" hidden="1" x14ac:dyDescent="0.25">
      <c r="A200" s="227"/>
      <c r="B200" s="283"/>
      <c r="C200" s="101">
        <v>0</v>
      </c>
      <c r="D200" s="114" t="s">
        <v>341</v>
      </c>
    </row>
    <row r="201" spans="1:4" s="102" customFormat="1" hidden="1" x14ac:dyDescent="0.25">
      <c r="A201" s="227"/>
      <c r="B201" s="283"/>
      <c r="C201" s="101">
        <v>0</v>
      </c>
      <c r="D201" s="114" t="s">
        <v>341</v>
      </c>
    </row>
    <row r="202" spans="1:4" s="102" customFormat="1" hidden="1" x14ac:dyDescent="0.25">
      <c r="A202" s="227"/>
      <c r="B202" s="283"/>
      <c r="C202" s="101">
        <v>0</v>
      </c>
      <c r="D202" s="114" t="s">
        <v>341</v>
      </c>
    </row>
    <row r="203" spans="1:4" s="102" customFormat="1" hidden="1" x14ac:dyDescent="0.25">
      <c r="A203" s="227"/>
      <c r="B203" s="283"/>
      <c r="C203" s="101">
        <v>0</v>
      </c>
      <c r="D203" s="114" t="s">
        <v>341</v>
      </c>
    </row>
    <row r="204" spans="1:4" s="102" customFormat="1" hidden="1" x14ac:dyDescent="0.25">
      <c r="A204" s="227"/>
      <c r="B204" s="283"/>
      <c r="C204" s="101">
        <v>0</v>
      </c>
      <c r="D204" s="114" t="s">
        <v>341</v>
      </c>
    </row>
    <row r="205" spans="1:4" s="102" customFormat="1" hidden="1" x14ac:dyDescent="0.25">
      <c r="A205" s="227"/>
      <c r="B205" s="283"/>
      <c r="C205" s="101">
        <v>0</v>
      </c>
      <c r="D205" s="114" t="s">
        <v>341</v>
      </c>
    </row>
    <row r="206" spans="1:4" s="102" customFormat="1" hidden="1" x14ac:dyDescent="0.25">
      <c r="A206" s="227"/>
      <c r="B206" s="283"/>
      <c r="C206" s="101">
        <v>0</v>
      </c>
      <c r="D206" s="114" t="s">
        <v>341</v>
      </c>
    </row>
    <row r="207" spans="1:4" s="102" customFormat="1" hidden="1" x14ac:dyDescent="0.25">
      <c r="A207" s="227"/>
      <c r="B207" s="283"/>
      <c r="C207" s="101">
        <v>0</v>
      </c>
      <c r="D207" s="114" t="s">
        <v>341</v>
      </c>
    </row>
    <row r="208" spans="1:4" s="102" customFormat="1" hidden="1" x14ac:dyDescent="0.25">
      <c r="A208" s="227"/>
      <c r="B208" s="283"/>
      <c r="C208" s="101">
        <v>0</v>
      </c>
      <c r="D208" s="114" t="s">
        <v>341</v>
      </c>
    </row>
    <row r="209" spans="1:4" s="102" customFormat="1" hidden="1" x14ac:dyDescent="0.25">
      <c r="A209" s="227"/>
      <c r="B209" s="283"/>
      <c r="C209" s="101">
        <v>0</v>
      </c>
      <c r="D209" s="114" t="s">
        <v>341</v>
      </c>
    </row>
    <row r="210" spans="1:4" s="102" customFormat="1" hidden="1" x14ac:dyDescent="0.25">
      <c r="A210" s="227"/>
      <c r="B210" s="283"/>
      <c r="C210" s="101">
        <v>0</v>
      </c>
      <c r="D210" s="114" t="s">
        <v>341</v>
      </c>
    </row>
    <row r="211" spans="1:4" s="102" customFormat="1" hidden="1" x14ac:dyDescent="0.25">
      <c r="A211" s="227"/>
      <c r="B211" s="283"/>
      <c r="C211" s="101">
        <v>0</v>
      </c>
      <c r="D211" s="114" t="s">
        <v>341</v>
      </c>
    </row>
    <row r="212" spans="1:4" s="102" customFormat="1" hidden="1" x14ac:dyDescent="0.25">
      <c r="A212" s="227"/>
      <c r="B212" s="283"/>
      <c r="C212" s="101">
        <v>0</v>
      </c>
      <c r="D212" s="114" t="s">
        <v>341</v>
      </c>
    </row>
    <row r="213" spans="1:4" s="102" customFormat="1" hidden="1" x14ac:dyDescent="0.25">
      <c r="A213" s="227"/>
      <c r="B213" s="283"/>
      <c r="C213" s="101">
        <v>0</v>
      </c>
      <c r="D213" s="114" t="s">
        <v>341</v>
      </c>
    </row>
    <row r="214" spans="1:4" s="102" customFormat="1" hidden="1" x14ac:dyDescent="0.25">
      <c r="A214" s="227"/>
      <c r="B214" s="283"/>
      <c r="C214" s="101">
        <v>0</v>
      </c>
      <c r="D214" s="114" t="s">
        <v>341</v>
      </c>
    </row>
    <row r="215" spans="1:4" s="102" customFormat="1" hidden="1" x14ac:dyDescent="0.25">
      <c r="A215" s="227"/>
      <c r="B215" s="283"/>
      <c r="C215" s="101">
        <v>0</v>
      </c>
      <c r="D215" s="114" t="s">
        <v>341</v>
      </c>
    </row>
    <row r="216" spans="1:4" s="102" customFormat="1" hidden="1" x14ac:dyDescent="0.25">
      <c r="A216" s="227"/>
      <c r="B216" s="283"/>
      <c r="C216" s="101">
        <v>0</v>
      </c>
      <c r="D216" s="114" t="s">
        <v>341</v>
      </c>
    </row>
    <row r="217" spans="1:4" s="102" customFormat="1" hidden="1" x14ac:dyDescent="0.25">
      <c r="A217" s="227"/>
      <c r="B217" s="283"/>
      <c r="C217" s="101">
        <v>0</v>
      </c>
      <c r="D217" s="114" t="s">
        <v>341</v>
      </c>
    </row>
    <row r="218" spans="1:4" s="102" customFormat="1" hidden="1" x14ac:dyDescent="0.25">
      <c r="A218" s="227"/>
      <c r="B218" s="283"/>
      <c r="C218" s="101">
        <v>0</v>
      </c>
      <c r="D218" s="114" t="s">
        <v>341</v>
      </c>
    </row>
    <row r="219" spans="1:4" s="102" customFormat="1" hidden="1" x14ac:dyDescent="0.25">
      <c r="A219" s="227"/>
      <c r="B219" s="283"/>
      <c r="C219" s="101">
        <v>0</v>
      </c>
      <c r="D219" s="114" t="s">
        <v>341</v>
      </c>
    </row>
    <row r="220" spans="1:4" s="102" customFormat="1" hidden="1" x14ac:dyDescent="0.25">
      <c r="A220" s="227"/>
      <c r="B220" s="283"/>
      <c r="C220" s="101">
        <v>0</v>
      </c>
      <c r="D220" s="114" t="s">
        <v>341</v>
      </c>
    </row>
    <row r="221" spans="1:4" s="102" customFormat="1" hidden="1" x14ac:dyDescent="0.25">
      <c r="A221" s="227"/>
      <c r="B221" s="283"/>
      <c r="C221" s="101">
        <v>0</v>
      </c>
      <c r="D221" s="114" t="s">
        <v>341</v>
      </c>
    </row>
    <row r="222" spans="1:4" s="102" customFormat="1" hidden="1" x14ac:dyDescent="0.25">
      <c r="A222" s="227"/>
      <c r="B222" s="283"/>
      <c r="C222" s="101">
        <v>0</v>
      </c>
      <c r="D222" s="114" t="s">
        <v>341</v>
      </c>
    </row>
    <row r="223" spans="1:4" s="102" customFormat="1" hidden="1" x14ac:dyDescent="0.25">
      <c r="A223" s="227"/>
      <c r="B223" s="283"/>
      <c r="C223" s="101">
        <v>0</v>
      </c>
      <c r="D223" s="114" t="s">
        <v>341</v>
      </c>
    </row>
    <row r="224" spans="1:4" s="102" customFormat="1" hidden="1" x14ac:dyDescent="0.25">
      <c r="A224" s="227"/>
      <c r="B224" s="283"/>
      <c r="C224" s="101">
        <v>0</v>
      </c>
      <c r="D224" s="114" t="s">
        <v>341</v>
      </c>
    </row>
    <row r="225" spans="1:4" s="102" customFormat="1" hidden="1" x14ac:dyDescent="0.25">
      <c r="A225" s="227"/>
      <c r="B225" s="283"/>
      <c r="C225" s="101">
        <v>0</v>
      </c>
      <c r="D225" s="114" t="s">
        <v>341</v>
      </c>
    </row>
    <row r="226" spans="1:4" s="102" customFormat="1" hidden="1" x14ac:dyDescent="0.25">
      <c r="A226" s="227"/>
      <c r="B226" s="283"/>
      <c r="C226" s="101">
        <v>0</v>
      </c>
      <c r="D226" s="114" t="s">
        <v>341</v>
      </c>
    </row>
    <row r="227" spans="1:4" s="102" customFormat="1" hidden="1" x14ac:dyDescent="0.25">
      <c r="A227" s="227"/>
      <c r="B227" s="283"/>
      <c r="C227" s="101">
        <v>0</v>
      </c>
      <c r="D227" s="114" t="s">
        <v>341</v>
      </c>
    </row>
    <row r="228" spans="1:4" s="102" customFormat="1" hidden="1" x14ac:dyDescent="0.25">
      <c r="A228" s="227"/>
      <c r="B228" s="283"/>
      <c r="C228" s="101">
        <v>0</v>
      </c>
      <c r="D228" s="114" t="s">
        <v>341</v>
      </c>
    </row>
    <row r="229" spans="1:4" s="102" customFormat="1" hidden="1" x14ac:dyDescent="0.25">
      <c r="A229" s="227"/>
      <c r="B229" s="283"/>
      <c r="C229" s="101">
        <v>0</v>
      </c>
      <c r="D229" s="114" t="s">
        <v>341</v>
      </c>
    </row>
    <row r="230" spans="1:4" s="102" customFormat="1" hidden="1" x14ac:dyDescent="0.25">
      <c r="A230" s="227"/>
      <c r="B230" s="283"/>
      <c r="C230" s="101">
        <v>0</v>
      </c>
      <c r="D230" s="114" t="s">
        <v>341</v>
      </c>
    </row>
    <row r="231" spans="1:4" s="102" customFormat="1" hidden="1" x14ac:dyDescent="0.25">
      <c r="A231" s="227"/>
      <c r="B231" s="283"/>
      <c r="C231" s="101">
        <v>0</v>
      </c>
      <c r="D231" s="114" t="s">
        <v>341</v>
      </c>
    </row>
    <row r="232" spans="1:4" s="102" customFormat="1" hidden="1" x14ac:dyDescent="0.25">
      <c r="A232" s="227"/>
      <c r="B232" s="283"/>
      <c r="C232" s="101">
        <v>0</v>
      </c>
      <c r="D232" s="114" t="s">
        <v>341</v>
      </c>
    </row>
    <row r="233" spans="1:4" s="102" customFormat="1" hidden="1" x14ac:dyDescent="0.25">
      <c r="A233" s="227"/>
      <c r="B233" s="283"/>
      <c r="C233" s="101">
        <v>0</v>
      </c>
      <c r="D233" s="114" t="s">
        <v>341</v>
      </c>
    </row>
    <row r="234" spans="1:4" s="102" customFormat="1" hidden="1" x14ac:dyDescent="0.25">
      <c r="A234" s="227"/>
      <c r="B234" s="283"/>
      <c r="C234" s="101">
        <v>0</v>
      </c>
      <c r="D234" s="114" t="s">
        <v>341</v>
      </c>
    </row>
    <row r="235" spans="1:4" s="102" customFormat="1" hidden="1" x14ac:dyDescent="0.25">
      <c r="A235" s="227"/>
      <c r="B235" s="283"/>
      <c r="C235" s="101">
        <v>0</v>
      </c>
      <c r="D235" s="114" t="s">
        <v>341</v>
      </c>
    </row>
    <row r="236" spans="1:4" s="102" customFormat="1" hidden="1" x14ac:dyDescent="0.25">
      <c r="A236" s="227"/>
      <c r="B236" s="283"/>
      <c r="C236" s="101">
        <v>0</v>
      </c>
      <c r="D236" s="114" t="s">
        <v>341</v>
      </c>
    </row>
    <row r="237" spans="1:4" s="102" customFormat="1" hidden="1" x14ac:dyDescent="0.25">
      <c r="A237" s="227"/>
      <c r="B237" s="283"/>
      <c r="C237" s="101">
        <v>0</v>
      </c>
      <c r="D237" s="114" t="s">
        <v>341</v>
      </c>
    </row>
    <row r="238" spans="1:4" s="102" customFormat="1" hidden="1" x14ac:dyDescent="0.25">
      <c r="A238" s="227"/>
      <c r="B238" s="283"/>
      <c r="C238" s="101">
        <v>0</v>
      </c>
      <c r="D238" s="114" t="s">
        <v>341</v>
      </c>
    </row>
    <row r="239" spans="1:4" s="102" customFormat="1" hidden="1" x14ac:dyDescent="0.25">
      <c r="A239" s="227"/>
      <c r="B239" s="283"/>
      <c r="C239" s="101">
        <v>0</v>
      </c>
      <c r="D239" s="114" t="s">
        <v>341</v>
      </c>
    </row>
    <row r="240" spans="1:4" s="102" customFormat="1" hidden="1" x14ac:dyDescent="0.25">
      <c r="A240" s="227"/>
      <c r="B240" s="283"/>
      <c r="C240" s="101">
        <v>0</v>
      </c>
      <c r="D240" s="114" t="s">
        <v>341</v>
      </c>
    </row>
    <row r="241" spans="1:4" s="102" customFormat="1" hidden="1" x14ac:dyDescent="0.25">
      <c r="A241" s="227"/>
      <c r="B241" s="283"/>
      <c r="C241" s="101">
        <v>0</v>
      </c>
      <c r="D241" s="114" t="s">
        <v>341</v>
      </c>
    </row>
    <row r="242" spans="1:4" s="102" customFormat="1" hidden="1" x14ac:dyDescent="0.25">
      <c r="A242" s="227"/>
      <c r="B242" s="283"/>
      <c r="C242" s="101">
        <v>0</v>
      </c>
      <c r="D242" s="114" t="s">
        <v>341</v>
      </c>
    </row>
    <row r="243" spans="1:4" s="102" customFormat="1" hidden="1" x14ac:dyDescent="0.25">
      <c r="A243" s="227"/>
      <c r="B243" s="283"/>
      <c r="C243" s="101">
        <v>0</v>
      </c>
      <c r="D243" s="114" t="s">
        <v>341</v>
      </c>
    </row>
    <row r="244" spans="1:4" s="102" customFormat="1" hidden="1" x14ac:dyDescent="0.25">
      <c r="A244" s="227"/>
      <c r="B244" s="283"/>
      <c r="C244" s="101">
        <v>0</v>
      </c>
      <c r="D244" s="114" t="s">
        <v>341</v>
      </c>
    </row>
    <row r="245" spans="1:4" s="102" customFormat="1" hidden="1" x14ac:dyDescent="0.25">
      <c r="A245" s="227"/>
      <c r="B245" s="283"/>
      <c r="C245" s="101">
        <v>0</v>
      </c>
      <c r="D245" s="114" t="s">
        <v>341</v>
      </c>
    </row>
    <row r="246" spans="1:4" s="102" customFormat="1" hidden="1" x14ac:dyDescent="0.25">
      <c r="A246" s="227"/>
      <c r="B246" s="283"/>
      <c r="C246" s="101">
        <v>0</v>
      </c>
      <c r="D246" s="114" t="s">
        <v>341</v>
      </c>
    </row>
    <row r="247" spans="1:4" s="102" customFormat="1" hidden="1" x14ac:dyDescent="0.25">
      <c r="A247" s="227"/>
      <c r="B247" s="283"/>
      <c r="C247" s="101">
        <v>0</v>
      </c>
      <c r="D247" s="114" t="s">
        <v>341</v>
      </c>
    </row>
    <row r="248" spans="1:4" s="102" customFormat="1" hidden="1" x14ac:dyDescent="0.25">
      <c r="A248" s="227"/>
      <c r="B248" s="283"/>
      <c r="C248" s="101">
        <v>0</v>
      </c>
      <c r="D248" s="114" t="s">
        <v>341</v>
      </c>
    </row>
    <row r="249" spans="1:4" s="102" customFormat="1" hidden="1" x14ac:dyDescent="0.25">
      <c r="A249" s="227"/>
      <c r="B249" s="283"/>
      <c r="C249" s="101">
        <v>0</v>
      </c>
      <c r="D249" s="114" t="s">
        <v>341</v>
      </c>
    </row>
    <row r="250" spans="1:4" s="102" customFormat="1" hidden="1" x14ac:dyDescent="0.25">
      <c r="A250" s="227"/>
      <c r="B250" s="283"/>
      <c r="C250" s="101">
        <v>0</v>
      </c>
      <c r="D250" s="114" t="s">
        <v>341</v>
      </c>
    </row>
    <row r="251" spans="1:4" s="102" customFormat="1" hidden="1" x14ac:dyDescent="0.25">
      <c r="A251" s="227"/>
      <c r="B251" s="283"/>
      <c r="C251" s="101">
        <v>0</v>
      </c>
      <c r="D251" s="114" t="s">
        <v>341</v>
      </c>
    </row>
    <row r="252" spans="1:4" s="102" customFormat="1" hidden="1" x14ac:dyDescent="0.25">
      <c r="A252" s="227"/>
      <c r="B252" s="283"/>
      <c r="C252" s="101">
        <v>0</v>
      </c>
      <c r="D252" s="114" t="s">
        <v>341</v>
      </c>
    </row>
    <row r="253" spans="1:4" s="102" customFormat="1" hidden="1" x14ac:dyDescent="0.25">
      <c r="A253" s="227"/>
      <c r="B253" s="283"/>
      <c r="C253" s="101">
        <v>0</v>
      </c>
      <c r="D253" s="114" t="s">
        <v>341</v>
      </c>
    </row>
    <row r="254" spans="1:4" s="102" customFormat="1" hidden="1" x14ac:dyDescent="0.25">
      <c r="A254" s="227"/>
      <c r="B254" s="283"/>
      <c r="C254" s="101">
        <v>0</v>
      </c>
      <c r="D254" s="114" t="s">
        <v>341</v>
      </c>
    </row>
    <row r="255" spans="1:4" s="102" customFormat="1" hidden="1" x14ac:dyDescent="0.25">
      <c r="A255" s="227"/>
      <c r="B255" s="283"/>
      <c r="C255" s="101">
        <v>0</v>
      </c>
      <c r="D255" s="114" t="s">
        <v>341</v>
      </c>
    </row>
    <row r="256" spans="1:4" s="102" customFormat="1" hidden="1" x14ac:dyDescent="0.25">
      <c r="A256" s="227"/>
      <c r="B256" s="283"/>
      <c r="C256" s="101">
        <v>0</v>
      </c>
      <c r="D256" s="114" t="s">
        <v>341</v>
      </c>
    </row>
    <row r="257" spans="1:14" s="102" customFormat="1" hidden="1" x14ac:dyDescent="0.25">
      <c r="A257" s="227"/>
      <c r="B257" s="283"/>
      <c r="C257" s="101">
        <v>0</v>
      </c>
      <c r="D257" s="114" t="s">
        <v>341</v>
      </c>
    </row>
    <row r="258" spans="1:14" s="102" customFormat="1" hidden="1" x14ac:dyDescent="0.25">
      <c r="A258" s="227"/>
      <c r="B258" s="283"/>
      <c r="C258" s="101">
        <v>0</v>
      </c>
      <c r="D258" s="114" t="s">
        <v>341</v>
      </c>
    </row>
    <row r="259" spans="1:14" s="102" customFormat="1" hidden="1" x14ac:dyDescent="0.25">
      <c r="A259" s="227"/>
      <c r="B259" s="283"/>
      <c r="C259" s="101">
        <v>0</v>
      </c>
      <c r="D259" s="114" t="s">
        <v>341</v>
      </c>
    </row>
    <row r="260" spans="1:14" s="102" customFormat="1" hidden="1" x14ac:dyDescent="0.25">
      <c r="A260" s="227"/>
      <c r="B260" s="283"/>
      <c r="C260" s="101">
        <v>0</v>
      </c>
      <c r="D260" s="114" t="s">
        <v>341</v>
      </c>
    </row>
    <row r="261" spans="1:14" s="102" customFormat="1" hidden="1" x14ac:dyDescent="0.25">
      <c r="A261" s="227"/>
      <c r="B261" s="283"/>
      <c r="C261" s="101">
        <v>0</v>
      </c>
      <c r="D261" s="114" t="s">
        <v>341</v>
      </c>
    </row>
    <row r="262" spans="1:14" s="102" customFormat="1" hidden="1" x14ac:dyDescent="0.25">
      <c r="A262" s="227"/>
      <c r="B262" s="283"/>
      <c r="C262" s="101">
        <v>0</v>
      </c>
      <c r="D262" s="114" t="s">
        <v>341</v>
      </c>
    </row>
    <row r="263" spans="1:14" s="102" customFormat="1" hidden="1" x14ac:dyDescent="0.25">
      <c r="A263" s="227"/>
      <c r="B263" s="283"/>
      <c r="C263" s="101">
        <v>0</v>
      </c>
      <c r="D263" s="114" t="s">
        <v>341</v>
      </c>
    </row>
    <row r="264" spans="1:14" s="102" customFormat="1" hidden="1" x14ac:dyDescent="0.25">
      <c r="A264" s="227"/>
      <c r="B264" s="283"/>
      <c r="C264" s="101">
        <v>0</v>
      </c>
      <c r="D264" s="114" t="s">
        <v>341</v>
      </c>
    </row>
    <row r="265" spans="1:14" s="102" customFormat="1" x14ac:dyDescent="0.25">
      <c r="A265" s="284" t="s">
        <v>318</v>
      </c>
      <c r="B265" s="284" t="s">
        <v>322</v>
      </c>
      <c r="C265" s="135">
        <f t="shared" ref="C265" ca="1" si="3">RAND()*1000000</f>
        <v>258419.84959040399</v>
      </c>
      <c r="D265" s="114" t="s">
        <v>341</v>
      </c>
    </row>
    <row r="266" spans="1:14" s="102" customFormat="1" x14ac:dyDescent="0.25">
      <c r="A266" s="229"/>
      <c r="B266" s="206" t="s">
        <v>35</v>
      </c>
      <c r="C266" s="308">
        <f ca="1">ROUND(SUBTOTAL(109,C135:C265),2)</f>
        <v>2038244.15</v>
      </c>
      <c r="D266" s="114" t="s">
        <v>341</v>
      </c>
      <c r="F266" s="117" t="s">
        <v>344</v>
      </c>
    </row>
    <row r="267" spans="1:14" x14ac:dyDescent="0.25">
      <c r="C267" s="87"/>
      <c r="D267" s="114" t="s">
        <v>339</v>
      </c>
    </row>
    <row r="268" spans="1:14" x14ac:dyDescent="0.25">
      <c r="B268" s="225" t="s">
        <v>66</v>
      </c>
      <c r="C268" s="81">
        <f ca="1">+C266+C134</f>
        <v>3926019.53</v>
      </c>
      <c r="D268" s="114" t="s">
        <v>339</v>
      </c>
      <c r="F268" s="141" t="s">
        <v>237</v>
      </c>
    </row>
    <row r="269" spans="1:14" s="102" customFormat="1" x14ac:dyDescent="0.25">
      <c r="C269" s="106"/>
      <c r="D269" s="114" t="s">
        <v>339</v>
      </c>
    </row>
    <row r="270" spans="1:14" s="102" customFormat="1" x14ac:dyDescent="0.25">
      <c r="A270" s="240" t="s">
        <v>64</v>
      </c>
      <c r="B270" s="107"/>
      <c r="C270" s="108"/>
      <c r="D270" s="114" t="s">
        <v>340</v>
      </c>
      <c r="F270" s="142" t="s">
        <v>236</v>
      </c>
    </row>
    <row r="271" spans="1:14" s="102" customFormat="1" ht="45" customHeight="1" x14ac:dyDescent="0.25">
      <c r="A271" s="561" t="s">
        <v>323</v>
      </c>
      <c r="B271" s="562"/>
      <c r="C271" s="563"/>
      <c r="D271" s="114" t="s">
        <v>340</v>
      </c>
      <c r="F271" s="558" t="s">
        <v>297</v>
      </c>
      <c r="G271" s="558"/>
      <c r="H271" s="558"/>
      <c r="I271" s="558"/>
      <c r="J271" s="558"/>
      <c r="K271" s="558"/>
      <c r="L271" s="558"/>
      <c r="M271" s="558"/>
      <c r="N271" s="558"/>
    </row>
    <row r="272" spans="1:14" x14ac:dyDescent="0.25">
      <c r="D272" s="102" t="s">
        <v>341</v>
      </c>
    </row>
    <row r="273" spans="1:14" s="102" customFormat="1" x14ac:dyDescent="0.25">
      <c r="A273" s="240" t="s">
        <v>65</v>
      </c>
      <c r="B273" s="111"/>
      <c r="C273" s="112"/>
      <c r="D273" s="276" t="s">
        <v>341</v>
      </c>
      <c r="F273" s="142" t="s">
        <v>236</v>
      </c>
    </row>
    <row r="274" spans="1:14" s="102" customFormat="1" ht="45" customHeight="1" x14ac:dyDescent="0.25">
      <c r="A274" s="561" t="s">
        <v>324</v>
      </c>
      <c r="B274" s="562"/>
      <c r="C274" s="563"/>
      <c r="D274" s="102" t="s">
        <v>341</v>
      </c>
      <c r="F274" s="558" t="s">
        <v>297</v>
      </c>
      <c r="G274" s="558"/>
      <c r="H274" s="558"/>
      <c r="I274" s="558"/>
      <c r="J274" s="558"/>
      <c r="K274" s="558"/>
      <c r="L274" s="558"/>
      <c r="M274" s="558"/>
      <c r="N274" s="558"/>
    </row>
    <row r="275" spans="1:14" x14ac:dyDescent="0.25">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42.28515625" style="3" customWidth="1"/>
    <col min="2" max="5" width="16.42578125" style="3" customWidth="1"/>
    <col min="6" max="6" width="16.7109375" style="3" customWidth="1"/>
    <col min="7" max="7" width="11" hidden="1" customWidth="1"/>
    <col min="8" max="8" width="2.42578125" style="3" customWidth="1"/>
    <col min="9" max="16384" width="9.140625" style="3"/>
  </cols>
  <sheetData>
    <row r="1" spans="1:7" ht="29.25" customHeight="1" x14ac:dyDescent="0.25">
      <c r="A1" s="556" t="s">
        <v>180</v>
      </c>
      <c r="B1" s="556"/>
      <c r="C1" s="556"/>
      <c r="D1" s="556"/>
      <c r="E1" s="556"/>
      <c r="F1" s="3">
        <f>+'Section A'!B2</f>
        <v>0</v>
      </c>
      <c r="G1" s="51" t="s">
        <v>342</v>
      </c>
    </row>
    <row r="2" spans="1:7" ht="41.25" customHeight="1" x14ac:dyDescent="0.25">
      <c r="A2" s="557" t="s">
        <v>240</v>
      </c>
      <c r="B2" s="557"/>
      <c r="C2" s="557"/>
      <c r="D2" s="557"/>
      <c r="E2" s="557"/>
      <c r="F2" s="557"/>
      <c r="G2" s="3" t="s">
        <v>339</v>
      </c>
    </row>
    <row r="3" spans="1:7" ht="7.5" customHeight="1" x14ac:dyDescent="0.25">
      <c r="A3" s="8"/>
      <c r="B3" s="8"/>
      <c r="C3" s="8"/>
      <c r="D3" s="8"/>
      <c r="E3" s="8"/>
      <c r="F3" s="8"/>
      <c r="G3" t="s">
        <v>339</v>
      </c>
    </row>
    <row r="4" spans="1:7" ht="25.5" x14ac:dyDescent="0.25">
      <c r="A4" s="226" t="s">
        <v>60</v>
      </c>
      <c r="B4" s="55" t="s">
        <v>45</v>
      </c>
      <c r="C4" s="55" t="s">
        <v>44</v>
      </c>
      <c r="D4" s="55" t="s">
        <v>33</v>
      </c>
      <c r="E4" s="55" t="s">
        <v>32</v>
      </c>
      <c r="F4" s="300" t="s">
        <v>278</v>
      </c>
      <c r="G4" s="275" t="s">
        <v>339</v>
      </c>
    </row>
    <row r="5" spans="1:7" s="102" customFormat="1" x14ac:dyDescent="0.25">
      <c r="A5" s="231" t="s">
        <v>60</v>
      </c>
      <c r="B5" s="262">
        <v>3</v>
      </c>
      <c r="C5" s="262" t="s">
        <v>302</v>
      </c>
      <c r="D5" s="266">
        <f ca="1">RAND()*100000</f>
        <v>40131.884542810229</v>
      </c>
      <c r="E5" s="262">
        <v>3</v>
      </c>
      <c r="F5" s="82">
        <f t="shared" ref="F5:F36" ca="1" si="0">ROUND(+B5*D5*E5,2)</f>
        <v>361186.96</v>
      </c>
      <c r="G5" s="114" t="s">
        <v>340</v>
      </c>
    </row>
    <row r="6" spans="1:7" s="102" customFormat="1" x14ac:dyDescent="0.25">
      <c r="A6" s="284" t="s">
        <v>349</v>
      </c>
      <c r="B6" s="262">
        <v>3</v>
      </c>
      <c r="C6" s="262" t="s">
        <v>302</v>
      </c>
      <c r="D6" s="266">
        <f t="shared" ref="D6:D7" ca="1" si="1">RAND()*100000</f>
        <v>17076.082257399783</v>
      </c>
      <c r="E6" s="262">
        <v>3</v>
      </c>
      <c r="F6" s="82">
        <f t="shared" ca="1" si="0"/>
        <v>153684.74</v>
      </c>
      <c r="G6" s="114" t="s">
        <v>340</v>
      </c>
    </row>
    <row r="7" spans="1:7" s="102" customFormat="1" x14ac:dyDescent="0.25">
      <c r="A7" s="284" t="s">
        <v>350</v>
      </c>
      <c r="B7" s="262">
        <v>3</v>
      </c>
      <c r="C7" s="262" t="s">
        <v>302</v>
      </c>
      <c r="D7" s="266">
        <f t="shared" ca="1" si="1"/>
        <v>8936.9940102456476</v>
      </c>
      <c r="E7" s="262">
        <v>3</v>
      </c>
      <c r="F7" s="82">
        <f t="shared" ca="1" si="0"/>
        <v>80432.95</v>
      </c>
      <c r="G7" s="114" t="s">
        <v>340</v>
      </c>
    </row>
    <row r="8" spans="1:7" s="102" customFormat="1" hidden="1" x14ac:dyDescent="0.25">
      <c r="A8" s="284"/>
      <c r="B8" s="262"/>
      <c r="C8" s="262"/>
      <c r="D8" s="266"/>
      <c r="E8" s="262"/>
      <c r="F8" s="82">
        <f t="shared" si="0"/>
        <v>0</v>
      </c>
      <c r="G8" s="114" t="s">
        <v>340</v>
      </c>
    </row>
    <row r="9" spans="1:7" s="102" customFormat="1" hidden="1" x14ac:dyDescent="0.25">
      <c r="A9" s="284"/>
      <c r="B9" s="262"/>
      <c r="C9" s="262"/>
      <c r="D9" s="266"/>
      <c r="E9" s="262"/>
      <c r="F9" s="82">
        <f t="shared" si="0"/>
        <v>0</v>
      </c>
      <c r="G9" s="114" t="s">
        <v>340</v>
      </c>
    </row>
    <row r="10" spans="1:7" s="102" customFormat="1" hidden="1" x14ac:dyDescent="0.25">
      <c r="A10" s="284"/>
      <c r="B10" s="262"/>
      <c r="C10" s="262"/>
      <c r="D10" s="266"/>
      <c r="E10" s="262"/>
      <c r="F10" s="82">
        <f t="shared" si="0"/>
        <v>0</v>
      </c>
      <c r="G10" s="114" t="s">
        <v>340</v>
      </c>
    </row>
    <row r="11" spans="1:7" s="102" customFormat="1" hidden="1" x14ac:dyDescent="0.25">
      <c r="A11" s="284"/>
      <c r="B11" s="262"/>
      <c r="C11" s="262"/>
      <c r="D11" s="266"/>
      <c r="E11" s="262"/>
      <c r="F11" s="82">
        <f t="shared" si="0"/>
        <v>0</v>
      </c>
      <c r="G11" s="114" t="s">
        <v>340</v>
      </c>
    </row>
    <row r="12" spans="1:7" s="102" customFormat="1" hidden="1" x14ac:dyDescent="0.25">
      <c r="A12" s="284"/>
      <c r="B12" s="262"/>
      <c r="C12" s="262"/>
      <c r="D12" s="266"/>
      <c r="E12" s="262"/>
      <c r="F12" s="82">
        <f t="shared" si="0"/>
        <v>0</v>
      </c>
      <c r="G12" s="114" t="s">
        <v>340</v>
      </c>
    </row>
    <row r="13" spans="1:7" s="102" customFormat="1" hidden="1" x14ac:dyDescent="0.25">
      <c r="A13" s="284"/>
      <c r="B13" s="262"/>
      <c r="C13" s="262"/>
      <c r="D13" s="266"/>
      <c r="E13" s="262"/>
      <c r="F13" s="82">
        <f t="shared" si="0"/>
        <v>0</v>
      </c>
      <c r="G13" s="114" t="s">
        <v>340</v>
      </c>
    </row>
    <row r="14" spans="1:7" s="102" customFormat="1" hidden="1" x14ac:dyDescent="0.25">
      <c r="A14" s="284"/>
      <c r="B14" s="262"/>
      <c r="C14" s="262"/>
      <c r="D14" s="266"/>
      <c r="E14" s="262"/>
      <c r="F14" s="82">
        <f t="shared" si="0"/>
        <v>0</v>
      </c>
      <c r="G14" s="114" t="s">
        <v>340</v>
      </c>
    </row>
    <row r="15" spans="1:7" s="102" customFormat="1" hidden="1" x14ac:dyDescent="0.25">
      <c r="A15" s="284"/>
      <c r="B15" s="262"/>
      <c r="C15" s="262"/>
      <c r="D15" s="266"/>
      <c r="E15" s="262"/>
      <c r="F15" s="82">
        <f t="shared" si="0"/>
        <v>0</v>
      </c>
      <c r="G15" s="114" t="s">
        <v>340</v>
      </c>
    </row>
    <row r="16" spans="1:7" s="102" customFormat="1" hidden="1" x14ac:dyDescent="0.25">
      <c r="A16" s="284"/>
      <c r="B16" s="262"/>
      <c r="C16" s="262"/>
      <c r="D16" s="266"/>
      <c r="E16" s="262"/>
      <c r="F16" s="82">
        <f t="shared" si="0"/>
        <v>0</v>
      </c>
      <c r="G16" s="114" t="s">
        <v>340</v>
      </c>
    </row>
    <row r="17" spans="1:7" s="102" customFormat="1" hidden="1" x14ac:dyDescent="0.25">
      <c r="A17" s="284"/>
      <c r="B17" s="262"/>
      <c r="C17" s="262"/>
      <c r="D17" s="266"/>
      <c r="E17" s="262"/>
      <c r="F17" s="82">
        <f t="shared" si="0"/>
        <v>0</v>
      </c>
      <c r="G17" s="114" t="s">
        <v>340</v>
      </c>
    </row>
    <row r="18" spans="1:7" s="102" customFormat="1" hidden="1" x14ac:dyDescent="0.25">
      <c r="A18" s="284"/>
      <c r="B18" s="262"/>
      <c r="C18" s="262"/>
      <c r="D18" s="266"/>
      <c r="E18" s="262"/>
      <c r="F18" s="82">
        <f t="shared" si="0"/>
        <v>0</v>
      </c>
      <c r="G18" s="114" t="s">
        <v>340</v>
      </c>
    </row>
    <row r="19" spans="1:7" s="102" customFormat="1" hidden="1" x14ac:dyDescent="0.25">
      <c r="A19" s="284"/>
      <c r="B19" s="262"/>
      <c r="C19" s="262"/>
      <c r="D19" s="266"/>
      <c r="E19" s="262"/>
      <c r="F19" s="82">
        <f t="shared" si="0"/>
        <v>0</v>
      </c>
      <c r="G19" s="114" t="s">
        <v>340</v>
      </c>
    </row>
    <row r="20" spans="1:7" s="102" customFormat="1" hidden="1" x14ac:dyDescent="0.25">
      <c r="A20" s="284"/>
      <c r="B20" s="262"/>
      <c r="C20" s="262"/>
      <c r="D20" s="266"/>
      <c r="E20" s="262"/>
      <c r="F20" s="82">
        <f t="shared" si="0"/>
        <v>0</v>
      </c>
      <c r="G20" s="114" t="s">
        <v>340</v>
      </c>
    </row>
    <row r="21" spans="1:7" s="102" customFormat="1" hidden="1" x14ac:dyDescent="0.25">
      <c r="A21" s="284"/>
      <c r="B21" s="262"/>
      <c r="C21" s="262"/>
      <c r="D21" s="266"/>
      <c r="E21" s="262"/>
      <c r="F21" s="82">
        <f t="shared" si="0"/>
        <v>0</v>
      </c>
      <c r="G21" s="114" t="s">
        <v>340</v>
      </c>
    </row>
    <row r="22" spans="1:7" s="102" customFormat="1" hidden="1" x14ac:dyDescent="0.25">
      <c r="A22" s="284"/>
      <c r="B22" s="262"/>
      <c r="C22" s="262"/>
      <c r="D22" s="266"/>
      <c r="E22" s="262"/>
      <c r="F22" s="82">
        <f t="shared" si="0"/>
        <v>0</v>
      </c>
      <c r="G22" s="114" t="s">
        <v>340</v>
      </c>
    </row>
    <row r="23" spans="1:7" s="102" customFormat="1" hidden="1" x14ac:dyDescent="0.25">
      <c r="A23" s="284"/>
      <c r="B23" s="262"/>
      <c r="C23" s="262"/>
      <c r="D23" s="266"/>
      <c r="E23" s="262"/>
      <c r="F23" s="82">
        <f t="shared" si="0"/>
        <v>0</v>
      </c>
      <c r="G23" s="114" t="s">
        <v>340</v>
      </c>
    </row>
    <row r="24" spans="1:7" s="102" customFormat="1" hidden="1" x14ac:dyDescent="0.25">
      <c r="A24" s="284"/>
      <c r="B24" s="262"/>
      <c r="C24" s="262"/>
      <c r="D24" s="266"/>
      <c r="E24" s="262"/>
      <c r="F24" s="82">
        <f t="shared" si="0"/>
        <v>0</v>
      </c>
      <c r="G24" s="114" t="s">
        <v>340</v>
      </c>
    </row>
    <row r="25" spans="1:7" s="102" customFormat="1" hidden="1" x14ac:dyDescent="0.25">
      <c r="A25" s="284"/>
      <c r="B25" s="262"/>
      <c r="C25" s="262"/>
      <c r="D25" s="266"/>
      <c r="E25" s="262"/>
      <c r="F25" s="82">
        <f t="shared" si="0"/>
        <v>0</v>
      </c>
      <c r="G25" s="114" t="s">
        <v>340</v>
      </c>
    </row>
    <row r="26" spans="1:7" s="102" customFormat="1" hidden="1" x14ac:dyDescent="0.25">
      <c r="A26" s="284"/>
      <c r="B26" s="262"/>
      <c r="C26" s="262"/>
      <c r="D26" s="266"/>
      <c r="E26" s="262"/>
      <c r="F26" s="82">
        <f t="shared" si="0"/>
        <v>0</v>
      </c>
      <c r="G26" s="114" t="s">
        <v>340</v>
      </c>
    </row>
    <row r="27" spans="1:7" s="102" customFormat="1" hidden="1" x14ac:dyDescent="0.25">
      <c r="A27" s="284"/>
      <c r="B27" s="262"/>
      <c r="C27" s="262"/>
      <c r="D27" s="266"/>
      <c r="E27" s="262"/>
      <c r="F27" s="82">
        <f t="shared" si="0"/>
        <v>0</v>
      </c>
      <c r="G27" s="114" t="s">
        <v>340</v>
      </c>
    </row>
    <row r="28" spans="1:7" s="102" customFormat="1" hidden="1" x14ac:dyDescent="0.25">
      <c r="A28" s="284"/>
      <c r="B28" s="262"/>
      <c r="C28" s="262"/>
      <c r="D28" s="266"/>
      <c r="E28" s="262"/>
      <c r="F28" s="82">
        <f t="shared" si="0"/>
        <v>0</v>
      </c>
      <c r="G28" s="114" t="s">
        <v>340</v>
      </c>
    </row>
    <row r="29" spans="1:7" s="102" customFormat="1" hidden="1" x14ac:dyDescent="0.25">
      <c r="A29" s="284"/>
      <c r="B29" s="262"/>
      <c r="C29" s="262"/>
      <c r="D29" s="266"/>
      <c r="E29" s="262"/>
      <c r="F29" s="82">
        <f t="shared" si="0"/>
        <v>0</v>
      </c>
      <c r="G29" s="114" t="s">
        <v>340</v>
      </c>
    </row>
    <row r="30" spans="1:7" s="102" customFormat="1" hidden="1" x14ac:dyDescent="0.25">
      <c r="A30" s="284"/>
      <c r="B30" s="262"/>
      <c r="C30" s="262"/>
      <c r="D30" s="266"/>
      <c r="E30" s="262"/>
      <c r="F30" s="82">
        <f t="shared" si="0"/>
        <v>0</v>
      </c>
      <c r="G30" s="114" t="s">
        <v>340</v>
      </c>
    </row>
    <row r="31" spans="1:7" s="102" customFormat="1" hidden="1" x14ac:dyDescent="0.25">
      <c r="A31" s="284"/>
      <c r="B31" s="262"/>
      <c r="C31" s="262"/>
      <c r="D31" s="266"/>
      <c r="E31" s="262"/>
      <c r="F31" s="82">
        <f t="shared" si="0"/>
        <v>0</v>
      </c>
      <c r="G31" s="114" t="s">
        <v>340</v>
      </c>
    </row>
    <row r="32" spans="1:7" s="102" customFormat="1" hidden="1" x14ac:dyDescent="0.25">
      <c r="A32" s="284"/>
      <c r="B32" s="262"/>
      <c r="C32" s="262"/>
      <c r="D32" s="266"/>
      <c r="E32" s="262"/>
      <c r="F32" s="82">
        <f t="shared" si="0"/>
        <v>0</v>
      </c>
      <c r="G32" s="114" t="s">
        <v>340</v>
      </c>
    </row>
    <row r="33" spans="1:7" s="102" customFormat="1" hidden="1" x14ac:dyDescent="0.25">
      <c r="A33" s="284"/>
      <c r="B33" s="262"/>
      <c r="C33" s="262"/>
      <c r="D33" s="266"/>
      <c r="E33" s="262"/>
      <c r="F33" s="82">
        <f t="shared" si="0"/>
        <v>0</v>
      </c>
      <c r="G33" s="114" t="s">
        <v>340</v>
      </c>
    </row>
    <row r="34" spans="1:7" s="102" customFormat="1" hidden="1" x14ac:dyDescent="0.25">
      <c r="A34" s="284"/>
      <c r="B34" s="262"/>
      <c r="C34" s="262"/>
      <c r="D34" s="266"/>
      <c r="E34" s="262"/>
      <c r="F34" s="82">
        <f t="shared" si="0"/>
        <v>0</v>
      </c>
      <c r="G34" s="114" t="s">
        <v>340</v>
      </c>
    </row>
    <row r="35" spans="1:7" s="102" customFormat="1" hidden="1" x14ac:dyDescent="0.25">
      <c r="A35" s="284"/>
      <c r="B35" s="262"/>
      <c r="C35" s="262"/>
      <c r="D35" s="266"/>
      <c r="E35" s="262"/>
      <c r="F35" s="82">
        <f t="shared" si="0"/>
        <v>0</v>
      </c>
      <c r="G35" s="114" t="s">
        <v>340</v>
      </c>
    </row>
    <row r="36" spans="1:7" s="102" customFormat="1" hidden="1" x14ac:dyDescent="0.25">
      <c r="A36" s="284"/>
      <c r="B36" s="262"/>
      <c r="C36" s="262"/>
      <c r="D36" s="266"/>
      <c r="E36" s="262"/>
      <c r="F36" s="82">
        <f t="shared" si="0"/>
        <v>0</v>
      </c>
      <c r="G36" s="114" t="s">
        <v>340</v>
      </c>
    </row>
    <row r="37" spans="1:7" s="102" customFormat="1" hidden="1" x14ac:dyDescent="0.25">
      <c r="A37" s="284"/>
      <c r="B37" s="262"/>
      <c r="C37" s="262"/>
      <c r="D37" s="266"/>
      <c r="E37" s="262"/>
      <c r="F37" s="82">
        <f t="shared" ref="F37:F68" si="2">ROUND(+B37*D37*E37,2)</f>
        <v>0</v>
      </c>
      <c r="G37" s="114" t="s">
        <v>340</v>
      </c>
    </row>
    <row r="38" spans="1:7" s="102" customFormat="1" hidden="1" x14ac:dyDescent="0.25">
      <c r="A38" s="284"/>
      <c r="B38" s="262"/>
      <c r="C38" s="262"/>
      <c r="D38" s="266"/>
      <c r="E38" s="262"/>
      <c r="F38" s="82">
        <f t="shared" si="2"/>
        <v>0</v>
      </c>
      <c r="G38" s="114" t="s">
        <v>340</v>
      </c>
    </row>
    <row r="39" spans="1:7" s="102" customFormat="1" hidden="1" x14ac:dyDescent="0.25">
      <c r="A39" s="284"/>
      <c r="B39" s="262"/>
      <c r="C39" s="262"/>
      <c r="D39" s="266"/>
      <c r="E39" s="262"/>
      <c r="F39" s="82">
        <f t="shared" si="2"/>
        <v>0</v>
      </c>
      <c r="G39" s="114" t="s">
        <v>340</v>
      </c>
    </row>
    <row r="40" spans="1:7" s="102" customFormat="1" hidden="1" x14ac:dyDescent="0.25">
      <c r="A40" s="284"/>
      <c r="B40" s="262"/>
      <c r="C40" s="262"/>
      <c r="D40" s="266"/>
      <c r="E40" s="262"/>
      <c r="F40" s="82">
        <f t="shared" si="2"/>
        <v>0</v>
      </c>
      <c r="G40" s="114" t="s">
        <v>340</v>
      </c>
    </row>
    <row r="41" spans="1:7" s="102" customFormat="1" hidden="1" x14ac:dyDescent="0.25">
      <c r="A41" s="284"/>
      <c r="B41" s="262"/>
      <c r="C41" s="262"/>
      <c r="D41" s="266"/>
      <c r="E41" s="262"/>
      <c r="F41" s="82">
        <f t="shared" si="2"/>
        <v>0</v>
      </c>
      <c r="G41" s="114" t="s">
        <v>340</v>
      </c>
    </row>
    <row r="42" spans="1:7" s="102" customFormat="1" hidden="1" x14ac:dyDescent="0.25">
      <c r="A42" s="284"/>
      <c r="B42" s="262"/>
      <c r="C42" s="262"/>
      <c r="D42" s="266"/>
      <c r="E42" s="262"/>
      <c r="F42" s="82">
        <f t="shared" si="2"/>
        <v>0</v>
      </c>
      <c r="G42" s="114" t="s">
        <v>340</v>
      </c>
    </row>
    <row r="43" spans="1:7" s="102" customFormat="1" hidden="1" x14ac:dyDescent="0.25">
      <c r="A43" s="284"/>
      <c r="B43" s="262"/>
      <c r="C43" s="262"/>
      <c r="D43" s="266"/>
      <c r="E43" s="262"/>
      <c r="F43" s="82">
        <f t="shared" si="2"/>
        <v>0</v>
      </c>
      <c r="G43" s="114" t="s">
        <v>340</v>
      </c>
    </row>
    <row r="44" spans="1:7" s="102" customFormat="1" hidden="1" x14ac:dyDescent="0.25">
      <c r="A44" s="284"/>
      <c r="B44" s="262"/>
      <c r="C44" s="262"/>
      <c r="D44" s="266"/>
      <c r="E44" s="262"/>
      <c r="F44" s="82">
        <f t="shared" si="2"/>
        <v>0</v>
      </c>
      <c r="G44" s="114" t="s">
        <v>340</v>
      </c>
    </row>
    <row r="45" spans="1:7" s="102" customFormat="1" hidden="1" x14ac:dyDescent="0.25">
      <c r="A45" s="284"/>
      <c r="B45" s="262"/>
      <c r="C45" s="262"/>
      <c r="D45" s="266"/>
      <c r="E45" s="262"/>
      <c r="F45" s="82">
        <f t="shared" si="2"/>
        <v>0</v>
      </c>
      <c r="G45" s="114" t="s">
        <v>340</v>
      </c>
    </row>
    <row r="46" spans="1:7" s="102" customFormat="1" hidden="1" x14ac:dyDescent="0.25">
      <c r="A46" s="284"/>
      <c r="B46" s="262"/>
      <c r="C46" s="262"/>
      <c r="D46" s="266"/>
      <c r="E46" s="262"/>
      <c r="F46" s="82">
        <f t="shared" si="2"/>
        <v>0</v>
      </c>
      <c r="G46" s="114" t="s">
        <v>340</v>
      </c>
    </row>
    <row r="47" spans="1:7" s="102" customFormat="1" hidden="1" x14ac:dyDescent="0.25">
      <c r="A47" s="284"/>
      <c r="B47" s="262"/>
      <c r="C47" s="262"/>
      <c r="D47" s="266"/>
      <c r="E47" s="262"/>
      <c r="F47" s="82">
        <f t="shared" si="2"/>
        <v>0</v>
      </c>
      <c r="G47" s="114" t="s">
        <v>340</v>
      </c>
    </row>
    <row r="48" spans="1:7" s="102" customFormat="1" hidden="1" x14ac:dyDescent="0.25">
      <c r="A48" s="284"/>
      <c r="B48" s="262"/>
      <c r="C48" s="262"/>
      <c r="D48" s="266"/>
      <c r="E48" s="262"/>
      <c r="F48" s="82">
        <f t="shared" si="2"/>
        <v>0</v>
      </c>
      <c r="G48" s="114" t="s">
        <v>340</v>
      </c>
    </row>
    <row r="49" spans="1:7" s="102" customFormat="1" hidden="1" x14ac:dyDescent="0.25">
      <c r="A49" s="284"/>
      <c r="B49" s="262"/>
      <c r="C49" s="262"/>
      <c r="D49" s="266"/>
      <c r="E49" s="262"/>
      <c r="F49" s="82">
        <f t="shared" si="2"/>
        <v>0</v>
      </c>
      <c r="G49" s="114" t="s">
        <v>340</v>
      </c>
    </row>
    <row r="50" spans="1:7" s="102" customFormat="1" hidden="1" x14ac:dyDescent="0.25">
      <c r="A50" s="284"/>
      <c r="B50" s="262"/>
      <c r="C50" s="262"/>
      <c r="D50" s="266"/>
      <c r="E50" s="262"/>
      <c r="F50" s="82">
        <f t="shared" si="2"/>
        <v>0</v>
      </c>
      <c r="G50" s="114" t="s">
        <v>340</v>
      </c>
    </row>
    <row r="51" spans="1:7" s="102" customFormat="1" hidden="1" x14ac:dyDescent="0.25">
      <c r="A51" s="284"/>
      <c r="B51" s="262"/>
      <c r="C51" s="262"/>
      <c r="D51" s="266"/>
      <c r="E51" s="262"/>
      <c r="F51" s="82">
        <f t="shared" si="2"/>
        <v>0</v>
      </c>
      <c r="G51" s="114" t="s">
        <v>340</v>
      </c>
    </row>
    <row r="52" spans="1:7" s="102" customFormat="1" hidden="1" x14ac:dyDescent="0.25">
      <c r="A52" s="284"/>
      <c r="B52" s="262"/>
      <c r="C52" s="262"/>
      <c r="D52" s="266"/>
      <c r="E52" s="262"/>
      <c r="F52" s="82">
        <f t="shared" si="2"/>
        <v>0</v>
      </c>
      <c r="G52" s="114" t="s">
        <v>340</v>
      </c>
    </row>
    <row r="53" spans="1:7" s="102" customFormat="1" hidden="1" x14ac:dyDescent="0.25">
      <c r="A53" s="284"/>
      <c r="B53" s="262"/>
      <c r="C53" s="262"/>
      <c r="D53" s="266"/>
      <c r="E53" s="262"/>
      <c r="F53" s="82">
        <f t="shared" si="2"/>
        <v>0</v>
      </c>
      <c r="G53" s="114" t="s">
        <v>340</v>
      </c>
    </row>
    <row r="54" spans="1:7" s="102" customFormat="1" hidden="1" x14ac:dyDescent="0.25">
      <c r="A54" s="284"/>
      <c r="B54" s="262"/>
      <c r="C54" s="262"/>
      <c r="D54" s="266"/>
      <c r="E54" s="262"/>
      <c r="F54" s="82">
        <f t="shared" si="2"/>
        <v>0</v>
      </c>
      <c r="G54" s="114" t="s">
        <v>340</v>
      </c>
    </row>
    <row r="55" spans="1:7" s="102" customFormat="1" hidden="1" x14ac:dyDescent="0.25">
      <c r="A55" s="284"/>
      <c r="B55" s="262"/>
      <c r="C55" s="262"/>
      <c r="D55" s="266"/>
      <c r="E55" s="262"/>
      <c r="F55" s="82">
        <f t="shared" si="2"/>
        <v>0</v>
      </c>
      <c r="G55" s="114" t="s">
        <v>340</v>
      </c>
    </row>
    <row r="56" spans="1:7" s="102" customFormat="1" hidden="1" x14ac:dyDescent="0.25">
      <c r="A56" s="284"/>
      <c r="B56" s="262"/>
      <c r="C56" s="262"/>
      <c r="D56" s="266"/>
      <c r="E56" s="262"/>
      <c r="F56" s="82">
        <f t="shared" si="2"/>
        <v>0</v>
      </c>
      <c r="G56" s="114" t="s">
        <v>340</v>
      </c>
    </row>
    <row r="57" spans="1:7" s="102" customFormat="1" hidden="1" x14ac:dyDescent="0.25">
      <c r="A57" s="284"/>
      <c r="B57" s="262"/>
      <c r="C57" s="262"/>
      <c r="D57" s="266"/>
      <c r="E57" s="262"/>
      <c r="F57" s="82">
        <f t="shared" si="2"/>
        <v>0</v>
      </c>
      <c r="G57" s="114" t="s">
        <v>340</v>
      </c>
    </row>
    <row r="58" spans="1:7" s="102" customFormat="1" hidden="1" x14ac:dyDescent="0.25">
      <c r="A58" s="284"/>
      <c r="B58" s="262"/>
      <c r="C58" s="262"/>
      <c r="D58" s="266"/>
      <c r="E58" s="262"/>
      <c r="F58" s="82">
        <f t="shared" si="2"/>
        <v>0</v>
      </c>
      <c r="G58" s="114" t="s">
        <v>340</v>
      </c>
    </row>
    <row r="59" spans="1:7" s="102" customFormat="1" hidden="1" x14ac:dyDescent="0.25">
      <c r="A59" s="284"/>
      <c r="B59" s="262"/>
      <c r="C59" s="262"/>
      <c r="D59" s="266"/>
      <c r="E59" s="262"/>
      <c r="F59" s="82">
        <f t="shared" si="2"/>
        <v>0</v>
      </c>
      <c r="G59" s="114" t="s">
        <v>340</v>
      </c>
    </row>
    <row r="60" spans="1:7" s="102" customFormat="1" hidden="1" x14ac:dyDescent="0.25">
      <c r="A60" s="284"/>
      <c r="B60" s="262"/>
      <c r="C60" s="262"/>
      <c r="D60" s="266"/>
      <c r="E60" s="262"/>
      <c r="F60" s="82">
        <f t="shared" si="2"/>
        <v>0</v>
      </c>
      <c r="G60" s="114" t="s">
        <v>340</v>
      </c>
    </row>
    <row r="61" spans="1:7" s="102" customFormat="1" hidden="1" x14ac:dyDescent="0.25">
      <c r="A61" s="284"/>
      <c r="B61" s="262"/>
      <c r="C61" s="262"/>
      <c r="D61" s="266"/>
      <c r="E61" s="262"/>
      <c r="F61" s="82">
        <f t="shared" si="2"/>
        <v>0</v>
      </c>
      <c r="G61" s="114" t="s">
        <v>340</v>
      </c>
    </row>
    <row r="62" spans="1:7" s="102" customFormat="1" hidden="1" x14ac:dyDescent="0.25">
      <c r="A62" s="284"/>
      <c r="B62" s="262"/>
      <c r="C62" s="262"/>
      <c r="D62" s="266"/>
      <c r="E62" s="262"/>
      <c r="F62" s="82">
        <f t="shared" si="2"/>
        <v>0</v>
      </c>
      <c r="G62" s="114" t="s">
        <v>340</v>
      </c>
    </row>
    <row r="63" spans="1:7" s="102" customFormat="1" hidden="1" x14ac:dyDescent="0.25">
      <c r="A63" s="284"/>
      <c r="B63" s="262"/>
      <c r="C63" s="262"/>
      <c r="D63" s="266"/>
      <c r="E63" s="262"/>
      <c r="F63" s="82">
        <f t="shared" si="2"/>
        <v>0</v>
      </c>
      <c r="G63" s="114" t="s">
        <v>340</v>
      </c>
    </row>
    <row r="64" spans="1:7" s="102" customFormat="1" hidden="1" x14ac:dyDescent="0.25">
      <c r="A64" s="284"/>
      <c r="B64" s="262"/>
      <c r="C64" s="262"/>
      <c r="D64" s="266"/>
      <c r="E64" s="262"/>
      <c r="F64" s="82">
        <f t="shared" si="2"/>
        <v>0</v>
      </c>
      <c r="G64" s="114" t="s">
        <v>340</v>
      </c>
    </row>
    <row r="65" spans="1:7" s="102" customFormat="1" hidden="1" x14ac:dyDescent="0.25">
      <c r="A65" s="284"/>
      <c r="B65" s="262"/>
      <c r="C65" s="262"/>
      <c r="D65" s="266"/>
      <c r="E65" s="262"/>
      <c r="F65" s="82">
        <f t="shared" si="2"/>
        <v>0</v>
      </c>
      <c r="G65" s="114" t="s">
        <v>340</v>
      </c>
    </row>
    <row r="66" spans="1:7" s="102" customFormat="1" hidden="1" x14ac:dyDescent="0.25">
      <c r="A66" s="284"/>
      <c r="B66" s="262"/>
      <c r="C66" s="262"/>
      <c r="D66" s="266"/>
      <c r="E66" s="262"/>
      <c r="F66" s="82">
        <f t="shared" si="2"/>
        <v>0</v>
      </c>
      <c r="G66" s="114" t="s">
        <v>340</v>
      </c>
    </row>
    <row r="67" spans="1:7" s="102" customFormat="1" hidden="1" x14ac:dyDescent="0.25">
      <c r="A67" s="284"/>
      <c r="B67" s="262"/>
      <c r="C67" s="262"/>
      <c r="D67" s="266"/>
      <c r="E67" s="262"/>
      <c r="F67" s="82">
        <f t="shared" si="2"/>
        <v>0</v>
      </c>
      <c r="G67" s="114" t="s">
        <v>340</v>
      </c>
    </row>
    <row r="68" spans="1:7" s="102" customFormat="1" hidden="1" x14ac:dyDescent="0.25">
      <c r="A68" s="284"/>
      <c r="B68" s="262"/>
      <c r="C68" s="262"/>
      <c r="D68" s="266"/>
      <c r="E68" s="262"/>
      <c r="F68" s="82">
        <f t="shared" si="2"/>
        <v>0</v>
      </c>
      <c r="G68" s="114" t="s">
        <v>340</v>
      </c>
    </row>
    <row r="69" spans="1:7" s="102" customFormat="1" hidden="1" x14ac:dyDescent="0.25">
      <c r="A69" s="284"/>
      <c r="B69" s="262"/>
      <c r="C69" s="262"/>
      <c r="D69" s="266"/>
      <c r="E69" s="262"/>
      <c r="F69" s="82">
        <f t="shared" ref="F69:F100" si="3">ROUND(+B69*D69*E69,2)</f>
        <v>0</v>
      </c>
      <c r="G69" s="114" t="s">
        <v>340</v>
      </c>
    </row>
    <row r="70" spans="1:7" s="102" customFormat="1" hidden="1" x14ac:dyDescent="0.25">
      <c r="A70" s="284"/>
      <c r="B70" s="262"/>
      <c r="C70" s="262"/>
      <c r="D70" s="266"/>
      <c r="E70" s="262"/>
      <c r="F70" s="82">
        <f t="shared" si="3"/>
        <v>0</v>
      </c>
      <c r="G70" s="114" t="s">
        <v>340</v>
      </c>
    </row>
    <row r="71" spans="1:7" s="102" customFormat="1" hidden="1" x14ac:dyDescent="0.25">
      <c r="A71" s="284"/>
      <c r="B71" s="262"/>
      <c r="C71" s="262"/>
      <c r="D71" s="266"/>
      <c r="E71" s="262"/>
      <c r="F71" s="82">
        <f t="shared" si="3"/>
        <v>0</v>
      </c>
      <c r="G71" s="114" t="s">
        <v>340</v>
      </c>
    </row>
    <row r="72" spans="1:7" s="102" customFormat="1" hidden="1" x14ac:dyDescent="0.25">
      <c r="A72" s="284"/>
      <c r="B72" s="262"/>
      <c r="C72" s="262"/>
      <c r="D72" s="266"/>
      <c r="E72" s="262"/>
      <c r="F72" s="82">
        <f t="shared" si="3"/>
        <v>0</v>
      </c>
      <c r="G72" s="114" t="s">
        <v>340</v>
      </c>
    </row>
    <row r="73" spans="1:7" s="102" customFormat="1" hidden="1" x14ac:dyDescent="0.25">
      <c r="A73" s="284"/>
      <c r="B73" s="262"/>
      <c r="C73" s="262"/>
      <c r="D73" s="266"/>
      <c r="E73" s="262"/>
      <c r="F73" s="82">
        <f t="shared" si="3"/>
        <v>0</v>
      </c>
      <c r="G73" s="114" t="s">
        <v>340</v>
      </c>
    </row>
    <row r="74" spans="1:7" s="102" customFormat="1" hidden="1" x14ac:dyDescent="0.25">
      <c r="A74" s="284"/>
      <c r="B74" s="262"/>
      <c r="C74" s="262"/>
      <c r="D74" s="266"/>
      <c r="E74" s="262"/>
      <c r="F74" s="82">
        <f t="shared" si="3"/>
        <v>0</v>
      </c>
      <c r="G74" s="114" t="s">
        <v>340</v>
      </c>
    </row>
    <row r="75" spans="1:7" s="102" customFormat="1" hidden="1" x14ac:dyDescent="0.25">
      <c r="A75" s="284"/>
      <c r="B75" s="262"/>
      <c r="C75" s="262"/>
      <c r="D75" s="266"/>
      <c r="E75" s="262"/>
      <c r="F75" s="82">
        <f t="shared" si="3"/>
        <v>0</v>
      </c>
      <c r="G75" s="114" t="s">
        <v>340</v>
      </c>
    </row>
    <row r="76" spans="1:7" s="102" customFormat="1" hidden="1" x14ac:dyDescent="0.25">
      <c r="A76" s="284"/>
      <c r="B76" s="262"/>
      <c r="C76" s="262"/>
      <c r="D76" s="266"/>
      <c r="E76" s="262"/>
      <c r="F76" s="82">
        <f t="shared" si="3"/>
        <v>0</v>
      </c>
      <c r="G76" s="114" t="s">
        <v>340</v>
      </c>
    </row>
    <row r="77" spans="1:7" s="102" customFormat="1" hidden="1" x14ac:dyDescent="0.25">
      <c r="A77" s="284"/>
      <c r="B77" s="262"/>
      <c r="C77" s="262"/>
      <c r="D77" s="266"/>
      <c r="E77" s="262"/>
      <c r="F77" s="82">
        <f t="shared" si="3"/>
        <v>0</v>
      </c>
      <c r="G77" s="114" t="s">
        <v>340</v>
      </c>
    </row>
    <row r="78" spans="1:7" s="102" customFormat="1" hidden="1" x14ac:dyDescent="0.25">
      <c r="A78" s="284"/>
      <c r="B78" s="262"/>
      <c r="C78" s="262"/>
      <c r="D78" s="266"/>
      <c r="E78" s="262"/>
      <c r="F78" s="82">
        <f t="shared" si="3"/>
        <v>0</v>
      </c>
      <c r="G78" s="114" t="s">
        <v>340</v>
      </c>
    </row>
    <row r="79" spans="1:7" s="102" customFormat="1" hidden="1" x14ac:dyDescent="0.25">
      <c r="A79" s="284"/>
      <c r="B79" s="262"/>
      <c r="C79" s="262"/>
      <c r="D79" s="266"/>
      <c r="E79" s="262"/>
      <c r="F79" s="82">
        <f t="shared" si="3"/>
        <v>0</v>
      </c>
      <c r="G79" s="114" t="s">
        <v>340</v>
      </c>
    </row>
    <row r="80" spans="1:7" s="102" customFormat="1" hidden="1" x14ac:dyDescent="0.25">
      <c r="A80" s="284"/>
      <c r="B80" s="262"/>
      <c r="C80" s="262"/>
      <c r="D80" s="266"/>
      <c r="E80" s="262"/>
      <c r="F80" s="82">
        <f t="shared" si="3"/>
        <v>0</v>
      </c>
      <c r="G80" s="114" t="s">
        <v>340</v>
      </c>
    </row>
    <row r="81" spans="1:7" s="102" customFormat="1" hidden="1" x14ac:dyDescent="0.25">
      <c r="A81" s="284"/>
      <c r="B81" s="262"/>
      <c r="C81" s="262"/>
      <c r="D81" s="266"/>
      <c r="E81" s="262"/>
      <c r="F81" s="82">
        <f t="shared" si="3"/>
        <v>0</v>
      </c>
      <c r="G81" s="114" t="s">
        <v>340</v>
      </c>
    </row>
    <row r="82" spans="1:7" s="102" customFormat="1" hidden="1" x14ac:dyDescent="0.25">
      <c r="A82" s="284"/>
      <c r="B82" s="262"/>
      <c r="C82" s="262"/>
      <c r="D82" s="266"/>
      <c r="E82" s="262"/>
      <c r="F82" s="82">
        <f t="shared" si="3"/>
        <v>0</v>
      </c>
      <c r="G82" s="114" t="s">
        <v>340</v>
      </c>
    </row>
    <row r="83" spans="1:7" s="102" customFormat="1" hidden="1" x14ac:dyDescent="0.25">
      <c r="A83" s="284"/>
      <c r="B83" s="262"/>
      <c r="C83" s="262"/>
      <c r="D83" s="266"/>
      <c r="E83" s="262"/>
      <c r="F83" s="82">
        <f t="shared" si="3"/>
        <v>0</v>
      </c>
      <c r="G83" s="114" t="s">
        <v>340</v>
      </c>
    </row>
    <row r="84" spans="1:7" s="102" customFormat="1" hidden="1" x14ac:dyDescent="0.25">
      <c r="A84" s="284"/>
      <c r="B84" s="262"/>
      <c r="C84" s="262"/>
      <c r="D84" s="266"/>
      <c r="E84" s="262"/>
      <c r="F84" s="82">
        <f t="shared" si="3"/>
        <v>0</v>
      </c>
      <c r="G84" s="114" t="s">
        <v>340</v>
      </c>
    </row>
    <row r="85" spans="1:7" s="102" customFormat="1" hidden="1" x14ac:dyDescent="0.25">
      <c r="A85" s="284"/>
      <c r="B85" s="262"/>
      <c r="C85" s="262"/>
      <c r="D85" s="266"/>
      <c r="E85" s="262"/>
      <c r="F85" s="82">
        <f t="shared" si="3"/>
        <v>0</v>
      </c>
      <c r="G85" s="114" t="s">
        <v>340</v>
      </c>
    </row>
    <row r="86" spans="1:7" s="102" customFormat="1" hidden="1" x14ac:dyDescent="0.25">
      <c r="A86" s="284"/>
      <c r="B86" s="262"/>
      <c r="C86" s="262"/>
      <c r="D86" s="266"/>
      <c r="E86" s="262"/>
      <c r="F86" s="82">
        <f t="shared" si="3"/>
        <v>0</v>
      </c>
      <c r="G86" s="114" t="s">
        <v>340</v>
      </c>
    </row>
    <row r="87" spans="1:7" s="102" customFormat="1" hidden="1" x14ac:dyDescent="0.25">
      <c r="A87" s="284"/>
      <c r="B87" s="262"/>
      <c r="C87" s="262"/>
      <c r="D87" s="266"/>
      <c r="E87" s="262"/>
      <c r="F87" s="82">
        <f t="shared" si="3"/>
        <v>0</v>
      </c>
      <c r="G87" s="114" t="s">
        <v>340</v>
      </c>
    </row>
    <row r="88" spans="1:7" s="102" customFormat="1" hidden="1" x14ac:dyDescent="0.25">
      <c r="A88" s="284"/>
      <c r="B88" s="262"/>
      <c r="C88" s="262"/>
      <c r="D88" s="266"/>
      <c r="E88" s="262"/>
      <c r="F88" s="82">
        <f t="shared" si="3"/>
        <v>0</v>
      </c>
      <c r="G88" s="114" t="s">
        <v>340</v>
      </c>
    </row>
    <row r="89" spans="1:7" s="102" customFormat="1" hidden="1" x14ac:dyDescent="0.25">
      <c r="A89" s="284"/>
      <c r="B89" s="262"/>
      <c r="C89" s="262"/>
      <c r="D89" s="266"/>
      <c r="E89" s="262"/>
      <c r="F89" s="82">
        <f t="shared" si="3"/>
        <v>0</v>
      </c>
      <c r="G89" s="114" t="s">
        <v>340</v>
      </c>
    </row>
    <row r="90" spans="1:7" s="102" customFormat="1" hidden="1" x14ac:dyDescent="0.25">
      <c r="A90" s="284"/>
      <c r="B90" s="262"/>
      <c r="C90" s="262"/>
      <c r="D90" s="266"/>
      <c r="E90" s="262"/>
      <c r="F90" s="82">
        <f t="shared" si="3"/>
        <v>0</v>
      </c>
      <c r="G90" s="114" t="s">
        <v>340</v>
      </c>
    </row>
    <row r="91" spans="1:7" s="102" customFormat="1" hidden="1" x14ac:dyDescent="0.25">
      <c r="A91" s="284"/>
      <c r="B91" s="262"/>
      <c r="C91" s="262"/>
      <c r="D91" s="266"/>
      <c r="E91" s="262"/>
      <c r="F91" s="82">
        <f t="shared" si="3"/>
        <v>0</v>
      </c>
      <c r="G91" s="114" t="s">
        <v>340</v>
      </c>
    </row>
    <row r="92" spans="1:7" s="102" customFormat="1" hidden="1" x14ac:dyDescent="0.25">
      <c r="A92" s="284"/>
      <c r="B92" s="262"/>
      <c r="C92" s="262"/>
      <c r="D92" s="266"/>
      <c r="E92" s="262"/>
      <c r="F92" s="82">
        <f t="shared" si="3"/>
        <v>0</v>
      </c>
      <c r="G92" s="114" t="s">
        <v>340</v>
      </c>
    </row>
    <row r="93" spans="1:7" s="102" customFormat="1" hidden="1" x14ac:dyDescent="0.25">
      <c r="A93" s="284"/>
      <c r="B93" s="262"/>
      <c r="C93" s="262"/>
      <c r="D93" s="266"/>
      <c r="E93" s="262"/>
      <c r="F93" s="82">
        <f t="shared" si="3"/>
        <v>0</v>
      </c>
      <c r="G93" s="114" t="s">
        <v>340</v>
      </c>
    </row>
    <row r="94" spans="1:7" s="102" customFormat="1" hidden="1" x14ac:dyDescent="0.25">
      <c r="A94" s="284"/>
      <c r="B94" s="262"/>
      <c r="C94" s="262"/>
      <c r="D94" s="266"/>
      <c r="E94" s="262"/>
      <c r="F94" s="82">
        <f t="shared" si="3"/>
        <v>0</v>
      </c>
      <c r="G94" s="114" t="s">
        <v>340</v>
      </c>
    </row>
    <row r="95" spans="1:7" s="102" customFormat="1" hidden="1" x14ac:dyDescent="0.25">
      <c r="A95" s="284"/>
      <c r="B95" s="262"/>
      <c r="C95" s="262"/>
      <c r="D95" s="266"/>
      <c r="E95" s="262"/>
      <c r="F95" s="82">
        <f t="shared" si="3"/>
        <v>0</v>
      </c>
      <c r="G95" s="114" t="s">
        <v>340</v>
      </c>
    </row>
    <row r="96" spans="1:7" s="102" customFormat="1" hidden="1" x14ac:dyDescent="0.25">
      <c r="A96" s="284"/>
      <c r="B96" s="262"/>
      <c r="C96" s="262"/>
      <c r="D96" s="266"/>
      <c r="E96" s="262"/>
      <c r="F96" s="82">
        <f t="shared" si="3"/>
        <v>0</v>
      </c>
      <c r="G96" s="114" t="s">
        <v>340</v>
      </c>
    </row>
    <row r="97" spans="1:7" s="102" customFormat="1" hidden="1" x14ac:dyDescent="0.25">
      <c r="A97" s="284"/>
      <c r="B97" s="262"/>
      <c r="C97" s="262"/>
      <c r="D97" s="266"/>
      <c r="E97" s="262"/>
      <c r="F97" s="82">
        <f t="shared" si="3"/>
        <v>0</v>
      </c>
      <c r="G97" s="114" t="s">
        <v>340</v>
      </c>
    </row>
    <row r="98" spans="1:7" s="102" customFormat="1" hidden="1" x14ac:dyDescent="0.25">
      <c r="A98" s="284"/>
      <c r="B98" s="262"/>
      <c r="C98" s="262"/>
      <c r="D98" s="266"/>
      <c r="E98" s="262"/>
      <c r="F98" s="82">
        <f t="shared" si="3"/>
        <v>0</v>
      </c>
      <c r="G98" s="114" t="s">
        <v>340</v>
      </c>
    </row>
    <row r="99" spans="1:7" s="102" customFormat="1" hidden="1" x14ac:dyDescent="0.25">
      <c r="A99" s="284"/>
      <c r="B99" s="262"/>
      <c r="C99" s="262"/>
      <c r="D99" s="266"/>
      <c r="E99" s="262"/>
      <c r="F99" s="82">
        <f t="shared" si="3"/>
        <v>0</v>
      </c>
      <c r="G99" s="114" t="s">
        <v>340</v>
      </c>
    </row>
    <row r="100" spans="1:7" s="102" customFormat="1" hidden="1" x14ac:dyDescent="0.25">
      <c r="A100" s="284"/>
      <c r="B100" s="262"/>
      <c r="C100" s="262"/>
      <c r="D100" s="266"/>
      <c r="E100" s="262"/>
      <c r="F100" s="82">
        <f t="shared" si="3"/>
        <v>0</v>
      </c>
      <c r="G100" s="114" t="s">
        <v>340</v>
      </c>
    </row>
    <row r="101" spans="1:7" s="102" customFormat="1" hidden="1" x14ac:dyDescent="0.25">
      <c r="A101" s="284"/>
      <c r="B101" s="262"/>
      <c r="C101" s="262"/>
      <c r="D101" s="266"/>
      <c r="E101" s="262"/>
      <c r="F101" s="82">
        <f t="shared" ref="F101:F132" si="4">ROUND(+B101*D101*E101,2)</f>
        <v>0</v>
      </c>
      <c r="G101" s="114" t="s">
        <v>340</v>
      </c>
    </row>
    <row r="102" spans="1:7" s="102" customFormat="1" hidden="1" x14ac:dyDescent="0.25">
      <c r="A102" s="284"/>
      <c r="B102" s="262"/>
      <c r="C102" s="262"/>
      <c r="D102" s="266"/>
      <c r="E102" s="262"/>
      <c r="F102" s="82">
        <f t="shared" si="4"/>
        <v>0</v>
      </c>
      <c r="G102" s="114" t="s">
        <v>340</v>
      </c>
    </row>
    <row r="103" spans="1:7" s="102" customFormat="1" hidden="1" x14ac:dyDescent="0.25">
      <c r="A103" s="284"/>
      <c r="B103" s="262"/>
      <c r="C103" s="262"/>
      <c r="D103" s="266"/>
      <c r="E103" s="262"/>
      <c r="F103" s="82">
        <f t="shared" si="4"/>
        <v>0</v>
      </c>
      <c r="G103" s="114" t="s">
        <v>340</v>
      </c>
    </row>
    <row r="104" spans="1:7" s="102" customFormat="1" hidden="1" x14ac:dyDescent="0.25">
      <c r="A104" s="284"/>
      <c r="B104" s="262"/>
      <c r="C104" s="262"/>
      <c r="D104" s="266"/>
      <c r="E104" s="262"/>
      <c r="F104" s="82">
        <f t="shared" si="4"/>
        <v>0</v>
      </c>
      <c r="G104" s="114" t="s">
        <v>340</v>
      </c>
    </row>
    <row r="105" spans="1:7" s="102" customFormat="1" hidden="1" x14ac:dyDescent="0.25">
      <c r="A105" s="284"/>
      <c r="B105" s="262"/>
      <c r="C105" s="262"/>
      <c r="D105" s="266"/>
      <c r="E105" s="262"/>
      <c r="F105" s="82">
        <f t="shared" si="4"/>
        <v>0</v>
      </c>
      <c r="G105" s="114" t="s">
        <v>340</v>
      </c>
    </row>
    <row r="106" spans="1:7" s="102" customFormat="1" hidden="1" x14ac:dyDescent="0.25">
      <c r="A106" s="284"/>
      <c r="B106" s="262"/>
      <c r="C106" s="262"/>
      <c r="D106" s="266"/>
      <c r="E106" s="262"/>
      <c r="F106" s="82">
        <f t="shared" si="4"/>
        <v>0</v>
      </c>
      <c r="G106" s="114" t="s">
        <v>340</v>
      </c>
    </row>
    <row r="107" spans="1:7" s="102" customFormat="1" hidden="1" x14ac:dyDescent="0.25">
      <c r="A107" s="284"/>
      <c r="B107" s="262"/>
      <c r="C107" s="262"/>
      <c r="D107" s="266"/>
      <c r="E107" s="262"/>
      <c r="F107" s="82">
        <f t="shared" si="4"/>
        <v>0</v>
      </c>
      <c r="G107" s="114" t="s">
        <v>340</v>
      </c>
    </row>
    <row r="108" spans="1:7" s="102" customFormat="1" hidden="1" x14ac:dyDescent="0.25">
      <c r="A108" s="284"/>
      <c r="B108" s="262"/>
      <c r="C108" s="262"/>
      <c r="D108" s="266"/>
      <c r="E108" s="262"/>
      <c r="F108" s="82">
        <f t="shared" si="4"/>
        <v>0</v>
      </c>
      <c r="G108" s="114" t="s">
        <v>340</v>
      </c>
    </row>
    <row r="109" spans="1:7" s="102" customFormat="1" hidden="1" x14ac:dyDescent="0.25">
      <c r="A109" s="284"/>
      <c r="B109" s="262"/>
      <c r="C109" s="262"/>
      <c r="D109" s="266"/>
      <c r="E109" s="262"/>
      <c r="F109" s="82">
        <f t="shared" si="4"/>
        <v>0</v>
      </c>
      <c r="G109" s="114" t="s">
        <v>340</v>
      </c>
    </row>
    <row r="110" spans="1:7" s="102" customFormat="1" hidden="1" x14ac:dyDescent="0.25">
      <c r="A110" s="284"/>
      <c r="B110" s="262"/>
      <c r="C110" s="262"/>
      <c r="D110" s="266"/>
      <c r="E110" s="262"/>
      <c r="F110" s="82">
        <f t="shared" si="4"/>
        <v>0</v>
      </c>
      <c r="G110" s="114" t="s">
        <v>340</v>
      </c>
    </row>
    <row r="111" spans="1:7" s="102" customFormat="1" hidden="1" x14ac:dyDescent="0.25">
      <c r="A111" s="284"/>
      <c r="B111" s="262"/>
      <c r="C111" s="262"/>
      <c r="D111" s="266"/>
      <c r="E111" s="262"/>
      <c r="F111" s="82">
        <f t="shared" si="4"/>
        <v>0</v>
      </c>
      <c r="G111" s="114" t="s">
        <v>340</v>
      </c>
    </row>
    <row r="112" spans="1:7" s="102" customFormat="1" hidden="1" x14ac:dyDescent="0.25">
      <c r="A112" s="284"/>
      <c r="B112" s="262"/>
      <c r="C112" s="262"/>
      <c r="D112" s="266"/>
      <c r="E112" s="262"/>
      <c r="F112" s="82">
        <f t="shared" si="4"/>
        <v>0</v>
      </c>
      <c r="G112" s="114" t="s">
        <v>340</v>
      </c>
    </row>
    <row r="113" spans="1:7" s="102" customFormat="1" hidden="1" x14ac:dyDescent="0.25">
      <c r="A113" s="284"/>
      <c r="B113" s="262"/>
      <c r="C113" s="262"/>
      <c r="D113" s="266"/>
      <c r="E113" s="262"/>
      <c r="F113" s="82">
        <f t="shared" si="4"/>
        <v>0</v>
      </c>
      <c r="G113" s="114" t="s">
        <v>340</v>
      </c>
    </row>
    <row r="114" spans="1:7" s="102" customFormat="1" hidden="1" x14ac:dyDescent="0.25">
      <c r="A114" s="284"/>
      <c r="B114" s="262"/>
      <c r="C114" s="262"/>
      <c r="D114" s="266"/>
      <c r="E114" s="262"/>
      <c r="F114" s="82">
        <f t="shared" si="4"/>
        <v>0</v>
      </c>
      <c r="G114" s="114" t="s">
        <v>340</v>
      </c>
    </row>
    <row r="115" spans="1:7" s="102" customFormat="1" hidden="1" x14ac:dyDescent="0.25">
      <c r="A115" s="284"/>
      <c r="B115" s="262"/>
      <c r="C115" s="262"/>
      <c r="D115" s="266"/>
      <c r="E115" s="262"/>
      <c r="F115" s="82">
        <f t="shared" si="4"/>
        <v>0</v>
      </c>
      <c r="G115" s="114" t="s">
        <v>340</v>
      </c>
    </row>
    <row r="116" spans="1:7" s="102" customFormat="1" hidden="1" x14ac:dyDescent="0.25">
      <c r="A116" s="284"/>
      <c r="B116" s="262"/>
      <c r="C116" s="262"/>
      <c r="D116" s="266"/>
      <c r="E116" s="262"/>
      <c r="F116" s="82">
        <f t="shared" si="4"/>
        <v>0</v>
      </c>
      <c r="G116" s="114" t="s">
        <v>340</v>
      </c>
    </row>
    <row r="117" spans="1:7" s="102" customFormat="1" hidden="1" x14ac:dyDescent="0.25">
      <c r="A117" s="284"/>
      <c r="B117" s="262"/>
      <c r="C117" s="262"/>
      <c r="D117" s="266"/>
      <c r="E117" s="262"/>
      <c r="F117" s="82">
        <f t="shared" si="4"/>
        <v>0</v>
      </c>
      <c r="G117" s="114" t="s">
        <v>340</v>
      </c>
    </row>
    <row r="118" spans="1:7" s="102" customFormat="1" hidden="1" x14ac:dyDescent="0.25">
      <c r="A118" s="284"/>
      <c r="B118" s="262"/>
      <c r="C118" s="262"/>
      <c r="D118" s="266"/>
      <c r="E118" s="262"/>
      <c r="F118" s="82">
        <f t="shared" si="4"/>
        <v>0</v>
      </c>
      <c r="G118" s="114" t="s">
        <v>340</v>
      </c>
    </row>
    <row r="119" spans="1:7" s="102" customFormat="1" hidden="1" x14ac:dyDescent="0.25">
      <c r="A119" s="284"/>
      <c r="B119" s="262"/>
      <c r="C119" s="262"/>
      <c r="D119" s="266"/>
      <c r="E119" s="262"/>
      <c r="F119" s="82">
        <f t="shared" si="4"/>
        <v>0</v>
      </c>
      <c r="G119" s="114" t="s">
        <v>340</v>
      </c>
    </row>
    <row r="120" spans="1:7" s="102" customFormat="1" hidden="1" x14ac:dyDescent="0.25">
      <c r="A120" s="284"/>
      <c r="B120" s="262"/>
      <c r="C120" s="262"/>
      <c r="D120" s="266"/>
      <c r="E120" s="262"/>
      <c r="F120" s="82">
        <f t="shared" si="4"/>
        <v>0</v>
      </c>
      <c r="G120" s="114" t="s">
        <v>340</v>
      </c>
    </row>
    <row r="121" spans="1:7" s="102" customFormat="1" hidden="1" x14ac:dyDescent="0.25">
      <c r="A121" s="284"/>
      <c r="B121" s="262"/>
      <c r="C121" s="262"/>
      <c r="D121" s="266"/>
      <c r="E121" s="262"/>
      <c r="F121" s="82">
        <f t="shared" si="4"/>
        <v>0</v>
      </c>
      <c r="G121" s="114" t="s">
        <v>340</v>
      </c>
    </row>
    <row r="122" spans="1:7" s="102" customFormat="1" hidden="1" x14ac:dyDescent="0.25">
      <c r="A122" s="284"/>
      <c r="B122" s="262"/>
      <c r="C122" s="262"/>
      <c r="D122" s="266"/>
      <c r="E122" s="262"/>
      <c r="F122" s="82">
        <f t="shared" si="4"/>
        <v>0</v>
      </c>
      <c r="G122" s="114" t="s">
        <v>340</v>
      </c>
    </row>
    <row r="123" spans="1:7" s="102" customFormat="1" hidden="1" x14ac:dyDescent="0.25">
      <c r="A123" s="284"/>
      <c r="B123" s="262"/>
      <c r="C123" s="262"/>
      <c r="D123" s="266"/>
      <c r="E123" s="262"/>
      <c r="F123" s="82">
        <f t="shared" si="4"/>
        <v>0</v>
      </c>
      <c r="G123" s="114" t="s">
        <v>340</v>
      </c>
    </row>
    <row r="124" spans="1:7" s="102" customFormat="1" hidden="1" x14ac:dyDescent="0.25">
      <c r="A124" s="284"/>
      <c r="B124" s="262"/>
      <c r="C124" s="262"/>
      <c r="D124" s="266"/>
      <c r="E124" s="262"/>
      <c r="F124" s="82">
        <f t="shared" si="4"/>
        <v>0</v>
      </c>
      <c r="G124" s="114" t="s">
        <v>340</v>
      </c>
    </row>
    <row r="125" spans="1:7" s="102" customFormat="1" hidden="1" x14ac:dyDescent="0.25">
      <c r="A125" s="284"/>
      <c r="B125" s="262"/>
      <c r="C125" s="262"/>
      <c r="D125" s="266"/>
      <c r="E125" s="262"/>
      <c r="F125" s="82">
        <f t="shared" si="4"/>
        <v>0</v>
      </c>
      <c r="G125" s="114" t="s">
        <v>340</v>
      </c>
    </row>
    <row r="126" spans="1:7" s="102" customFormat="1" hidden="1" x14ac:dyDescent="0.25">
      <c r="A126" s="284"/>
      <c r="B126" s="262"/>
      <c r="C126" s="262"/>
      <c r="D126" s="266"/>
      <c r="E126" s="262"/>
      <c r="F126" s="82">
        <f t="shared" si="4"/>
        <v>0</v>
      </c>
      <c r="G126" s="114" t="s">
        <v>340</v>
      </c>
    </row>
    <row r="127" spans="1:7" s="102" customFormat="1" hidden="1" x14ac:dyDescent="0.25">
      <c r="A127" s="284"/>
      <c r="B127" s="262"/>
      <c r="C127" s="262"/>
      <c r="D127" s="266"/>
      <c r="E127" s="262"/>
      <c r="F127" s="82">
        <f t="shared" si="4"/>
        <v>0</v>
      </c>
      <c r="G127" s="114" t="s">
        <v>340</v>
      </c>
    </row>
    <row r="128" spans="1:7" s="102" customFormat="1" hidden="1" x14ac:dyDescent="0.25">
      <c r="A128" s="284"/>
      <c r="B128" s="262"/>
      <c r="C128" s="262"/>
      <c r="D128" s="266"/>
      <c r="E128" s="262"/>
      <c r="F128" s="82">
        <f t="shared" si="4"/>
        <v>0</v>
      </c>
      <c r="G128" s="114" t="s">
        <v>340</v>
      </c>
    </row>
    <row r="129" spans="1:9" s="102" customFormat="1" hidden="1" x14ac:dyDescent="0.25">
      <c r="A129" s="284"/>
      <c r="B129" s="262"/>
      <c r="C129" s="262"/>
      <c r="D129" s="266"/>
      <c r="E129" s="262"/>
      <c r="F129" s="82">
        <f t="shared" si="4"/>
        <v>0</v>
      </c>
      <c r="G129" s="114" t="s">
        <v>340</v>
      </c>
    </row>
    <row r="130" spans="1:9" s="102" customFormat="1" hidden="1" x14ac:dyDescent="0.25">
      <c r="A130" s="284"/>
      <c r="B130" s="262"/>
      <c r="C130" s="262"/>
      <c r="D130" s="266"/>
      <c r="E130" s="262"/>
      <c r="F130" s="82">
        <f t="shared" si="4"/>
        <v>0</v>
      </c>
      <c r="G130" s="114" t="s">
        <v>340</v>
      </c>
    </row>
    <row r="131" spans="1:9" s="102" customFormat="1" hidden="1" x14ac:dyDescent="0.25">
      <c r="A131" s="284"/>
      <c r="B131" s="262"/>
      <c r="C131" s="262"/>
      <c r="D131" s="266"/>
      <c r="E131" s="262"/>
      <c r="F131" s="82">
        <f t="shared" si="4"/>
        <v>0</v>
      </c>
      <c r="G131" s="114" t="s">
        <v>340</v>
      </c>
    </row>
    <row r="132" spans="1:9" s="102" customFormat="1" hidden="1" x14ac:dyDescent="0.25">
      <c r="A132" s="284"/>
      <c r="B132" s="262"/>
      <c r="C132" s="262"/>
      <c r="D132" s="266"/>
      <c r="E132" s="262"/>
      <c r="F132" s="82">
        <f t="shared" si="4"/>
        <v>0</v>
      </c>
      <c r="G132" s="114" t="s">
        <v>340</v>
      </c>
    </row>
    <row r="133" spans="1:9" s="102" customFormat="1" hidden="1" x14ac:dyDescent="0.25">
      <c r="A133" s="284"/>
      <c r="B133" s="262"/>
      <c r="C133" s="262"/>
      <c r="D133" s="266"/>
      <c r="E133" s="262"/>
      <c r="F133" s="82">
        <f t="shared" ref="F133:F134" si="5">ROUND(+B133*D133*E133,2)</f>
        <v>0</v>
      </c>
      <c r="G133" s="114" t="s">
        <v>340</v>
      </c>
    </row>
    <row r="134" spans="1:9" s="102" customFormat="1" x14ac:dyDescent="0.25">
      <c r="A134" s="265" t="s">
        <v>60</v>
      </c>
      <c r="B134" s="262">
        <v>3</v>
      </c>
      <c r="C134" s="262" t="s">
        <v>302</v>
      </c>
      <c r="D134" s="266">
        <f t="shared" ref="D134" ca="1" si="6">RAND()*100000</f>
        <v>15652.835356324802</v>
      </c>
      <c r="E134" s="262">
        <v>3</v>
      </c>
      <c r="F134" s="294">
        <f t="shared" ca="1" si="5"/>
        <v>140875.51999999999</v>
      </c>
      <c r="G134" s="114" t="s">
        <v>340</v>
      </c>
    </row>
    <row r="135" spans="1:9" s="102" customFormat="1" x14ac:dyDescent="0.25">
      <c r="A135" s="229"/>
      <c r="B135" s="90"/>
      <c r="C135" s="90"/>
      <c r="D135" s="197"/>
      <c r="E135" s="209" t="s">
        <v>41</v>
      </c>
      <c r="F135" s="308">
        <f ca="1">ROUND(SUBTOTAL(109,F5:F134),2)</f>
        <v>736180.17</v>
      </c>
      <c r="G135" s="114" t="s">
        <v>340</v>
      </c>
      <c r="I135" s="117" t="s">
        <v>344</v>
      </c>
    </row>
    <row r="136" spans="1:9" s="102" customFormat="1" x14ac:dyDescent="0.25">
      <c r="A136" s="229"/>
      <c r="B136" s="90"/>
      <c r="C136" s="90"/>
      <c r="D136" s="136"/>
      <c r="E136" s="90"/>
      <c r="F136" s="299"/>
      <c r="G136" s="114" t="s">
        <v>341</v>
      </c>
    </row>
    <row r="137" spans="1:9" s="102" customFormat="1" x14ac:dyDescent="0.25">
      <c r="A137" s="265" t="s">
        <v>319</v>
      </c>
      <c r="B137" s="262">
        <v>3</v>
      </c>
      <c r="C137" s="262" t="s">
        <v>302</v>
      </c>
      <c r="D137" s="266">
        <f ca="1">RAND()*100000</f>
        <v>74973.54989109392</v>
      </c>
      <c r="E137" s="262">
        <v>3</v>
      </c>
      <c r="F137" s="82">
        <f t="shared" ref="F137:F168" ca="1" si="7">ROUND(+B137*D137*E137,2)</f>
        <v>674761.95</v>
      </c>
      <c r="G137" s="114" t="s">
        <v>341</v>
      </c>
    </row>
    <row r="138" spans="1:9" s="102" customFormat="1" x14ac:dyDescent="0.25">
      <c r="A138" s="284" t="s">
        <v>349</v>
      </c>
      <c r="B138" s="262">
        <v>3</v>
      </c>
      <c r="C138" s="262" t="s">
        <v>302</v>
      </c>
      <c r="D138" s="266">
        <f t="shared" ref="D138:D139" ca="1" si="8">RAND()*100000</f>
        <v>14447.678881984139</v>
      </c>
      <c r="E138" s="262">
        <v>3</v>
      </c>
      <c r="F138" s="82">
        <f t="shared" ca="1" si="7"/>
        <v>130029.11</v>
      </c>
      <c r="G138" s="114" t="s">
        <v>341</v>
      </c>
    </row>
    <row r="139" spans="1:9" s="102" customFormat="1" x14ac:dyDescent="0.25">
      <c r="A139" s="284" t="s">
        <v>350</v>
      </c>
      <c r="B139" s="262">
        <v>3</v>
      </c>
      <c r="C139" s="262" t="s">
        <v>302</v>
      </c>
      <c r="D139" s="266">
        <f t="shared" ca="1" si="8"/>
        <v>91377.644077404242</v>
      </c>
      <c r="E139" s="262">
        <v>3</v>
      </c>
      <c r="F139" s="82">
        <f t="shared" ca="1" si="7"/>
        <v>822398.8</v>
      </c>
      <c r="G139" s="114" t="s">
        <v>341</v>
      </c>
    </row>
    <row r="140" spans="1:9" s="102" customFormat="1" hidden="1" x14ac:dyDescent="0.25">
      <c r="A140" s="284"/>
      <c r="B140" s="262"/>
      <c r="C140" s="262"/>
      <c r="D140" s="266"/>
      <c r="E140" s="262"/>
      <c r="F140" s="82">
        <f t="shared" si="7"/>
        <v>0</v>
      </c>
      <c r="G140" s="114" t="s">
        <v>341</v>
      </c>
    </row>
    <row r="141" spans="1:9" s="102" customFormat="1" hidden="1" x14ac:dyDescent="0.25">
      <c r="A141" s="284"/>
      <c r="B141" s="262"/>
      <c r="C141" s="262"/>
      <c r="D141" s="266"/>
      <c r="E141" s="262"/>
      <c r="F141" s="82">
        <f t="shared" si="7"/>
        <v>0</v>
      </c>
      <c r="G141" s="114" t="s">
        <v>341</v>
      </c>
    </row>
    <row r="142" spans="1:9" s="102" customFormat="1" hidden="1" x14ac:dyDescent="0.25">
      <c r="A142" s="284"/>
      <c r="B142" s="262"/>
      <c r="C142" s="262"/>
      <c r="D142" s="266"/>
      <c r="E142" s="262"/>
      <c r="F142" s="82">
        <f t="shared" si="7"/>
        <v>0</v>
      </c>
      <c r="G142" s="114" t="s">
        <v>341</v>
      </c>
    </row>
    <row r="143" spans="1:9" s="102" customFormat="1" hidden="1" x14ac:dyDescent="0.25">
      <c r="A143" s="284"/>
      <c r="B143" s="262"/>
      <c r="C143" s="262"/>
      <c r="D143" s="266"/>
      <c r="E143" s="262"/>
      <c r="F143" s="82">
        <f t="shared" si="7"/>
        <v>0</v>
      </c>
      <c r="G143" s="114" t="s">
        <v>341</v>
      </c>
    </row>
    <row r="144" spans="1:9" s="102" customFormat="1" hidden="1" x14ac:dyDescent="0.25">
      <c r="A144" s="284"/>
      <c r="B144" s="262"/>
      <c r="C144" s="262"/>
      <c r="D144" s="266"/>
      <c r="E144" s="262"/>
      <c r="F144" s="82">
        <f t="shared" si="7"/>
        <v>0</v>
      </c>
      <c r="G144" s="114" t="s">
        <v>341</v>
      </c>
    </row>
    <row r="145" spans="1:7" s="102" customFormat="1" hidden="1" x14ac:dyDescent="0.25">
      <c r="A145" s="284"/>
      <c r="B145" s="262"/>
      <c r="C145" s="262"/>
      <c r="D145" s="266"/>
      <c r="E145" s="262"/>
      <c r="F145" s="82">
        <f t="shared" si="7"/>
        <v>0</v>
      </c>
      <c r="G145" s="114" t="s">
        <v>341</v>
      </c>
    </row>
    <row r="146" spans="1:7" s="102" customFormat="1" hidden="1" x14ac:dyDescent="0.25">
      <c r="A146" s="284"/>
      <c r="B146" s="262"/>
      <c r="C146" s="262"/>
      <c r="D146" s="266"/>
      <c r="E146" s="262"/>
      <c r="F146" s="82">
        <f t="shared" si="7"/>
        <v>0</v>
      </c>
      <c r="G146" s="114" t="s">
        <v>341</v>
      </c>
    </row>
    <row r="147" spans="1:7" s="102" customFormat="1" hidden="1" x14ac:dyDescent="0.25">
      <c r="A147" s="284"/>
      <c r="B147" s="262"/>
      <c r="C147" s="262"/>
      <c r="D147" s="266"/>
      <c r="E147" s="262"/>
      <c r="F147" s="82">
        <f t="shared" si="7"/>
        <v>0</v>
      </c>
      <c r="G147" s="114" t="s">
        <v>341</v>
      </c>
    </row>
    <row r="148" spans="1:7" s="102" customFormat="1" hidden="1" x14ac:dyDescent="0.25">
      <c r="A148" s="284"/>
      <c r="B148" s="262"/>
      <c r="C148" s="262"/>
      <c r="D148" s="266"/>
      <c r="E148" s="262"/>
      <c r="F148" s="82">
        <f t="shared" si="7"/>
        <v>0</v>
      </c>
      <c r="G148" s="114" t="s">
        <v>341</v>
      </c>
    </row>
    <row r="149" spans="1:7" s="102" customFormat="1" hidden="1" x14ac:dyDescent="0.25">
      <c r="A149" s="284"/>
      <c r="B149" s="262"/>
      <c r="C149" s="262"/>
      <c r="D149" s="266"/>
      <c r="E149" s="262"/>
      <c r="F149" s="82">
        <f t="shared" si="7"/>
        <v>0</v>
      </c>
      <c r="G149" s="114" t="s">
        <v>341</v>
      </c>
    </row>
    <row r="150" spans="1:7" s="102" customFormat="1" hidden="1" x14ac:dyDescent="0.25">
      <c r="A150" s="284"/>
      <c r="B150" s="262"/>
      <c r="C150" s="262"/>
      <c r="D150" s="266"/>
      <c r="E150" s="262"/>
      <c r="F150" s="82">
        <f t="shared" si="7"/>
        <v>0</v>
      </c>
      <c r="G150" s="114" t="s">
        <v>341</v>
      </c>
    </row>
    <row r="151" spans="1:7" s="102" customFormat="1" hidden="1" x14ac:dyDescent="0.25">
      <c r="A151" s="284"/>
      <c r="B151" s="262"/>
      <c r="C151" s="262"/>
      <c r="D151" s="266"/>
      <c r="E151" s="262"/>
      <c r="F151" s="82">
        <f t="shared" si="7"/>
        <v>0</v>
      </c>
      <c r="G151" s="114" t="s">
        <v>341</v>
      </c>
    </row>
    <row r="152" spans="1:7" s="102" customFormat="1" hidden="1" x14ac:dyDescent="0.25">
      <c r="A152" s="284"/>
      <c r="B152" s="262"/>
      <c r="C152" s="262"/>
      <c r="D152" s="266"/>
      <c r="E152" s="262"/>
      <c r="F152" s="82">
        <f t="shared" si="7"/>
        <v>0</v>
      </c>
      <c r="G152" s="114" t="s">
        <v>341</v>
      </c>
    </row>
    <row r="153" spans="1:7" s="102" customFormat="1" hidden="1" x14ac:dyDescent="0.25">
      <c r="A153" s="284"/>
      <c r="B153" s="262"/>
      <c r="C153" s="262"/>
      <c r="D153" s="266"/>
      <c r="E153" s="262"/>
      <c r="F153" s="82">
        <f t="shared" si="7"/>
        <v>0</v>
      </c>
      <c r="G153" s="114" t="s">
        <v>341</v>
      </c>
    </row>
    <row r="154" spans="1:7" s="102" customFormat="1" hidden="1" x14ac:dyDescent="0.25">
      <c r="A154" s="284"/>
      <c r="B154" s="262"/>
      <c r="C154" s="262"/>
      <c r="D154" s="266"/>
      <c r="E154" s="262"/>
      <c r="F154" s="82">
        <f t="shared" si="7"/>
        <v>0</v>
      </c>
      <c r="G154" s="114" t="s">
        <v>341</v>
      </c>
    </row>
    <row r="155" spans="1:7" s="102" customFormat="1" hidden="1" x14ac:dyDescent="0.25">
      <c r="A155" s="284"/>
      <c r="B155" s="262"/>
      <c r="C155" s="262"/>
      <c r="D155" s="266"/>
      <c r="E155" s="262"/>
      <c r="F155" s="82">
        <f t="shared" si="7"/>
        <v>0</v>
      </c>
      <c r="G155" s="114" t="s">
        <v>341</v>
      </c>
    </row>
    <row r="156" spans="1:7" s="102" customFormat="1" hidden="1" x14ac:dyDescent="0.25">
      <c r="A156" s="284"/>
      <c r="B156" s="262"/>
      <c r="C156" s="262"/>
      <c r="D156" s="266"/>
      <c r="E156" s="262"/>
      <c r="F156" s="82">
        <f t="shared" si="7"/>
        <v>0</v>
      </c>
      <c r="G156" s="114" t="s">
        <v>341</v>
      </c>
    </row>
    <row r="157" spans="1:7" s="102" customFormat="1" hidden="1" x14ac:dyDescent="0.25">
      <c r="A157" s="284"/>
      <c r="B157" s="262"/>
      <c r="C157" s="262"/>
      <c r="D157" s="266"/>
      <c r="E157" s="262"/>
      <c r="F157" s="82">
        <f t="shared" si="7"/>
        <v>0</v>
      </c>
      <c r="G157" s="114" t="s">
        <v>341</v>
      </c>
    </row>
    <row r="158" spans="1:7" s="102" customFormat="1" hidden="1" x14ac:dyDescent="0.25">
      <c r="A158" s="284"/>
      <c r="B158" s="262"/>
      <c r="C158" s="262"/>
      <c r="D158" s="266"/>
      <c r="E158" s="262"/>
      <c r="F158" s="82">
        <f t="shared" si="7"/>
        <v>0</v>
      </c>
      <c r="G158" s="114" t="s">
        <v>341</v>
      </c>
    </row>
    <row r="159" spans="1:7" s="102" customFormat="1" hidden="1" x14ac:dyDescent="0.25">
      <c r="A159" s="284"/>
      <c r="B159" s="262"/>
      <c r="C159" s="262"/>
      <c r="D159" s="266"/>
      <c r="E159" s="262"/>
      <c r="F159" s="82">
        <f t="shared" si="7"/>
        <v>0</v>
      </c>
      <c r="G159" s="114" t="s">
        <v>341</v>
      </c>
    </row>
    <row r="160" spans="1:7" s="102" customFormat="1" hidden="1" x14ac:dyDescent="0.25">
      <c r="A160" s="284"/>
      <c r="B160" s="262"/>
      <c r="C160" s="262"/>
      <c r="D160" s="266"/>
      <c r="E160" s="262"/>
      <c r="F160" s="82">
        <f t="shared" si="7"/>
        <v>0</v>
      </c>
      <c r="G160" s="114" t="s">
        <v>341</v>
      </c>
    </row>
    <row r="161" spans="1:7" s="102" customFormat="1" hidden="1" x14ac:dyDescent="0.25">
      <c r="A161" s="284"/>
      <c r="B161" s="262"/>
      <c r="C161" s="262"/>
      <c r="D161" s="266"/>
      <c r="E161" s="262"/>
      <c r="F161" s="82">
        <f t="shared" si="7"/>
        <v>0</v>
      </c>
      <c r="G161" s="114" t="s">
        <v>341</v>
      </c>
    </row>
    <row r="162" spans="1:7" s="102" customFormat="1" hidden="1" x14ac:dyDescent="0.25">
      <c r="A162" s="284"/>
      <c r="B162" s="262"/>
      <c r="C162" s="262"/>
      <c r="D162" s="266"/>
      <c r="E162" s="262"/>
      <c r="F162" s="82">
        <f t="shared" si="7"/>
        <v>0</v>
      </c>
      <c r="G162" s="114" t="s">
        <v>341</v>
      </c>
    </row>
    <row r="163" spans="1:7" s="102" customFormat="1" hidden="1" x14ac:dyDescent="0.25">
      <c r="A163" s="284"/>
      <c r="B163" s="262"/>
      <c r="C163" s="262"/>
      <c r="D163" s="266"/>
      <c r="E163" s="262"/>
      <c r="F163" s="82">
        <f t="shared" si="7"/>
        <v>0</v>
      </c>
      <c r="G163" s="114" t="s">
        <v>341</v>
      </c>
    </row>
    <row r="164" spans="1:7" s="102" customFormat="1" hidden="1" x14ac:dyDescent="0.25">
      <c r="A164" s="284"/>
      <c r="B164" s="262"/>
      <c r="C164" s="262"/>
      <c r="D164" s="266"/>
      <c r="E164" s="262"/>
      <c r="F164" s="82">
        <f t="shared" si="7"/>
        <v>0</v>
      </c>
      <c r="G164" s="114" t="s">
        <v>341</v>
      </c>
    </row>
    <row r="165" spans="1:7" s="102" customFormat="1" hidden="1" x14ac:dyDescent="0.25">
      <c r="A165" s="284"/>
      <c r="B165" s="262"/>
      <c r="C165" s="262"/>
      <c r="D165" s="266"/>
      <c r="E165" s="262"/>
      <c r="F165" s="82">
        <f t="shared" si="7"/>
        <v>0</v>
      </c>
      <c r="G165" s="114" t="s">
        <v>341</v>
      </c>
    </row>
    <row r="166" spans="1:7" s="102" customFormat="1" hidden="1" x14ac:dyDescent="0.25">
      <c r="A166" s="284"/>
      <c r="B166" s="262"/>
      <c r="C166" s="262"/>
      <c r="D166" s="266"/>
      <c r="E166" s="262"/>
      <c r="F166" s="82">
        <f t="shared" si="7"/>
        <v>0</v>
      </c>
      <c r="G166" s="114" t="s">
        <v>341</v>
      </c>
    </row>
    <row r="167" spans="1:7" s="102" customFormat="1" hidden="1" x14ac:dyDescent="0.25">
      <c r="A167" s="284"/>
      <c r="B167" s="262"/>
      <c r="C167" s="262"/>
      <c r="D167" s="266"/>
      <c r="E167" s="262"/>
      <c r="F167" s="82">
        <f t="shared" si="7"/>
        <v>0</v>
      </c>
      <c r="G167" s="114" t="s">
        <v>341</v>
      </c>
    </row>
    <row r="168" spans="1:7" s="102" customFormat="1" hidden="1" x14ac:dyDescent="0.25">
      <c r="A168" s="284"/>
      <c r="B168" s="262"/>
      <c r="C168" s="262"/>
      <c r="D168" s="266"/>
      <c r="E168" s="262"/>
      <c r="F168" s="82">
        <f t="shared" si="7"/>
        <v>0</v>
      </c>
      <c r="G168" s="114" t="s">
        <v>341</v>
      </c>
    </row>
    <row r="169" spans="1:7" s="102" customFormat="1" hidden="1" x14ac:dyDescent="0.25">
      <c r="A169" s="284"/>
      <c r="B169" s="262"/>
      <c r="C169" s="262"/>
      <c r="D169" s="266"/>
      <c r="E169" s="262"/>
      <c r="F169" s="82">
        <f t="shared" ref="F169:F200" si="9">ROUND(+B169*D169*E169,2)</f>
        <v>0</v>
      </c>
      <c r="G169" s="114" t="s">
        <v>341</v>
      </c>
    </row>
    <row r="170" spans="1:7" s="102" customFormat="1" hidden="1" x14ac:dyDescent="0.25">
      <c r="A170" s="284"/>
      <c r="B170" s="262"/>
      <c r="C170" s="262"/>
      <c r="D170" s="266"/>
      <c r="E170" s="262"/>
      <c r="F170" s="82">
        <f t="shared" si="9"/>
        <v>0</v>
      </c>
      <c r="G170" s="114" t="s">
        <v>341</v>
      </c>
    </row>
    <row r="171" spans="1:7" s="102" customFormat="1" hidden="1" x14ac:dyDescent="0.25">
      <c r="A171" s="284"/>
      <c r="B171" s="262"/>
      <c r="C171" s="262"/>
      <c r="D171" s="266"/>
      <c r="E171" s="262"/>
      <c r="F171" s="82">
        <f t="shared" si="9"/>
        <v>0</v>
      </c>
      <c r="G171" s="114" t="s">
        <v>341</v>
      </c>
    </row>
    <row r="172" spans="1:7" s="102" customFormat="1" hidden="1" x14ac:dyDescent="0.25">
      <c r="A172" s="284"/>
      <c r="B172" s="262"/>
      <c r="C172" s="262"/>
      <c r="D172" s="266"/>
      <c r="E172" s="262"/>
      <c r="F172" s="82">
        <f t="shared" si="9"/>
        <v>0</v>
      </c>
      <c r="G172" s="114" t="s">
        <v>341</v>
      </c>
    </row>
    <row r="173" spans="1:7" s="102" customFormat="1" hidden="1" x14ac:dyDescent="0.25">
      <c r="A173" s="284"/>
      <c r="B173" s="262"/>
      <c r="C173" s="262"/>
      <c r="D173" s="266"/>
      <c r="E173" s="262"/>
      <c r="F173" s="82">
        <f t="shared" si="9"/>
        <v>0</v>
      </c>
      <c r="G173" s="114" t="s">
        <v>341</v>
      </c>
    </row>
    <row r="174" spans="1:7" s="102" customFormat="1" hidden="1" x14ac:dyDescent="0.25">
      <c r="A174" s="284"/>
      <c r="B174" s="262"/>
      <c r="C174" s="262"/>
      <c r="D174" s="266"/>
      <c r="E174" s="262"/>
      <c r="F174" s="82">
        <f t="shared" si="9"/>
        <v>0</v>
      </c>
      <c r="G174" s="114" t="s">
        <v>341</v>
      </c>
    </row>
    <row r="175" spans="1:7" s="102" customFormat="1" hidden="1" x14ac:dyDescent="0.25">
      <c r="A175" s="284"/>
      <c r="B175" s="262"/>
      <c r="C175" s="262"/>
      <c r="D175" s="266"/>
      <c r="E175" s="262"/>
      <c r="F175" s="82">
        <f t="shared" si="9"/>
        <v>0</v>
      </c>
      <c r="G175" s="114" t="s">
        <v>341</v>
      </c>
    </row>
    <row r="176" spans="1:7" s="102" customFormat="1" hidden="1" x14ac:dyDescent="0.25">
      <c r="A176" s="284"/>
      <c r="B176" s="262"/>
      <c r="C176" s="262"/>
      <c r="D176" s="266"/>
      <c r="E176" s="262"/>
      <c r="F176" s="82">
        <f t="shared" si="9"/>
        <v>0</v>
      </c>
      <c r="G176" s="114" t="s">
        <v>341</v>
      </c>
    </row>
    <row r="177" spans="1:7" s="102" customFormat="1" hidden="1" x14ac:dyDescent="0.25">
      <c r="A177" s="284"/>
      <c r="B177" s="262"/>
      <c r="C177" s="262"/>
      <c r="D177" s="266"/>
      <c r="E177" s="262"/>
      <c r="F177" s="82">
        <f t="shared" si="9"/>
        <v>0</v>
      </c>
      <c r="G177" s="114" t="s">
        <v>341</v>
      </c>
    </row>
    <row r="178" spans="1:7" s="102" customFormat="1" hidden="1" x14ac:dyDescent="0.25">
      <c r="A178" s="284"/>
      <c r="B178" s="262"/>
      <c r="C178" s="262"/>
      <c r="D178" s="266"/>
      <c r="E178" s="262"/>
      <c r="F178" s="82">
        <f t="shared" si="9"/>
        <v>0</v>
      </c>
      <c r="G178" s="114" t="s">
        <v>341</v>
      </c>
    </row>
    <row r="179" spans="1:7" s="102" customFormat="1" hidden="1" x14ac:dyDescent="0.25">
      <c r="A179" s="284"/>
      <c r="B179" s="262"/>
      <c r="C179" s="262"/>
      <c r="D179" s="266"/>
      <c r="E179" s="262"/>
      <c r="F179" s="82">
        <f t="shared" si="9"/>
        <v>0</v>
      </c>
      <c r="G179" s="114" t="s">
        <v>341</v>
      </c>
    </row>
    <row r="180" spans="1:7" s="102" customFormat="1" hidden="1" x14ac:dyDescent="0.25">
      <c r="A180" s="284"/>
      <c r="B180" s="262"/>
      <c r="C180" s="262"/>
      <c r="D180" s="266"/>
      <c r="E180" s="262"/>
      <c r="F180" s="82">
        <f t="shared" si="9"/>
        <v>0</v>
      </c>
      <c r="G180" s="114" t="s">
        <v>341</v>
      </c>
    </row>
    <row r="181" spans="1:7" s="102" customFormat="1" hidden="1" x14ac:dyDescent="0.25">
      <c r="A181" s="284"/>
      <c r="B181" s="262"/>
      <c r="C181" s="262"/>
      <c r="D181" s="266"/>
      <c r="E181" s="262"/>
      <c r="F181" s="82">
        <f t="shared" si="9"/>
        <v>0</v>
      </c>
      <c r="G181" s="114" t="s">
        <v>341</v>
      </c>
    </row>
    <row r="182" spans="1:7" s="102" customFormat="1" hidden="1" x14ac:dyDescent="0.25">
      <c r="A182" s="284"/>
      <c r="B182" s="262"/>
      <c r="C182" s="262"/>
      <c r="D182" s="266"/>
      <c r="E182" s="262"/>
      <c r="F182" s="82">
        <f t="shared" si="9"/>
        <v>0</v>
      </c>
      <c r="G182" s="114" t="s">
        <v>341</v>
      </c>
    </row>
    <row r="183" spans="1:7" s="102" customFormat="1" hidden="1" x14ac:dyDescent="0.25">
      <c r="A183" s="284"/>
      <c r="B183" s="262"/>
      <c r="C183" s="262"/>
      <c r="D183" s="266"/>
      <c r="E183" s="262"/>
      <c r="F183" s="82">
        <f t="shared" si="9"/>
        <v>0</v>
      </c>
      <c r="G183" s="114" t="s">
        <v>341</v>
      </c>
    </row>
    <row r="184" spans="1:7" s="102" customFormat="1" hidden="1" x14ac:dyDescent="0.25">
      <c r="A184" s="284"/>
      <c r="B184" s="262"/>
      <c r="C184" s="262"/>
      <c r="D184" s="266"/>
      <c r="E184" s="262"/>
      <c r="F184" s="82">
        <f t="shared" si="9"/>
        <v>0</v>
      </c>
      <c r="G184" s="114" t="s">
        <v>341</v>
      </c>
    </row>
    <row r="185" spans="1:7" s="102" customFormat="1" hidden="1" x14ac:dyDescent="0.25">
      <c r="A185" s="284"/>
      <c r="B185" s="262"/>
      <c r="C185" s="262"/>
      <c r="D185" s="266"/>
      <c r="E185" s="262"/>
      <c r="F185" s="82">
        <f t="shared" si="9"/>
        <v>0</v>
      </c>
      <c r="G185" s="114" t="s">
        <v>341</v>
      </c>
    </row>
    <row r="186" spans="1:7" s="102" customFormat="1" hidden="1" x14ac:dyDescent="0.25">
      <c r="A186" s="284"/>
      <c r="B186" s="262"/>
      <c r="C186" s="262"/>
      <c r="D186" s="266"/>
      <c r="E186" s="262"/>
      <c r="F186" s="82">
        <f t="shared" si="9"/>
        <v>0</v>
      </c>
      <c r="G186" s="114" t="s">
        <v>341</v>
      </c>
    </row>
    <row r="187" spans="1:7" s="102" customFormat="1" hidden="1" x14ac:dyDescent="0.25">
      <c r="A187" s="284"/>
      <c r="B187" s="262"/>
      <c r="C187" s="262"/>
      <c r="D187" s="266"/>
      <c r="E187" s="262"/>
      <c r="F187" s="82">
        <f t="shared" si="9"/>
        <v>0</v>
      </c>
      <c r="G187" s="114" t="s">
        <v>341</v>
      </c>
    </row>
    <row r="188" spans="1:7" s="102" customFormat="1" hidden="1" x14ac:dyDescent="0.25">
      <c r="A188" s="284"/>
      <c r="B188" s="262"/>
      <c r="C188" s="262"/>
      <c r="D188" s="266"/>
      <c r="E188" s="262"/>
      <c r="F188" s="82">
        <f t="shared" si="9"/>
        <v>0</v>
      </c>
      <c r="G188" s="114" t="s">
        <v>341</v>
      </c>
    </row>
    <row r="189" spans="1:7" s="102" customFormat="1" hidden="1" x14ac:dyDescent="0.25">
      <c r="A189" s="284"/>
      <c r="B189" s="262"/>
      <c r="C189" s="262"/>
      <c r="D189" s="266"/>
      <c r="E189" s="262"/>
      <c r="F189" s="82">
        <f t="shared" si="9"/>
        <v>0</v>
      </c>
      <c r="G189" s="114" t="s">
        <v>341</v>
      </c>
    </row>
    <row r="190" spans="1:7" s="102" customFormat="1" hidden="1" x14ac:dyDescent="0.25">
      <c r="A190" s="284"/>
      <c r="B190" s="262"/>
      <c r="C190" s="262"/>
      <c r="D190" s="266"/>
      <c r="E190" s="262"/>
      <c r="F190" s="82">
        <f t="shared" si="9"/>
        <v>0</v>
      </c>
      <c r="G190" s="114" t="s">
        <v>341</v>
      </c>
    </row>
    <row r="191" spans="1:7" s="102" customFormat="1" hidden="1" x14ac:dyDescent="0.25">
      <c r="A191" s="284"/>
      <c r="B191" s="262"/>
      <c r="C191" s="262"/>
      <c r="D191" s="266"/>
      <c r="E191" s="262"/>
      <c r="F191" s="82">
        <f t="shared" si="9"/>
        <v>0</v>
      </c>
      <c r="G191" s="114" t="s">
        <v>341</v>
      </c>
    </row>
    <row r="192" spans="1:7" s="102" customFormat="1" hidden="1" x14ac:dyDescent="0.25">
      <c r="A192" s="284"/>
      <c r="B192" s="262"/>
      <c r="C192" s="262"/>
      <c r="D192" s="266"/>
      <c r="E192" s="262"/>
      <c r="F192" s="82">
        <f t="shared" si="9"/>
        <v>0</v>
      </c>
      <c r="G192" s="114" t="s">
        <v>341</v>
      </c>
    </row>
    <row r="193" spans="1:7" s="102" customFormat="1" hidden="1" x14ac:dyDescent="0.25">
      <c r="A193" s="284"/>
      <c r="B193" s="262"/>
      <c r="C193" s="262"/>
      <c r="D193" s="266"/>
      <c r="E193" s="262"/>
      <c r="F193" s="82">
        <f t="shared" si="9"/>
        <v>0</v>
      </c>
      <c r="G193" s="114" t="s">
        <v>341</v>
      </c>
    </row>
    <row r="194" spans="1:7" s="102" customFormat="1" hidden="1" x14ac:dyDescent="0.25">
      <c r="A194" s="284"/>
      <c r="B194" s="262"/>
      <c r="C194" s="262"/>
      <c r="D194" s="266"/>
      <c r="E194" s="262"/>
      <c r="F194" s="82">
        <f t="shared" si="9"/>
        <v>0</v>
      </c>
      <c r="G194" s="114" t="s">
        <v>341</v>
      </c>
    </row>
    <row r="195" spans="1:7" s="102" customFormat="1" hidden="1" x14ac:dyDescent="0.25">
      <c r="A195" s="284"/>
      <c r="B195" s="262"/>
      <c r="C195" s="262"/>
      <c r="D195" s="266"/>
      <c r="E195" s="262"/>
      <c r="F195" s="82">
        <f t="shared" si="9"/>
        <v>0</v>
      </c>
      <c r="G195" s="114" t="s">
        <v>341</v>
      </c>
    </row>
    <row r="196" spans="1:7" s="102" customFormat="1" hidden="1" x14ac:dyDescent="0.25">
      <c r="A196" s="284"/>
      <c r="B196" s="262"/>
      <c r="C196" s="262"/>
      <c r="D196" s="266"/>
      <c r="E196" s="262"/>
      <c r="F196" s="82">
        <f t="shared" si="9"/>
        <v>0</v>
      </c>
      <c r="G196" s="114" t="s">
        <v>341</v>
      </c>
    </row>
    <row r="197" spans="1:7" s="102" customFormat="1" hidden="1" x14ac:dyDescent="0.25">
      <c r="A197" s="284"/>
      <c r="B197" s="262"/>
      <c r="C197" s="262"/>
      <c r="D197" s="266"/>
      <c r="E197" s="262"/>
      <c r="F197" s="82">
        <f t="shared" si="9"/>
        <v>0</v>
      </c>
      <c r="G197" s="114" t="s">
        <v>341</v>
      </c>
    </row>
    <row r="198" spans="1:7" s="102" customFormat="1" hidden="1" x14ac:dyDescent="0.25">
      <c r="A198" s="284"/>
      <c r="B198" s="262"/>
      <c r="C198" s="262"/>
      <c r="D198" s="266"/>
      <c r="E198" s="262"/>
      <c r="F198" s="82">
        <f t="shared" si="9"/>
        <v>0</v>
      </c>
      <c r="G198" s="114" t="s">
        <v>341</v>
      </c>
    </row>
    <row r="199" spans="1:7" s="102" customFormat="1" hidden="1" x14ac:dyDescent="0.25">
      <c r="A199" s="284"/>
      <c r="B199" s="262"/>
      <c r="C199" s="262"/>
      <c r="D199" s="266"/>
      <c r="E199" s="262"/>
      <c r="F199" s="82">
        <f t="shared" si="9"/>
        <v>0</v>
      </c>
      <c r="G199" s="114" t="s">
        <v>341</v>
      </c>
    </row>
    <row r="200" spans="1:7" s="102" customFormat="1" hidden="1" x14ac:dyDescent="0.25">
      <c r="A200" s="284"/>
      <c r="B200" s="262"/>
      <c r="C200" s="262"/>
      <c r="D200" s="266"/>
      <c r="E200" s="262"/>
      <c r="F200" s="82">
        <f t="shared" si="9"/>
        <v>0</v>
      </c>
      <c r="G200" s="114" t="s">
        <v>341</v>
      </c>
    </row>
    <row r="201" spans="1:7" s="102" customFormat="1" hidden="1" x14ac:dyDescent="0.25">
      <c r="A201" s="284"/>
      <c r="B201" s="262"/>
      <c r="C201" s="262"/>
      <c r="D201" s="266"/>
      <c r="E201" s="262"/>
      <c r="F201" s="82">
        <f t="shared" ref="F201:F232" si="10">ROUND(+B201*D201*E201,2)</f>
        <v>0</v>
      </c>
      <c r="G201" s="114" t="s">
        <v>341</v>
      </c>
    </row>
    <row r="202" spans="1:7" s="102" customFormat="1" hidden="1" x14ac:dyDescent="0.25">
      <c r="A202" s="284"/>
      <c r="B202" s="262"/>
      <c r="C202" s="262"/>
      <c r="D202" s="266"/>
      <c r="E202" s="262"/>
      <c r="F202" s="82">
        <f t="shared" si="10"/>
        <v>0</v>
      </c>
      <c r="G202" s="114" t="s">
        <v>341</v>
      </c>
    </row>
    <row r="203" spans="1:7" s="102" customFormat="1" hidden="1" x14ac:dyDescent="0.25">
      <c r="A203" s="284"/>
      <c r="B203" s="262"/>
      <c r="C203" s="262"/>
      <c r="D203" s="266"/>
      <c r="E203" s="262"/>
      <c r="F203" s="82">
        <f t="shared" si="10"/>
        <v>0</v>
      </c>
      <c r="G203" s="114" t="s">
        <v>341</v>
      </c>
    </row>
    <row r="204" spans="1:7" s="102" customFormat="1" hidden="1" x14ac:dyDescent="0.25">
      <c r="A204" s="284"/>
      <c r="B204" s="262"/>
      <c r="C204" s="262"/>
      <c r="D204" s="266"/>
      <c r="E204" s="262"/>
      <c r="F204" s="82">
        <f t="shared" si="10"/>
        <v>0</v>
      </c>
      <c r="G204" s="114" t="s">
        <v>341</v>
      </c>
    </row>
    <row r="205" spans="1:7" s="102" customFormat="1" hidden="1" x14ac:dyDescent="0.25">
      <c r="A205" s="284"/>
      <c r="B205" s="262"/>
      <c r="C205" s="262"/>
      <c r="D205" s="266"/>
      <c r="E205" s="262"/>
      <c r="F205" s="82">
        <f t="shared" si="10"/>
        <v>0</v>
      </c>
      <c r="G205" s="114" t="s">
        <v>341</v>
      </c>
    </row>
    <row r="206" spans="1:7" s="102" customFormat="1" hidden="1" x14ac:dyDescent="0.25">
      <c r="A206" s="284"/>
      <c r="B206" s="262"/>
      <c r="C206" s="262"/>
      <c r="D206" s="266"/>
      <c r="E206" s="262"/>
      <c r="F206" s="82">
        <f t="shared" si="10"/>
        <v>0</v>
      </c>
      <c r="G206" s="114" t="s">
        <v>341</v>
      </c>
    </row>
    <row r="207" spans="1:7" s="102" customFormat="1" hidden="1" x14ac:dyDescent="0.25">
      <c r="A207" s="284"/>
      <c r="B207" s="262"/>
      <c r="C207" s="262"/>
      <c r="D207" s="266"/>
      <c r="E207" s="262"/>
      <c r="F207" s="82">
        <f t="shared" si="10"/>
        <v>0</v>
      </c>
      <c r="G207" s="114" t="s">
        <v>341</v>
      </c>
    </row>
    <row r="208" spans="1:7" s="102" customFormat="1" hidden="1" x14ac:dyDescent="0.25">
      <c r="A208" s="284"/>
      <c r="B208" s="262"/>
      <c r="C208" s="262"/>
      <c r="D208" s="266"/>
      <c r="E208" s="262"/>
      <c r="F208" s="82">
        <f t="shared" si="10"/>
        <v>0</v>
      </c>
      <c r="G208" s="114" t="s">
        <v>341</v>
      </c>
    </row>
    <row r="209" spans="1:7" s="102" customFormat="1" hidden="1" x14ac:dyDescent="0.25">
      <c r="A209" s="284"/>
      <c r="B209" s="262"/>
      <c r="C209" s="262"/>
      <c r="D209" s="266"/>
      <c r="E209" s="262"/>
      <c r="F209" s="82">
        <f t="shared" si="10"/>
        <v>0</v>
      </c>
      <c r="G209" s="114" t="s">
        <v>341</v>
      </c>
    </row>
    <row r="210" spans="1:7" s="102" customFormat="1" hidden="1" x14ac:dyDescent="0.25">
      <c r="A210" s="284"/>
      <c r="B210" s="262"/>
      <c r="C210" s="262"/>
      <c r="D210" s="266"/>
      <c r="E210" s="262"/>
      <c r="F210" s="82">
        <f t="shared" si="10"/>
        <v>0</v>
      </c>
      <c r="G210" s="114" t="s">
        <v>341</v>
      </c>
    </row>
    <row r="211" spans="1:7" s="102" customFormat="1" hidden="1" x14ac:dyDescent="0.25">
      <c r="A211" s="284"/>
      <c r="B211" s="262"/>
      <c r="C211" s="262"/>
      <c r="D211" s="266"/>
      <c r="E211" s="262"/>
      <c r="F211" s="82">
        <f t="shared" si="10"/>
        <v>0</v>
      </c>
      <c r="G211" s="114" t="s">
        <v>341</v>
      </c>
    </row>
    <row r="212" spans="1:7" s="102" customFormat="1" hidden="1" x14ac:dyDescent="0.25">
      <c r="A212" s="284"/>
      <c r="B212" s="262"/>
      <c r="C212" s="262"/>
      <c r="D212" s="266"/>
      <c r="E212" s="262"/>
      <c r="F212" s="82">
        <f t="shared" si="10"/>
        <v>0</v>
      </c>
      <c r="G212" s="114" t="s">
        <v>341</v>
      </c>
    </row>
    <row r="213" spans="1:7" s="102" customFormat="1" hidden="1" x14ac:dyDescent="0.25">
      <c r="A213" s="284"/>
      <c r="B213" s="262"/>
      <c r="C213" s="262"/>
      <c r="D213" s="266"/>
      <c r="E213" s="262"/>
      <c r="F213" s="82">
        <f t="shared" si="10"/>
        <v>0</v>
      </c>
      <c r="G213" s="114" t="s">
        <v>341</v>
      </c>
    </row>
    <row r="214" spans="1:7" s="102" customFormat="1" hidden="1" x14ac:dyDescent="0.25">
      <c r="A214" s="284"/>
      <c r="B214" s="262"/>
      <c r="C214" s="262"/>
      <c r="D214" s="266"/>
      <c r="E214" s="262"/>
      <c r="F214" s="82">
        <f t="shared" si="10"/>
        <v>0</v>
      </c>
      <c r="G214" s="114" t="s">
        <v>341</v>
      </c>
    </row>
    <row r="215" spans="1:7" s="102" customFormat="1" hidden="1" x14ac:dyDescent="0.25">
      <c r="A215" s="284"/>
      <c r="B215" s="262"/>
      <c r="C215" s="262"/>
      <c r="D215" s="266"/>
      <c r="E215" s="262"/>
      <c r="F215" s="82">
        <f t="shared" si="10"/>
        <v>0</v>
      </c>
      <c r="G215" s="114" t="s">
        <v>341</v>
      </c>
    </row>
    <row r="216" spans="1:7" s="102" customFormat="1" hidden="1" x14ac:dyDescent="0.25">
      <c r="A216" s="284"/>
      <c r="B216" s="262"/>
      <c r="C216" s="262"/>
      <c r="D216" s="266"/>
      <c r="E216" s="262"/>
      <c r="F216" s="82">
        <f t="shared" si="10"/>
        <v>0</v>
      </c>
      <c r="G216" s="114" t="s">
        <v>341</v>
      </c>
    </row>
    <row r="217" spans="1:7" s="102" customFormat="1" hidden="1" x14ac:dyDescent="0.25">
      <c r="A217" s="284"/>
      <c r="B217" s="262"/>
      <c r="C217" s="262"/>
      <c r="D217" s="266"/>
      <c r="E217" s="262"/>
      <c r="F217" s="82">
        <f t="shared" si="10"/>
        <v>0</v>
      </c>
      <c r="G217" s="114" t="s">
        <v>341</v>
      </c>
    </row>
    <row r="218" spans="1:7" s="102" customFormat="1" hidden="1" x14ac:dyDescent="0.25">
      <c r="A218" s="284"/>
      <c r="B218" s="262"/>
      <c r="C218" s="262"/>
      <c r="D218" s="266"/>
      <c r="E218" s="262"/>
      <c r="F218" s="82">
        <f t="shared" si="10"/>
        <v>0</v>
      </c>
      <c r="G218" s="114" t="s">
        <v>341</v>
      </c>
    </row>
    <row r="219" spans="1:7" s="102" customFormat="1" hidden="1" x14ac:dyDescent="0.25">
      <c r="A219" s="284"/>
      <c r="B219" s="262"/>
      <c r="C219" s="262"/>
      <c r="D219" s="266"/>
      <c r="E219" s="262"/>
      <c r="F219" s="82">
        <f t="shared" si="10"/>
        <v>0</v>
      </c>
      <c r="G219" s="114" t="s">
        <v>341</v>
      </c>
    </row>
    <row r="220" spans="1:7" s="102" customFormat="1" hidden="1" x14ac:dyDescent="0.25">
      <c r="A220" s="284"/>
      <c r="B220" s="262"/>
      <c r="C220" s="262"/>
      <c r="D220" s="266"/>
      <c r="E220" s="262"/>
      <c r="F220" s="82">
        <f t="shared" si="10"/>
        <v>0</v>
      </c>
      <c r="G220" s="114" t="s">
        <v>341</v>
      </c>
    </row>
    <row r="221" spans="1:7" s="102" customFormat="1" hidden="1" x14ac:dyDescent="0.25">
      <c r="A221" s="284"/>
      <c r="B221" s="262"/>
      <c r="C221" s="262"/>
      <c r="D221" s="266"/>
      <c r="E221" s="262"/>
      <c r="F221" s="82">
        <f t="shared" si="10"/>
        <v>0</v>
      </c>
      <c r="G221" s="114" t="s">
        <v>341</v>
      </c>
    </row>
    <row r="222" spans="1:7" s="102" customFormat="1" hidden="1" x14ac:dyDescent="0.25">
      <c r="A222" s="284"/>
      <c r="B222" s="262"/>
      <c r="C222" s="262"/>
      <c r="D222" s="266"/>
      <c r="E222" s="262"/>
      <c r="F222" s="82">
        <f t="shared" si="10"/>
        <v>0</v>
      </c>
      <c r="G222" s="114" t="s">
        <v>341</v>
      </c>
    </row>
    <row r="223" spans="1:7" s="102" customFormat="1" hidden="1" x14ac:dyDescent="0.25">
      <c r="A223" s="284"/>
      <c r="B223" s="262"/>
      <c r="C223" s="262"/>
      <c r="D223" s="266"/>
      <c r="E223" s="262"/>
      <c r="F223" s="82">
        <f t="shared" si="10"/>
        <v>0</v>
      </c>
      <c r="G223" s="114" t="s">
        <v>341</v>
      </c>
    </row>
    <row r="224" spans="1:7" s="102" customFormat="1" hidden="1" x14ac:dyDescent="0.25">
      <c r="A224" s="284"/>
      <c r="B224" s="262"/>
      <c r="C224" s="262"/>
      <c r="D224" s="266"/>
      <c r="E224" s="262"/>
      <c r="F224" s="82">
        <f t="shared" si="10"/>
        <v>0</v>
      </c>
      <c r="G224" s="114" t="s">
        <v>341</v>
      </c>
    </row>
    <row r="225" spans="1:7" s="102" customFormat="1" hidden="1" x14ac:dyDescent="0.25">
      <c r="A225" s="284"/>
      <c r="B225" s="262"/>
      <c r="C225" s="262"/>
      <c r="D225" s="266"/>
      <c r="E225" s="262"/>
      <c r="F225" s="82">
        <f t="shared" si="10"/>
        <v>0</v>
      </c>
      <c r="G225" s="114" t="s">
        <v>341</v>
      </c>
    </row>
    <row r="226" spans="1:7" s="102" customFormat="1" hidden="1" x14ac:dyDescent="0.25">
      <c r="A226" s="284"/>
      <c r="B226" s="262"/>
      <c r="C226" s="262"/>
      <c r="D226" s="266"/>
      <c r="E226" s="262"/>
      <c r="F226" s="82">
        <f t="shared" si="10"/>
        <v>0</v>
      </c>
      <c r="G226" s="114" t="s">
        <v>341</v>
      </c>
    </row>
    <row r="227" spans="1:7" s="102" customFormat="1" hidden="1" x14ac:dyDescent="0.25">
      <c r="A227" s="284"/>
      <c r="B227" s="262"/>
      <c r="C227" s="262"/>
      <c r="D227" s="266"/>
      <c r="E227" s="262"/>
      <c r="F227" s="82">
        <f t="shared" si="10"/>
        <v>0</v>
      </c>
      <c r="G227" s="114" t="s">
        <v>341</v>
      </c>
    </row>
    <row r="228" spans="1:7" s="102" customFormat="1" hidden="1" x14ac:dyDescent="0.25">
      <c r="A228" s="284"/>
      <c r="B228" s="262"/>
      <c r="C228" s="262"/>
      <c r="D228" s="266"/>
      <c r="E228" s="262"/>
      <c r="F228" s="82">
        <f t="shared" si="10"/>
        <v>0</v>
      </c>
      <c r="G228" s="114" t="s">
        <v>341</v>
      </c>
    </row>
    <row r="229" spans="1:7" s="102" customFormat="1" hidden="1" x14ac:dyDescent="0.25">
      <c r="A229" s="284"/>
      <c r="B229" s="262"/>
      <c r="C229" s="262"/>
      <c r="D229" s="266"/>
      <c r="E229" s="262"/>
      <c r="F229" s="82">
        <f t="shared" si="10"/>
        <v>0</v>
      </c>
      <c r="G229" s="114" t="s">
        <v>341</v>
      </c>
    </row>
    <row r="230" spans="1:7" s="102" customFormat="1" hidden="1" x14ac:dyDescent="0.25">
      <c r="A230" s="284"/>
      <c r="B230" s="262"/>
      <c r="C230" s="262"/>
      <c r="D230" s="266"/>
      <c r="E230" s="262"/>
      <c r="F230" s="82">
        <f t="shared" si="10"/>
        <v>0</v>
      </c>
      <c r="G230" s="114" t="s">
        <v>341</v>
      </c>
    </row>
    <row r="231" spans="1:7" s="102" customFormat="1" hidden="1" x14ac:dyDescent="0.25">
      <c r="A231" s="284"/>
      <c r="B231" s="262"/>
      <c r="C231" s="262"/>
      <c r="D231" s="266"/>
      <c r="E231" s="262"/>
      <c r="F231" s="82">
        <f t="shared" si="10"/>
        <v>0</v>
      </c>
      <c r="G231" s="114" t="s">
        <v>341</v>
      </c>
    </row>
    <row r="232" spans="1:7" s="102" customFormat="1" hidden="1" x14ac:dyDescent="0.25">
      <c r="A232" s="284"/>
      <c r="B232" s="262"/>
      <c r="C232" s="262"/>
      <c r="D232" s="266"/>
      <c r="E232" s="262"/>
      <c r="F232" s="82">
        <f t="shared" si="10"/>
        <v>0</v>
      </c>
      <c r="G232" s="114" t="s">
        <v>341</v>
      </c>
    </row>
    <row r="233" spans="1:7" s="102" customFormat="1" hidden="1" x14ac:dyDescent="0.25">
      <c r="A233" s="284"/>
      <c r="B233" s="262"/>
      <c r="C233" s="262"/>
      <c r="D233" s="266"/>
      <c r="E233" s="262"/>
      <c r="F233" s="82">
        <f t="shared" ref="F233:F264" si="11">ROUND(+B233*D233*E233,2)</f>
        <v>0</v>
      </c>
      <c r="G233" s="114" t="s">
        <v>341</v>
      </c>
    </row>
    <row r="234" spans="1:7" s="102" customFormat="1" hidden="1" x14ac:dyDescent="0.25">
      <c r="A234" s="284"/>
      <c r="B234" s="262"/>
      <c r="C234" s="262"/>
      <c r="D234" s="266"/>
      <c r="E234" s="262"/>
      <c r="F234" s="82">
        <f t="shared" si="11"/>
        <v>0</v>
      </c>
      <c r="G234" s="114" t="s">
        <v>341</v>
      </c>
    </row>
    <row r="235" spans="1:7" s="102" customFormat="1" hidden="1" x14ac:dyDescent="0.25">
      <c r="A235" s="284"/>
      <c r="B235" s="262"/>
      <c r="C235" s="262"/>
      <c r="D235" s="266"/>
      <c r="E235" s="262"/>
      <c r="F235" s="82">
        <f t="shared" si="11"/>
        <v>0</v>
      </c>
      <c r="G235" s="114" t="s">
        <v>341</v>
      </c>
    </row>
    <row r="236" spans="1:7" s="102" customFormat="1" hidden="1" x14ac:dyDescent="0.25">
      <c r="A236" s="284"/>
      <c r="B236" s="262"/>
      <c r="C236" s="262"/>
      <c r="D236" s="266"/>
      <c r="E236" s="262"/>
      <c r="F236" s="82">
        <f t="shared" si="11"/>
        <v>0</v>
      </c>
      <c r="G236" s="114" t="s">
        <v>341</v>
      </c>
    </row>
    <row r="237" spans="1:7" s="102" customFormat="1" hidden="1" x14ac:dyDescent="0.25">
      <c r="A237" s="284"/>
      <c r="B237" s="262"/>
      <c r="C237" s="262"/>
      <c r="D237" s="266"/>
      <c r="E237" s="262"/>
      <c r="F237" s="82">
        <f t="shared" si="11"/>
        <v>0</v>
      </c>
      <c r="G237" s="114" t="s">
        <v>341</v>
      </c>
    </row>
    <row r="238" spans="1:7" s="102" customFormat="1" hidden="1" x14ac:dyDescent="0.25">
      <c r="A238" s="284"/>
      <c r="B238" s="262"/>
      <c r="C238" s="262"/>
      <c r="D238" s="266"/>
      <c r="E238" s="262"/>
      <c r="F238" s="82">
        <f t="shared" si="11"/>
        <v>0</v>
      </c>
      <c r="G238" s="114" t="s">
        <v>341</v>
      </c>
    </row>
    <row r="239" spans="1:7" s="102" customFormat="1" hidden="1" x14ac:dyDescent="0.25">
      <c r="A239" s="284"/>
      <c r="B239" s="262"/>
      <c r="C239" s="262"/>
      <c r="D239" s="266"/>
      <c r="E239" s="262"/>
      <c r="F239" s="82">
        <f t="shared" si="11"/>
        <v>0</v>
      </c>
      <c r="G239" s="114" t="s">
        <v>341</v>
      </c>
    </row>
    <row r="240" spans="1:7" s="102" customFormat="1" hidden="1" x14ac:dyDescent="0.25">
      <c r="A240" s="284"/>
      <c r="B240" s="262"/>
      <c r="C240" s="262"/>
      <c r="D240" s="266"/>
      <c r="E240" s="262"/>
      <c r="F240" s="82">
        <f t="shared" si="11"/>
        <v>0</v>
      </c>
      <c r="G240" s="114" t="s">
        <v>341</v>
      </c>
    </row>
    <row r="241" spans="1:7" s="102" customFormat="1" hidden="1" x14ac:dyDescent="0.25">
      <c r="A241" s="284"/>
      <c r="B241" s="262"/>
      <c r="C241" s="262"/>
      <c r="D241" s="266"/>
      <c r="E241" s="262"/>
      <c r="F241" s="82">
        <f t="shared" si="11"/>
        <v>0</v>
      </c>
      <c r="G241" s="114" t="s">
        <v>341</v>
      </c>
    </row>
    <row r="242" spans="1:7" s="102" customFormat="1" hidden="1" x14ac:dyDescent="0.25">
      <c r="A242" s="284"/>
      <c r="B242" s="262"/>
      <c r="C242" s="262"/>
      <c r="D242" s="266"/>
      <c r="E242" s="262"/>
      <c r="F242" s="82">
        <f t="shared" si="11"/>
        <v>0</v>
      </c>
      <c r="G242" s="114" t="s">
        <v>341</v>
      </c>
    </row>
    <row r="243" spans="1:7" s="102" customFormat="1" hidden="1" x14ac:dyDescent="0.25">
      <c r="A243" s="284"/>
      <c r="B243" s="262"/>
      <c r="C243" s="262"/>
      <c r="D243" s="266"/>
      <c r="E243" s="262"/>
      <c r="F243" s="82">
        <f t="shared" si="11"/>
        <v>0</v>
      </c>
      <c r="G243" s="114" t="s">
        <v>341</v>
      </c>
    </row>
    <row r="244" spans="1:7" s="102" customFormat="1" hidden="1" x14ac:dyDescent="0.25">
      <c r="A244" s="284"/>
      <c r="B244" s="262"/>
      <c r="C244" s="262"/>
      <c r="D244" s="266"/>
      <c r="E244" s="262"/>
      <c r="F244" s="82">
        <f t="shared" si="11"/>
        <v>0</v>
      </c>
      <c r="G244" s="114" t="s">
        <v>341</v>
      </c>
    </row>
    <row r="245" spans="1:7" s="102" customFormat="1" hidden="1" x14ac:dyDescent="0.25">
      <c r="A245" s="284"/>
      <c r="B245" s="262"/>
      <c r="C245" s="262"/>
      <c r="D245" s="266"/>
      <c r="E245" s="262"/>
      <c r="F245" s="82">
        <f t="shared" si="11"/>
        <v>0</v>
      </c>
      <c r="G245" s="114" t="s">
        <v>341</v>
      </c>
    </row>
    <row r="246" spans="1:7" s="102" customFormat="1" hidden="1" x14ac:dyDescent="0.25">
      <c r="A246" s="284"/>
      <c r="B246" s="262"/>
      <c r="C246" s="262"/>
      <c r="D246" s="266"/>
      <c r="E246" s="262"/>
      <c r="F246" s="82">
        <f t="shared" si="11"/>
        <v>0</v>
      </c>
      <c r="G246" s="114" t="s">
        <v>341</v>
      </c>
    </row>
    <row r="247" spans="1:7" s="102" customFormat="1" hidden="1" x14ac:dyDescent="0.25">
      <c r="A247" s="284"/>
      <c r="B247" s="262"/>
      <c r="C247" s="262"/>
      <c r="D247" s="266"/>
      <c r="E247" s="262"/>
      <c r="F247" s="82">
        <f t="shared" si="11"/>
        <v>0</v>
      </c>
      <c r="G247" s="114" t="s">
        <v>341</v>
      </c>
    </row>
    <row r="248" spans="1:7" s="102" customFormat="1" hidden="1" x14ac:dyDescent="0.25">
      <c r="A248" s="284"/>
      <c r="B248" s="262"/>
      <c r="C248" s="262"/>
      <c r="D248" s="266"/>
      <c r="E248" s="262"/>
      <c r="F248" s="82">
        <f t="shared" si="11"/>
        <v>0</v>
      </c>
      <c r="G248" s="114" t="s">
        <v>341</v>
      </c>
    </row>
    <row r="249" spans="1:7" s="102" customFormat="1" hidden="1" x14ac:dyDescent="0.25">
      <c r="A249" s="284"/>
      <c r="B249" s="262"/>
      <c r="C249" s="262"/>
      <c r="D249" s="266"/>
      <c r="E249" s="262"/>
      <c r="F249" s="82">
        <f t="shared" si="11"/>
        <v>0</v>
      </c>
      <c r="G249" s="114" t="s">
        <v>341</v>
      </c>
    </row>
    <row r="250" spans="1:7" s="102" customFormat="1" hidden="1" x14ac:dyDescent="0.25">
      <c r="A250" s="284"/>
      <c r="B250" s="262"/>
      <c r="C250" s="262"/>
      <c r="D250" s="266"/>
      <c r="E250" s="262"/>
      <c r="F250" s="82">
        <f t="shared" si="11"/>
        <v>0</v>
      </c>
      <c r="G250" s="114" t="s">
        <v>341</v>
      </c>
    </row>
    <row r="251" spans="1:7" s="102" customFormat="1" hidden="1" x14ac:dyDescent="0.25">
      <c r="A251" s="284"/>
      <c r="B251" s="262"/>
      <c r="C251" s="262"/>
      <c r="D251" s="266"/>
      <c r="E251" s="262"/>
      <c r="F251" s="82">
        <f t="shared" si="11"/>
        <v>0</v>
      </c>
      <c r="G251" s="114" t="s">
        <v>341</v>
      </c>
    </row>
    <row r="252" spans="1:7" s="102" customFormat="1" hidden="1" x14ac:dyDescent="0.25">
      <c r="A252" s="284"/>
      <c r="B252" s="262"/>
      <c r="C252" s="262"/>
      <c r="D252" s="266"/>
      <c r="E252" s="262"/>
      <c r="F252" s="82">
        <f t="shared" si="11"/>
        <v>0</v>
      </c>
      <c r="G252" s="114" t="s">
        <v>341</v>
      </c>
    </row>
    <row r="253" spans="1:7" s="102" customFormat="1" hidden="1" x14ac:dyDescent="0.25">
      <c r="A253" s="284"/>
      <c r="B253" s="262"/>
      <c r="C253" s="262"/>
      <c r="D253" s="266"/>
      <c r="E253" s="262"/>
      <c r="F253" s="82">
        <f t="shared" si="11"/>
        <v>0</v>
      </c>
      <c r="G253" s="114" t="s">
        <v>341</v>
      </c>
    </row>
    <row r="254" spans="1:7" s="102" customFormat="1" hidden="1" x14ac:dyDescent="0.25">
      <c r="A254" s="284"/>
      <c r="B254" s="262"/>
      <c r="C254" s="262"/>
      <c r="D254" s="266"/>
      <c r="E254" s="262"/>
      <c r="F254" s="82">
        <f t="shared" si="11"/>
        <v>0</v>
      </c>
      <c r="G254" s="114" t="s">
        <v>341</v>
      </c>
    </row>
    <row r="255" spans="1:7" s="102" customFormat="1" hidden="1" x14ac:dyDescent="0.25">
      <c r="A255" s="284"/>
      <c r="B255" s="262"/>
      <c r="C255" s="262"/>
      <c r="D255" s="266"/>
      <c r="E255" s="262"/>
      <c r="F255" s="82">
        <f t="shared" si="11"/>
        <v>0</v>
      </c>
      <c r="G255" s="114" t="s">
        <v>341</v>
      </c>
    </row>
    <row r="256" spans="1:7" s="102" customFormat="1" hidden="1" x14ac:dyDescent="0.25">
      <c r="A256" s="284"/>
      <c r="B256" s="262"/>
      <c r="C256" s="262"/>
      <c r="D256" s="266"/>
      <c r="E256" s="262"/>
      <c r="F256" s="82">
        <f t="shared" si="11"/>
        <v>0</v>
      </c>
      <c r="G256" s="114" t="s">
        <v>341</v>
      </c>
    </row>
    <row r="257" spans="1:17" s="102" customFormat="1" hidden="1" x14ac:dyDescent="0.25">
      <c r="A257" s="284"/>
      <c r="B257" s="262"/>
      <c r="C257" s="262"/>
      <c r="D257" s="266"/>
      <c r="E257" s="262"/>
      <c r="F257" s="82">
        <f t="shared" si="11"/>
        <v>0</v>
      </c>
      <c r="G257" s="114" t="s">
        <v>341</v>
      </c>
    </row>
    <row r="258" spans="1:17" s="102" customFormat="1" hidden="1" x14ac:dyDescent="0.25">
      <c r="A258" s="284"/>
      <c r="B258" s="262"/>
      <c r="C258" s="262"/>
      <c r="D258" s="266"/>
      <c r="E258" s="262"/>
      <c r="F258" s="82">
        <f t="shared" si="11"/>
        <v>0</v>
      </c>
      <c r="G258" s="114" t="s">
        <v>341</v>
      </c>
    </row>
    <row r="259" spans="1:17" s="102" customFormat="1" hidden="1" x14ac:dyDescent="0.25">
      <c r="A259" s="284"/>
      <c r="B259" s="262"/>
      <c r="C259" s="262"/>
      <c r="D259" s="266"/>
      <c r="E259" s="262"/>
      <c r="F259" s="82">
        <f t="shared" si="11"/>
        <v>0</v>
      </c>
      <c r="G259" s="114" t="s">
        <v>341</v>
      </c>
    </row>
    <row r="260" spans="1:17" s="102" customFormat="1" hidden="1" x14ac:dyDescent="0.25">
      <c r="A260" s="284"/>
      <c r="B260" s="262"/>
      <c r="C260" s="262"/>
      <c r="D260" s="266"/>
      <c r="E260" s="262"/>
      <c r="F260" s="82">
        <f t="shared" si="11"/>
        <v>0</v>
      </c>
      <c r="G260" s="114" t="s">
        <v>341</v>
      </c>
    </row>
    <row r="261" spans="1:17" s="102" customFormat="1" hidden="1" x14ac:dyDescent="0.25">
      <c r="A261" s="284"/>
      <c r="B261" s="262"/>
      <c r="C261" s="262"/>
      <c r="D261" s="266"/>
      <c r="E261" s="262"/>
      <c r="F261" s="82">
        <f t="shared" si="11"/>
        <v>0</v>
      </c>
      <c r="G261" s="114" t="s">
        <v>341</v>
      </c>
    </row>
    <row r="262" spans="1:17" s="102" customFormat="1" hidden="1" x14ac:dyDescent="0.25">
      <c r="A262" s="284"/>
      <c r="B262" s="262"/>
      <c r="C262" s="262"/>
      <c r="D262" s="266"/>
      <c r="E262" s="262"/>
      <c r="F262" s="82">
        <f t="shared" si="11"/>
        <v>0</v>
      </c>
      <c r="G262" s="114" t="s">
        <v>341</v>
      </c>
    </row>
    <row r="263" spans="1:17" s="102" customFormat="1" hidden="1" x14ac:dyDescent="0.25">
      <c r="A263" s="284"/>
      <c r="B263" s="262"/>
      <c r="C263" s="262"/>
      <c r="D263" s="266"/>
      <c r="E263" s="262"/>
      <c r="F263" s="82">
        <f t="shared" si="11"/>
        <v>0</v>
      </c>
      <c r="G263" s="114" t="s">
        <v>341</v>
      </c>
    </row>
    <row r="264" spans="1:17" s="102" customFormat="1" hidden="1" x14ac:dyDescent="0.25">
      <c r="A264" s="284"/>
      <c r="B264" s="262"/>
      <c r="C264" s="262"/>
      <c r="D264" s="266"/>
      <c r="E264" s="262"/>
      <c r="F264" s="82">
        <f t="shared" si="11"/>
        <v>0</v>
      </c>
      <c r="G264" s="114" t="s">
        <v>341</v>
      </c>
    </row>
    <row r="265" spans="1:17" s="102" customFormat="1" hidden="1" x14ac:dyDescent="0.25">
      <c r="A265" s="284"/>
      <c r="B265" s="262"/>
      <c r="C265" s="262"/>
      <c r="D265" s="266"/>
      <c r="E265" s="262"/>
      <c r="F265" s="82">
        <f t="shared" ref="F265:F266" si="12">ROUND(+B265*D265*E265,2)</f>
        <v>0</v>
      </c>
      <c r="G265" s="114" t="s">
        <v>341</v>
      </c>
    </row>
    <row r="266" spans="1:17" s="102" customFormat="1" x14ac:dyDescent="0.25">
      <c r="A266" s="265" t="s">
        <v>319</v>
      </c>
      <c r="B266" s="262">
        <v>3</v>
      </c>
      <c r="C266" s="262" t="s">
        <v>302</v>
      </c>
      <c r="D266" s="266">
        <f t="shared" ref="D266" ca="1" si="13">RAND()*100000</f>
        <v>66577.952366496611</v>
      </c>
      <c r="E266" s="262">
        <v>3</v>
      </c>
      <c r="F266" s="294">
        <f t="shared" ca="1" si="12"/>
        <v>599201.56999999995</v>
      </c>
      <c r="G266" s="114" t="s">
        <v>341</v>
      </c>
    </row>
    <row r="267" spans="1:17" s="102" customFormat="1" x14ac:dyDescent="0.25">
      <c r="A267" s="229"/>
      <c r="B267" s="90"/>
      <c r="C267" s="90"/>
      <c r="D267" s="199"/>
      <c r="E267" s="206" t="s">
        <v>35</v>
      </c>
      <c r="F267" s="308">
        <f ca="1">ROUND(SUBTOTAL(109,F136:F266),2)</f>
        <v>2226391.4300000002</v>
      </c>
      <c r="G267" s="114" t="s">
        <v>341</v>
      </c>
      <c r="I267" s="117" t="s">
        <v>344</v>
      </c>
    </row>
    <row r="268" spans="1:17" x14ac:dyDescent="0.25">
      <c r="F268" s="301"/>
      <c r="G268" s="114" t="s">
        <v>339</v>
      </c>
    </row>
    <row r="269" spans="1:17" x14ac:dyDescent="0.25">
      <c r="C269" s="569" t="s">
        <v>93</v>
      </c>
      <c r="D269" s="569"/>
      <c r="E269" s="569"/>
      <c r="F269" s="82">
        <f ca="1">+F267+F135</f>
        <v>2962571.6</v>
      </c>
      <c r="G269" s="114" t="s">
        <v>339</v>
      </c>
      <c r="I269" s="141" t="s">
        <v>237</v>
      </c>
    </row>
    <row r="270" spans="1:17" s="102" customFormat="1" x14ac:dyDescent="0.25">
      <c r="A270" s="234"/>
      <c r="B270" s="109"/>
      <c r="C270" s="109"/>
      <c r="D270" s="109"/>
      <c r="E270" s="109"/>
      <c r="F270" s="137"/>
      <c r="G270" s="114" t="s">
        <v>339</v>
      </c>
    </row>
    <row r="271" spans="1:17" s="102" customFormat="1" x14ac:dyDescent="0.25">
      <c r="A271" s="240" t="s">
        <v>67</v>
      </c>
      <c r="B271" s="138"/>
      <c r="C271" s="138"/>
      <c r="D271" s="107"/>
      <c r="E271" s="107"/>
      <c r="F271" s="108"/>
      <c r="G271" s="114" t="s">
        <v>340</v>
      </c>
      <c r="I271" s="142" t="s">
        <v>236</v>
      </c>
    </row>
    <row r="272" spans="1:17" s="102" customFormat="1" ht="45" customHeight="1" x14ac:dyDescent="0.25">
      <c r="A272" s="561" t="s">
        <v>325</v>
      </c>
      <c r="B272" s="562"/>
      <c r="C272" s="562"/>
      <c r="D272" s="562"/>
      <c r="E272" s="562"/>
      <c r="F272" s="563"/>
      <c r="G272" s="114" t="s">
        <v>340</v>
      </c>
      <c r="I272" s="558" t="s">
        <v>297</v>
      </c>
      <c r="J272" s="558"/>
      <c r="K272" s="558"/>
      <c r="L272" s="558"/>
      <c r="M272" s="558"/>
      <c r="N272" s="558"/>
      <c r="O272" s="558"/>
      <c r="P272" s="558"/>
      <c r="Q272" s="558"/>
    </row>
    <row r="273" spans="1:17" x14ac:dyDescent="0.25">
      <c r="G273" s="102" t="s">
        <v>341</v>
      </c>
    </row>
    <row r="274" spans="1:17" s="102" customFormat="1" x14ac:dyDescent="0.25">
      <c r="A274" s="240" t="s">
        <v>68</v>
      </c>
      <c r="B274" s="111"/>
      <c r="C274" s="111"/>
      <c r="D274" s="111"/>
      <c r="E274" s="111"/>
      <c r="F274" s="112"/>
      <c r="G274" s="276" t="s">
        <v>341</v>
      </c>
      <c r="I274" s="142" t="s">
        <v>236</v>
      </c>
    </row>
    <row r="275" spans="1:17" s="102" customFormat="1" ht="45" customHeight="1" x14ac:dyDescent="0.25">
      <c r="A275" s="561" t="s">
        <v>326</v>
      </c>
      <c r="B275" s="562"/>
      <c r="C275" s="562"/>
      <c r="D275" s="562"/>
      <c r="E275" s="562"/>
      <c r="F275" s="563"/>
      <c r="G275" s="102" t="s">
        <v>341</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40625" defaultRowHeight="15" x14ac:dyDescent="0.25"/>
  <cols>
    <col min="1" max="1" width="56" style="3" customWidth="1"/>
    <col min="2" max="5" width="12.5703125" style="3" customWidth="1"/>
    <col min="6" max="6" width="17.140625" style="3" customWidth="1"/>
    <col min="7" max="7" width="11" hidden="1" customWidth="1"/>
    <col min="8" max="8" width="2.42578125" style="3" customWidth="1"/>
    <col min="9" max="16384" width="9.140625" style="3"/>
  </cols>
  <sheetData>
    <row r="1" spans="1:9" ht="24.75" customHeight="1" x14ac:dyDescent="0.25">
      <c r="A1" s="556" t="s">
        <v>180</v>
      </c>
      <c r="B1" s="556"/>
      <c r="C1" s="556"/>
      <c r="D1" s="556"/>
      <c r="E1" s="556"/>
      <c r="F1" s="3">
        <f>+'Section A'!B2</f>
        <v>0</v>
      </c>
      <c r="G1" s="51" t="s">
        <v>342</v>
      </c>
    </row>
    <row r="2" spans="1:9" ht="42" customHeight="1" x14ac:dyDescent="0.25">
      <c r="A2" s="557" t="s">
        <v>189</v>
      </c>
      <c r="B2" s="557"/>
      <c r="C2" s="557"/>
      <c r="D2" s="557"/>
      <c r="E2" s="557"/>
      <c r="F2" s="557"/>
      <c r="G2" s="3" t="s">
        <v>339</v>
      </c>
    </row>
    <row r="3" spans="1:9" x14ac:dyDescent="0.25">
      <c r="A3" s="8"/>
      <c r="B3" s="8"/>
      <c r="C3" s="8"/>
      <c r="D3" s="8"/>
      <c r="E3" s="8"/>
      <c r="F3" s="8"/>
      <c r="G3" t="s">
        <v>339</v>
      </c>
    </row>
    <row r="4" spans="1:9" ht="25.5" x14ac:dyDescent="0.25">
      <c r="A4" s="226" t="s">
        <v>60</v>
      </c>
      <c r="B4" s="55" t="s">
        <v>45</v>
      </c>
      <c r="C4" s="55" t="s">
        <v>44</v>
      </c>
      <c r="D4" s="55" t="s">
        <v>33</v>
      </c>
      <c r="E4" s="55" t="s">
        <v>32</v>
      </c>
      <c r="F4" s="9" t="s">
        <v>279</v>
      </c>
      <c r="G4" s="275" t="s">
        <v>339</v>
      </c>
      <c r="I4" s="142" t="s">
        <v>235</v>
      </c>
    </row>
    <row r="5" spans="1:9" s="102" customFormat="1" x14ac:dyDescent="0.25">
      <c r="A5" s="231" t="s">
        <v>60</v>
      </c>
      <c r="B5" s="262">
        <v>4</v>
      </c>
      <c r="C5" s="262" t="s">
        <v>302</v>
      </c>
      <c r="D5" s="266">
        <f t="shared" ref="D5:D7" ca="1" si="0">RAND()*1000000</f>
        <v>334776.20438074262</v>
      </c>
      <c r="E5" s="262">
        <v>3</v>
      </c>
      <c r="F5" s="82">
        <f t="shared" ref="F5:F36" ca="1" si="1">ROUND(+B5*D5*E5,2)</f>
        <v>4017314.45</v>
      </c>
      <c r="G5" s="114" t="s">
        <v>340</v>
      </c>
      <c r="I5" s="114"/>
    </row>
    <row r="6" spans="1:9" s="102" customFormat="1" x14ac:dyDescent="0.25">
      <c r="A6" s="284" t="s">
        <v>349</v>
      </c>
      <c r="B6" s="262">
        <v>4</v>
      </c>
      <c r="C6" s="262" t="s">
        <v>302</v>
      </c>
      <c r="D6" s="266">
        <f t="shared" ca="1" si="0"/>
        <v>973225.51265266247</v>
      </c>
      <c r="E6" s="262">
        <v>3</v>
      </c>
      <c r="F6" s="82">
        <f t="shared" ca="1" si="1"/>
        <v>11678706.15</v>
      </c>
      <c r="G6" s="114" t="s">
        <v>340</v>
      </c>
      <c r="I6" s="114"/>
    </row>
    <row r="7" spans="1:9" s="102" customFormat="1" x14ac:dyDescent="0.25">
      <c r="A7" s="284" t="s">
        <v>350</v>
      </c>
      <c r="B7" s="262">
        <v>4</v>
      </c>
      <c r="C7" s="262" t="s">
        <v>302</v>
      </c>
      <c r="D7" s="266">
        <f t="shared" ca="1" si="0"/>
        <v>951927.07237094431</v>
      </c>
      <c r="E7" s="262">
        <v>3</v>
      </c>
      <c r="F7" s="82">
        <f t="shared" ca="1" si="1"/>
        <v>11423124.869999999</v>
      </c>
      <c r="G7" s="114" t="s">
        <v>340</v>
      </c>
      <c r="I7" s="114"/>
    </row>
    <row r="8" spans="1:9" s="102" customFormat="1" hidden="1" x14ac:dyDescent="0.25">
      <c r="A8" s="284"/>
      <c r="B8" s="262"/>
      <c r="C8" s="262"/>
      <c r="D8" s="266"/>
      <c r="E8" s="262"/>
      <c r="F8" s="82">
        <f t="shared" si="1"/>
        <v>0</v>
      </c>
      <c r="G8" s="114" t="s">
        <v>340</v>
      </c>
      <c r="I8" s="114"/>
    </row>
    <row r="9" spans="1:9" s="102" customFormat="1" hidden="1" x14ac:dyDescent="0.25">
      <c r="A9" s="284"/>
      <c r="B9" s="262"/>
      <c r="C9" s="262"/>
      <c r="D9" s="266"/>
      <c r="E9" s="262"/>
      <c r="F9" s="82">
        <f t="shared" si="1"/>
        <v>0</v>
      </c>
      <c r="G9" s="114" t="s">
        <v>340</v>
      </c>
      <c r="I9" s="114"/>
    </row>
    <row r="10" spans="1:9" s="102" customFormat="1" hidden="1" x14ac:dyDescent="0.25">
      <c r="A10" s="284"/>
      <c r="B10" s="262"/>
      <c r="C10" s="262"/>
      <c r="D10" s="266"/>
      <c r="E10" s="262"/>
      <c r="F10" s="82">
        <f t="shared" si="1"/>
        <v>0</v>
      </c>
      <c r="G10" s="114" t="s">
        <v>340</v>
      </c>
      <c r="I10" s="114"/>
    </row>
    <row r="11" spans="1:9" s="102" customFormat="1" hidden="1" x14ac:dyDescent="0.25">
      <c r="A11" s="284"/>
      <c r="B11" s="262"/>
      <c r="C11" s="262"/>
      <c r="D11" s="266"/>
      <c r="E11" s="262"/>
      <c r="F11" s="82">
        <f t="shared" si="1"/>
        <v>0</v>
      </c>
      <c r="G11" s="114" t="s">
        <v>340</v>
      </c>
      <c r="I11" s="114"/>
    </row>
    <row r="12" spans="1:9" s="102" customFormat="1" hidden="1" x14ac:dyDescent="0.25">
      <c r="A12" s="284"/>
      <c r="B12" s="262"/>
      <c r="C12" s="262"/>
      <c r="D12" s="266"/>
      <c r="E12" s="262"/>
      <c r="F12" s="82">
        <f t="shared" si="1"/>
        <v>0</v>
      </c>
      <c r="G12" s="114" t="s">
        <v>340</v>
      </c>
      <c r="I12" s="114"/>
    </row>
    <row r="13" spans="1:9" s="102" customFormat="1" hidden="1" x14ac:dyDescent="0.25">
      <c r="A13" s="284"/>
      <c r="B13" s="262"/>
      <c r="C13" s="262"/>
      <c r="D13" s="266"/>
      <c r="E13" s="262"/>
      <c r="F13" s="82">
        <f t="shared" si="1"/>
        <v>0</v>
      </c>
      <c r="G13" s="114" t="s">
        <v>340</v>
      </c>
      <c r="I13" s="114"/>
    </row>
    <row r="14" spans="1:9" s="102" customFormat="1" hidden="1" x14ac:dyDescent="0.25">
      <c r="A14" s="284"/>
      <c r="B14" s="262"/>
      <c r="C14" s="262"/>
      <c r="D14" s="266"/>
      <c r="E14" s="262"/>
      <c r="F14" s="82">
        <f t="shared" si="1"/>
        <v>0</v>
      </c>
      <c r="G14" s="114" t="s">
        <v>340</v>
      </c>
      <c r="I14" s="114"/>
    </row>
    <row r="15" spans="1:9" s="102" customFormat="1" hidden="1" x14ac:dyDescent="0.25">
      <c r="A15" s="284"/>
      <c r="B15" s="262"/>
      <c r="C15" s="262"/>
      <c r="D15" s="266"/>
      <c r="E15" s="262"/>
      <c r="F15" s="82">
        <f t="shared" si="1"/>
        <v>0</v>
      </c>
      <c r="G15" s="114" t="s">
        <v>340</v>
      </c>
      <c r="I15" s="114"/>
    </row>
    <row r="16" spans="1:9" s="102" customFormat="1" hidden="1" x14ac:dyDescent="0.25">
      <c r="A16" s="284"/>
      <c r="B16" s="262"/>
      <c r="C16" s="262"/>
      <c r="D16" s="266"/>
      <c r="E16" s="262"/>
      <c r="F16" s="82">
        <f t="shared" si="1"/>
        <v>0</v>
      </c>
      <c r="G16" s="114" t="s">
        <v>340</v>
      </c>
      <c r="I16" s="114"/>
    </row>
    <row r="17" spans="1:9" s="102" customFormat="1" hidden="1" x14ac:dyDescent="0.25">
      <c r="A17" s="284"/>
      <c r="B17" s="262"/>
      <c r="C17" s="262"/>
      <c r="D17" s="266"/>
      <c r="E17" s="262"/>
      <c r="F17" s="82">
        <f t="shared" si="1"/>
        <v>0</v>
      </c>
      <c r="G17" s="114" t="s">
        <v>340</v>
      </c>
      <c r="I17" s="114"/>
    </row>
    <row r="18" spans="1:9" s="102" customFormat="1" hidden="1" x14ac:dyDescent="0.25">
      <c r="A18" s="284"/>
      <c r="B18" s="262"/>
      <c r="C18" s="262"/>
      <c r="D18" s="266"/>
      <c r="E18" s="262"/>
      <c r="F18" s="82">
        <f t="shared" si="1"/>
        <v>0</v>
      </c>
      <c r="G18" s="114" t="s">
        <v>340</v>
      </c>
      <c r="I18" s="114"/>
    </row>
    <row r="19" spans="1:9" s="102" customFormat="1" hidden="1" x14ac:dyDescent="0.25">
      <c r="A19" s="284"/>
      <c r="B19" s="262"/>
      <c r="C19" s="262"/>
      <c r="D19" s="266"/>
      <c r="E19" s="262"/>
      <c r="F19" s="82">
        <f t="shared" si="1"/>
        <v>0</v>
      </c>
      <c r="G19" s="114" t="s">
        <v>340</v>
      </c>
      <c r="I19" s="114"/>
    </row>
    <row r="20" spans="1:9" s="102" customFormat="1" hidden="1" x14ac:dyDescent="0.25">
      <c r="A20" s="284"/>
      <c r="B20" s="262"/>
      <c r="C20" s="262"/>
      <c r="D20" s="266"/>
      <c r="E20" s="262"/>
      <c r="F20" s="82">
        <f t="shared" si="1"/>
        <v>0</v>
      </c>
      <c r="G20" s="114" t="s">
        <v>340</v>
      </c>
      <c r="I20" s="114"/>
    </row>
    <row r="21" spans="1:9" s="102" customFormat="1" hidden="1" x14ac:dyDescent="0.25">
      <c r="A21" s="284"/>
      <c r="B21" s="262"/>
      <c r="C21" s="262"/>
      <c r="D21" s="266"/>
      <c r="E21" s="262"/>
      <c r="F21" s="82">
        <f t="shared" si="1"/>
        <v>0</v>
      </c>
      <c r="G21" s="114" t="s">
        <v>340</v>
      </c>
      <c r="I21" s="114"/>
    </row>
    <row r="22" spans="1:9" s="102" customFormat="1" hidden="1" x14ac:dyDescent="0.25">
      <c r="A22" s="284"/>
      <c r="B22" s="262"/>
      <c r="C22" s="262"/>
      <c r="D22" s="266"/>
      <c r="E22" s="262"/>
      <c r="F22" s="82">
        <f t="shared" si="1"/>
        <v>0</v>
      </c>
      <c r="G22" s="114" t="s">
        <v>340</v>
      </c>
      <c r="I22" s="114"/>
    </row>
    <row r="23" spans="1:9" s="102" customFormat="1" hidden="1" x14ac:dyDescent="0.25">
      <c r="A23" s="284"/>
      <c r="B23" s="262"/>
      <c r="C23" s="262"/>
      <c r="D23" s="266"/>
      <c r="E23" s="262"/>
      <c r="F23" s="82">
        <f t="shared" si="1"/>
        <v>0</v>
      </c>
      <c r="G23" s="114" t="s">
        <v>340</v>
      </c>
      <c r="I23" s="114"/>
    </row>
    <row r="24" spans="1:9" s="102" customFormat="1" hidden="1" x14ac:dyDescent="0.25">
      <c r="A24" s="284"/>
      <c r="B24" s="262"/>
      <c r="C24" s="262"/>
      <c r="D24" s="266"/>
      <c r="E24" s="262"/>
      <c r="F24" s="82">
        <f t="shared" si="1"/>
        <v>0</v>
      </c>
      <c r="G24" s="114" t="s">
        <v>340</v>
      </c>
      <c r="I24" s="114"/>
    </row>
    <row r="25" spans="1:9" s="102" customFormat="1" hidden="1" x14ac:dyDescent="0.25">
      <c r="A25" s="284"/>
      <c r="B25" s="262"/>
      <c r="C25" s="262"/>
      <c r="D25" s="266"/>
      <c r="E25" s="262"/>
      <c r="F25" s="82">
        <f t="shared" si="1"/>
        <v>0</v>
      </c>
      <c r="G25" s="114" t="s">
        <v>340</v>
      </c>
      <c r="I25" s="114"/>
    </row>
    <row r="26" spans="1:9" s="102" customFormat="1" hidden="1" x14ac:dyDescent="0.25">
      <c r="A26" s="284"/>
      <c r="B26" s="262"/>
      <c r="C26" s="262"/>
      <c r="D26" s="266"/>
      <c r="E26" s="262"/>
      <c r="F26" s="82">
        <f t="shared" si="1"/>
        <v>0</v>
      </c>
      <c r="G26" s="114" t="s">
        <v>340</v>
      </c>
      <c r="I26" s="114"/>
    </row>
    <row r="27" spans="1:9" s="102" customFormat="1" hidden="1" x14ac:dyDescent="0.25">
      <c r="A27" s="284"/>
      <c r="B27" s="262"/>
      <c r="C27" s="262"/>
      <c r="D27" s="266"/>
      <c r="E27" s="262"/>
      <c r="F27" s="82">
        <f t="shared" si="1"/>
        <v>0</v>
      </c>
      <c r="G27" s="114" t="s">
        <v>340</v>
      </c>
      <c r="I27" s="114"/>
    </row>
    <row r="28" spans="1:9" s="102" customFormat="1" hidden="1" x14ac:dyDescent="0.25">
      <c r="A28" s="284"/>
      <c r="B28" s="262"/>
      <c r="C28" s="262"/>
      <c r="D28" s="266"/>
      <c r="E28" s="262"/>
      <c r="F28" s="82">
        <f t="shared" si="1"/>
        <v>0</v>
      </c>
      <c r="G28" s="114" t="s">
        <v>340</v>
      </c>
      <c r="I28" s="114"/>
    </row>
    <row r="29" spans="1:9" s="102" customFormat="1" hidden="1" x14ac:dyDescent="0.25">
      <c r="A29" s="284"/>
      <c r="B29" s="262"/>
      <c r="C29" s="262"/>
      <c r="D29" s="266"/>
      <c r="E29" s="262"/>
      <c r="F29" s="82">
        <f t="shared" si="1"/>
        <v>0</v>
      </c>
      <c r="G29" s="114" t="s">
        <v>340</v>
      </c>
      <c r="I29" s="114"/>
    </row>
    <row r="30" spans="1:9" s="102" customFormat="1" hidden="1" x14ac:dyDescent="0.25">
      <c r="A30" s="284"/>
      <c r="B30" s="262"/>
      <c r="C30" s="262"/>
      <c r="D30" s="266"/>
      <c r="E30" s="262"/>
      <c r="F30" s="82">
        <f t="shared" si="1"/>
        <v>0</v>
      </c>
      <c r="G30" s="114" t="s">
        <v>340</v>
      </c>
      <c r="I30" s="114"/>
    </row>
    <row r="31" spans="1:9" s="102" customFormat="1" hidden="1" x14ac:dyDescent="0.25">
      <c r="A31" s="284"/>
      <c r="B31" s="262"/>
      <c r="C31" s="262"/>
      <c r="D31" s="266"/>
      <c r="E31" s="262"/>
      <c r="F31" s="82">
        <f t="shared" si="1"/>
        <v>0</v>
      </c>
      <c r="G31" s="114" t="s">
        <v>340</v>
      </c>
      <c r="I31" s="114"/>
    </row>
    <row r="32" spans="1:9" s="102" customFormat="1" hidden="1" x14ac:dyDescent="0.25">
      <c r="A32" s="284"/>
      <c r="B32" s="262"/>
      <c r="C32" s="262"/>
      <c r="D32" s="266"/>
      <c r="E32" s="262"/>
      <c r="F32" s="82">
        <f t="shared" si="1"/>
        <v>0</v>
      </c>
      <c r="G32" s="114" t="s">
        <v>340</v>
      </c>
      <c r="I32" s="114"/>
    </row>
    <row r="33" spans="1:9" s="102" customFormat="1" hidden="1" x14ac:dyDescent="0.25">
      <c r="A33" s="284"/>
      <c r="B33" s="262"/>
      <c r="C33" s="262"/>
      <c r="D33" s="266"/>
      <c r="E33" s="262"/>
      <c r="F33" s="82">
        <f t="shared" si="1"/>
        <v>0</v>
      </c>
      <c r="G33" s="114" t="s">
        <v>340</v>
      </c>
      <c r="I33" s="114"/>
    </row>
    <row r="34" spans="1:9" s="102" customFormat="1" hidden="1" x14ac:dyDescent="0.25">
      <c r="A34" s="284"/>
      <c r="B34" s="262"/>
      <c r="C34" s="262"/>
      <c r="D34" s="266"/>
      <c r="E34" s="262"/>
      <c r="F34" s="82">
        <f t="shared" si="1"/>
        <v>0</v>
      </c>
      <c r="G34" s="114" t="s">
        <v>340</v>
      </c>
      <c r="I34" s="114"/>
    </row>
    <row r="35" spans="1:9" s="102" customFormat="1" hidden="1" x14ac:dyDescent="0.25">
      <c r="A35" s="284"/>
      <c r="B35" s="262"/>
      <c r="C35" s="262"/>
      <c r="D35" s="266"/>
      <c r="E35" s="262"/>
      <c r="F35" s="82">
        <f t="shared" si="1"/>
        <v>0</v>
      </c>
      <c r="G35" s="114" t="s">
        <v>340</v>
      </c>
      <c r="I35" s="114"/>
    </row>
    <row r="36" spans="1:9" s="102" customFormat="1" hidden="1" x14ac:dyDescent="0.25">
      <c r="A36" s="284"/>
      <c r="B36" s="262"/>
      <c r="C36" s="262"/>
      <c r="D36" s="266"/>
      <c r="E36" s="262"/>
      <c r="F36" s="82">
        <f t="shared" si="1"/>
        <v>0</v>
      </c>
      <c r="G36" s="114" t="s">
        <v>340</v>
      </c>
      <c r="I36" s="114"/>
    </row>
    <row r="37" spans="1:9" s="102" customFormat="1" hidden="1" x14ac:dyDescent="0.25">
      <c r="A37" s="284"/>
      <c r="B37" s="262"/>
      <c r="C37" s="262"/>
      <c r="D37" s="266"/>
      <c r="E37" s="262"/>
      <c r="F37" s="82">
        <f t="shared" ref="F37:F68" si="2">ROUND(+B37*D37*E37,2)</f>
        <v>0</v>
      </c>
      <c r="G37" s="114" t="s">
        <v>340</v>
      </c>
      <c r="I37" s="114"/>
    </row>
    <row r="38" spans="1:9" s="102" customFormat="1" hidden="1" x14ac:dyDescent="0.25">
      <c r="A38" s="284"/>
      <c r="B38" s="262"/>
      <c r="C38" s="262"/>
      <c r="D38" s="266"/>
      <c r="E38" s="262"/>
      <c r="F38" s="82">
        <f t="shared" si="2"/>
        <v>0</v>
      </c>
      <c r="G38" s="114" t="s">
        <v>340</v>
      </c>
      <c r="I38" s="114"/>
    </row>
    <row r="39" spans="1:9" s="102" customFormat="1" hidden="1" x14ac:dyDescent="0.25">
      <c r="A39" s="284"/>
      <c r="B39" s="262"/>
      <c r="C39" s="262"/>
      <c r="D39" s="266"/>
      <c r="E39" s="262"/>
      <c r="F39" s="82">
        <f t="shared" si="2"/>
        <v>0</v>
      </c>
      <c r="G39" s="114" t="s">
        <v>340</v>
      </c>
      <c r="I39" s="114"/>
    </row>
    <row r="40" spans="1:9" s="102" customFormat="1" hidden="1" x14ac:dyDescent="0.25">
      <c r="A40" s="284"/>
      <c r="B40" s="262"/>
      <c r="C40" s="262"/>
      <c r="D40" s="266"/>
      <c r="E40" s="262"/>
      <c r="F40" s="82">
        <f t="shared" si="2"/>
        <v>0</v>
      </c>
      <c r="G40" s="114" t="s">
        <v>340</v>
      </c>
      <c r="I40" s="114"/>
    </row>
    <row r="41" spans="1:9" s="102" customFormat="1" hidden="1" x14ac:dyDescent="0.25">
      <c r="A41" s="284"/>
      <c r="B41" s="262"/>
      <c r="C41" s="262"/>
      <c r="D41" s="266"/>
      <c r="E41" s="262"/>
      <c r="F41" s="82">
        <f t="shared" si="2"/>
        <v>0</v>
      </c>
      <c r="G41" s="114" t="s">
        <v>340</v>
      </c>
      <c r="I41" s="114"/>
    </row>
    <row r="42" spans="1:9" s="102" customFormat="1" hidden="1" x14ac:dyDescent="0.25">
      <c r="A42" s="284"/>
      <c r="B42" s="262"/>
      <c r="C42" s="262"/>
      <c r="D42" s="266"/>
      <c r="E42" s="262"/>
      <c r="F42" s="82">
        <f t="shared" si="2"/>
        <v>0</v>
      </c>
      <c r="G42" s="114" t="s">
        <v>340</v>
      </c>
      <c r="I42" s="114"/>
    </row>
    <row r="43" spans="1:9" s="102" customFormat="1" hidden="1" x14ac:dyDescent="0.25">
      <c r="A43" s="284"/>
      <c r="B43" s="262"/>
      <c r="C43" s="262"/>
      <c r="D43" s="266"/>
      <c r="E43" s="262"/>
      <c r="F43" s="82">
        <f t="shared" si="2"/>
        <v>0</v>
      </c>
      <c r="G43" s="114" t="s">
        <v>340</v>
      </c>
      <c r="I43" s="114"/>
    </row>
    <row r="44" spans="1:9" s="102" customFormat="1" hidden="1" x14ac:dyDescent="0.25">
      <c r="A44" s="284"/>
      <c r="B44" s="262"/>
      <c r="C44" s="262"/>
      <c r="D44" s="266"/>
      <c r="E44" s="262"/>
      <c r="F44" s="82">
        <f t="shared" si="2"/>
        <v>0</v>
      </c>
      <c r="G44" s="114" t="s">
        <v>340</v>
      </c>
      <c r="I44" s="114"/>
    </row>
    <row r="45" spans="1:9" s="102" customFormat="1" hidden="1" x14ac:dyDescent="0.25">
      <c r="A45" s="284"/>
      <c r="B45" s="262"/>
      <c r="C45" s="262"/>
      <c r="D45" s="266"/>
      <c r="E45" s="262"/>
      <c r="F45" s="82">
        <f t="shared" si="2"/>
        <v>0</v>
      </c>
      <c r="G45" s="114" t="s">
        <v>340</v>
      </c>
      <c r="I45" s="114"/>
    </row>
    <row r="46" spans="1:9" s="102" customFormat="1" hidden="1" x14ac:dyDescent="0.25">
      <c r="A46" s="284"/>
      <c r="B46" s="262"/>
      <c r="C46" s="262"/>
      <c r="D46" s="266"/>
      <c r="E46" s="262"/>
      <c r="F46" s="82">
        <f t="shared" si="2"/>
        <v>0</v>
      </c>
      <c r="G46" s="114" t="s">
        <v>340</v>
      </c>
      <c r="I46" s="114"/>
    </row>
    <row r="47" spans="1:9" s="102" customFormat="1" hidden="1" x14ac:dyDescent="0.25">
      <c r="A47" s="284"/>
      <c r="B47" s="262"/>
      <c r="C47" s="262"/>
      <c r="D47" s="266"/>
      <c r="E47" s="262"/>
      <c r="F47" s="82">
        <f t="shared" si="2"/>
        <v>0</v>
      </c>
      <c r="G47" s="114" t="s">
        <v>340</v>
      </c>
      <c r="I47" s="114"/>
    </row>
    <row r="48" spans="1:9" s="102" customFormat="1" hidden="1" x14ac:dyDescent="0.25">
      <c r="A48" s="284"/>
      <c r="B48" s="262"/>
      <c r="C48" s="262"/>
      <c r="D48" s="266"/>
      <c r="E48" s="262"/>
      <c r="F48" s="82">
        <f t="shared" si="2"/>
        <v>0</v>
      </c>
      <c r="G48" s="114" t="s">
        <v>340</v>
      </c>
      <c r="I48" s="114"/>
    </row>
    <row r="49" spans="1:9" s="102" customFormat="1" hidden="1" x14ac:dyDescent="0.25">
      <c r="A49" s="284"/>
      <c r="B49" s="262"/>
      <c r="C49" s="262"/>
      <c r="D49" s="266"/>
      <c r="E49" s="262"/>
      <c r="F49" s="82">
        <f t="shared" si="2"/>
        <v>0</v>
      </c>
      <c r="G49" s="114" t="s">
        <v>340</v>
      </c>
      <c r="I49" s="114"/>
    </row>
    <row r="50" spans="1:9" s="102" customFormat="1" hidden="1" x14ac:dyDescent="0.25">
      <c r="A50" s="284"/>
      <c r="B50" s="262"/>
      <c r="C50" s="262"/>
      <c r="D50" s="266"/>
      <c r="E50" s="262"/>
      <c r="F50" s="82">
        <f t="shared" si="2"/>
        <v>0</v>
      </c>
      <c r="G50" s="114" t="s">
        <v>340</v>
      </c>
      <c r="I50" s="114"/>
    </row>
    <row r="51" spans="1:9" s="102" customFormat="1" hidden="1" x14ac:dyDescent="0.25">
      <c r="A51" s="284"/>
      <c r="B51" s="262"/>
      <c r="C51" s="262"/>
      <c r="D51" s="266"/>
      <c r="E51" s="262"/>
      <c r="F51" s="82">
        <f t="shared" si="2"/>
        <v>0</v>
      </c>
      <c r="G51" s="114" t="s">
        <v>340</v>
      </c>
      <c r="I51" s="114"/>
    </row>
    <row r="52" spans="1:9" s="102" customFormat="1" hidden="1" x14ac:dyDescent="0.25">
      <c r="A52" s="284"/>
      <c r="B52" s="262"/>
      <c r="C52" s="262"/>
      <c r="D52" s="266"/>
      <c r="E52" s="262"/>
      <c r="F52" s="82">
        <f t="shared" si="2"/>
        <v>0</v>
      </c>
      <c r="G52" s="114" t="s">
        <v>340</v>
      </c>
      <c r="I52" s="114"/>
    </row>
    <row r="53" spans="1:9" s="102" customFormat="1" hidden="1" x14ac:dyDescent="0.25">
      <c r="A53" s="284"/>
      <c r="B53" s="262"/>
      <c r="C53" s="262"/>
      <c r="D53" s="266"/>
      <c r="E53" s="262"/>
      <c r="F53" s="82">
        <f t="shared" si="2"/>
        <v>0</v>
      </c>
      <c r="G53" s="114" t="s">
        <v>340</v>
      </c>
      <c r="I53" s="114"/>
    </row>
    <row r="54" spans="1:9" s="102" customFormat="1" hidden="1" x14ac:dyDescent="0.25">
      <c r="A54" s="284"/>
      <c r="B54" s="262"/>
      <c r="C54" s="262"/>
      <c r="D54" s="266"/>
      <c r="E54" s="262"/>
      <c r="F54" s="82">
        <f t="shared" si="2"/>
        <v>0</v>
      </c>
      <c r="G54" s="114" t="s">
        <v>340</v>
      </c>
      <c r="I54" s="114"/>
    </row>
    <row r="55" spans="1:9" s="102" customFormat="1" hidden="1" x14ac:dyDescent="0.25">
      <c r="A55" s="284"/>
      <c r="B55" s="262"/>
      <c r="C55" s="262"/>
      <c r="D55" s="266"/>
      <c r="E55" s="262"/>
      <c r="F55" s="82">
        <f t="shared" si="2"/>
        <v>0</v>
      </c>
      <c r="G55" s="114" t="s">
        <v>340</v>
      </c>
      <c r="I55" s="114"/>
    </row>
    <row r="56" spans="1:9" s="102" customFormat="1" hidden="1" x14ac:dyDescent="0.25">
      <c r="A56" s="284"/>
      <c r="B56" s="262"/>
      <c r="C56" s="262"/>
      <c r="D56" s="266"/>
      <c r="E56" s="262"/>
      <c r="F56" s="82">
        <f t="shared" si="2"/>
        <v>0</v>
      </c>
      <c r="G56" s="114" t="s">
        <v>340</v>
      </c>
      <c r="I56" s="114"/>
    </row>
    <row r="57" spans="1:9" s="102" customFormat="1" hidden="1" x14ac:dyDescent="0.25">
      <c r="A57" s="284"/>
      <c r="B57" s="262"/>
      <c r="C57" s="262"/>
      <c r="D57" s="266"/>
      <c r="E57" s="262"/>
      <c r="F57" s="82">
        <f t="shared" si="2"/>
        <v>0</v>
      </c>
      <c r="G57" s="114" t="s">
        <v>340</v>
      </c>
      <c r="I57" s="114"/>
    </row>
    <row r="58" spans="1:9" s="102" customFormat="1" hidden="1" x14ac:dyDescent="0.25">
      <c r="A58" s="284"/>
      <c r="B58" s="262"/>
      <c r="C58" s="262"/>
      <c r="D58" s="266"/>
      <c r="E58" s="262"/>
      <c r="F58" s="82">
        <f t="shared" si="2"/>
        <v>0</v>
      </c>
      <c r="G58" s="114" t="s">
        <v>340</v>
      </c>
      <c r="I58" s="114"/>
    </row>
    <row r="59" spans="1:9" s="102" customFormat="1" hidden="1" x14ac:dyDescent="0.25">
      <c r="A59" s="284"/>
      <c r="B59" s="262"/>
      <c r="C59" s="262"/>
      <c r="D59" s="266"/>
      <c r="E59" s="262"/>
      <c r="F59" s="82">
        <f t="shared" si="2"/>
        <v>0</v>
      </c>
      <c r="G59" s="114" t="s">
        <v>340</v>
      </c>
      <c r="I59" s="114"/>
    </row>
    <row r="60" spans="1:9" s="102" customFormat="1" hidden="1" x14ac:dyDescent="0.25">
      <c r="A60" s="284"/>
      <c r="B60" s="262"/>
      <c r="C60" s="262"/>
      <c r="D60" s="266"/>
      <c r="E60" s="262"/>
      <c r="F60" s="82">
        <f t="shared" si="2"/>
        <v>0</v>
      </c>
      <c r="G60" s="114" t="s">
        <v>340</v>
      </c>
      <c r="I60" s="114"/>
    </row>
    <row r="61" spans="1:9" s="102" customFormat="1" hidden="1" x14ac:dyDescent="0.25">
      <c r="A61" s="284"/>
      <c r="B61" s="262"/>
      <c r="C61" s="262"/>
      <c r="D61" s="266"/>
      <c r="E61" s="262"/>
      <c r="F61" s="82">
        <f t="shared" si="2"/>
        <v>0</v>
      </c>
      <c r="G61" s="114" t="s">
        <v>340</v>
      </c>
      <c r="I61" s="114"/>
    </row>
    <row r="62" spans="1:9" s="102" customFormat="1" hidden="1" x14ac:dyDescent="0.25">
      <c r="A62" s="284"/>
      <c r="B62" s="262"/>
      <c r="C62" s="262"/>
      <c r="D62" s="266"/>
      <c r="E62" s="262"/>
      <c r="F62" s="82">
        <f t="shared" si="2"/>
        <v>0</v>
      </c>
      <c r="G62" s="114" t="s">
        <v>340</v>
      </c>
      <c r="I62" s="114"/>
    </row>
    <row r="63" spans="1:9" s="102" customFormat="1" hidden="1" x14ac:dyDescent="0.25">
      <c r="A63" s="284"/>
      <c r="B63" s="262"/>
      <c r="C63" s="262"/>
      <c r="D63" s="266"/>
      <c r="E63" s="262"/>
      <c r="F63" s="82">
        <f t="shared" si="2"/>
        <v>0</v>
      </c>
      <c r="G63" s="114" t="s">
        <v>340</v>
      </c>
      <c r="I63" s="114"/>
    </row>
    <row r="64" spans="1:9" s="102" customFormat="1" hidden="1" x14ac:dyDescent="0.25">
      <c r="A64" s="284"/>
      <c r="B64" s="262"/>
      <c r="C64" s="262"/>
      <c r="D64" s="266"/>
      <c r="E64" s="262"/>
      <c r="F64" s="82">
        <f t="shared" si="2"/>
        <v>0</v>
      </c>
      <c r="G64" s="114" t="s">
        <v>340</v>
      </c>
      <c r="I64" s="114"/>
    </row>
    <row r="65" spans="1:9" s="102" customFormat="1" hidden="1" x14ac:dyDescent="0.25">
      <c r="A65" s="284"/>
      <c r="B65" s="262"/>
      <c r="C65" s="262"/>
      <c r="D65" s="266"/>
      <c r="E65" s="262"/>
      <c r="F65" s="82">
        <f t="shared" si="2"/>
        <v>0</v>
      </c>
      <c r="G65" s="114" t="s">
        <v>340</v>
      </c>
      <c r="I65" s="114"/>
    </row>
    <row r="66" spans="1:9" s="102" customFormat="1" hidden="1" x14ac:dyDescent="0.25">
      <c r="A66" s="284"/>
      <c r="B66" s="262"/>
      <c r="C66" s="262"/>
      <c r="D66" s="266"/>
      <c r="E66" s="262"/>
      <c r="F66" s="82">
        <f t="shared" si="2"/>
        <v>0</v>
      </c>
      <c r="G66" s="114" t="s">
        <v>340</v>
      </c>
      <c r="I66" s="114"/>
    </row>
    <row r="67" spans="1:9" s="102" customFormat="1" hidden="1" x14ac:dyDescent="0.25">
      <c r="A67" s="284"/>
      <c r="B67" s="262"/>
      <c r="C67" s="262"/>
      <c r="D67" s="266"/>
      <c r="E67" s="262"/>
      <c r="F67" s="82">
        <f t="shared" si="2"/>
        <v>0</v>
      </c>
      <c r="G67" s="114" t="s">
        <v>340</v>
      </c>
      <c r="I67" s="114"/>
    </row>
    <row r="68" spans="1:9" s="102" customFormat="1" hidden="1" x14ac:dyDescent="0.25">
      <c r="A68" s="284"/>
      <c r="B68" s="262"/>
      <c r="C68" s="262"/>
      <c r="D68" s="266"/>
      <c r="E68" s="262"/>
      <c r="F68" s="82">
        <f t="shared" si="2"/>
        <v>0</v>
      </c>
      <c r="G68" s="114" t="s">
        <v>340</v>
      </c>
      <c r="I68" s="114"/>
    </row>
    <row r="69" spans="1:9" s="102" customFormat="1" hidden="1" x14ac:dyDescent="0.25">
      <c r="A69" s="284"/>
      <c r="B69" s="262"/>
      <c r="C69" s="262"/>
      <c r="D69" s="266"/>
      <c r="E69" s="262"/>
      <c r="F69" s="82">
        <f t="shared" ref="F69:F100" si="3">ROUND(+B69*D69*E69,2)</f>
        <v>0</v>
      </c>
      <c r="G69" s="114" t="s">
        <v>340</v>
      </c>
      <c r="I69" s="114"/>
    </row>
    <row r="70" spans="1:9" s="102" customFormat="1" hidden="1" x14ac:dyDescent="0.25">
      <c r="A70" s="284"/>
      <c r="B70" s="262"/>
      <c r="C70" s="262"/>
      <c r="D70" s="266"/>
      <c r="E70" s="262"/>
      <c r="F70" s="82">
        <f t="shared" si="3"/>
        <v>0</v>
      </c>
      <c r="G70" s="114" t="s">
        <v>340</v>
      </c>
      <c r="I70" s="114"/>
    </row>
    <row r="71" spans="1:9" s="102" customFormat="1" hidden="1" x14ac:dyDescent="0.25">
      <c r="A71" s="284"/>
      <c r="B71" s="262"/>
      <c r="C71" s="262"/>
      <c r="D71" s="266"/>
      <c r="E71" s="262"/>
      <c r="F71" s="82">
        <f t="shared" si="3"/>
        <v>0</v>
      </c>
      <c r="G71" s="114" t="s">
        <v>340</v>
      </c>
      <c r="I71" s="114"/>
    </row>
    <row r="72" spans="1:9" s="102" customFormat="1" hidden="1" x14ac:dyDescent="0.25">
      <c r="A72" s="284"/>
      <c r="B72" s="262"/>
      <c r="C72" s="262"/>
      <c r="D72" s="266"/>
      <c r="E72" s="262"/>
      <c r="F72" s="82">
        <f t="shared" si="3"/>
        <v>0</v>
      </c>
      <c r="G72" s="114" t="s">
        <v>340</v>
      </c>
      <c r="I72" s="114"/>
    </row>
    <row r="73" spans="1:9" s="102" customFormat="1" hidden="1" x14ac:dyDescent="0.25">
      <c r="A73" s="284"/>
      <c r="B73" s="262"/>
      <c r="C73" s="262"/>
      <c r="D73" s="266"/>
      <c r="E73" s="262"/>
      <c r="F73" s="82">
        <f t="shared" si="3"/>
        <v>0</v>
      </c>
      <c r="G73" s="114" t="s">
        <v>340</v>
      </c>
      <c r="I73" s="114"/>
    </row>
    <row r="74" spans="1:9" s="102" customFormat="1" hidden="1" x14ac:dyDescent="0.25">
      <c r="A74" s="284"/>
      <c r="B74" s="262"/>
      <c r="C74" s="262"/>
      <c r="D74" s="266"/>
      <c r="E74" s="262"/>
      <c r="F74" s="82">
        <f t="shared" si="3"/>
        <v>0</v>
      </c>
      <c r="G74" s="114" t="s">
        <v>340</v>
      </c>
      <c r="I74" s="114"/>
    </row>
    <row r="75" spans="1:9" s="102" customFormat="1" hidden="1" x14ac:dyDescent="0.25">
      <c r="A75" s="284"/>
      <c r="B75" s="262"/>
      <c r="C75" s="262"/>
      <c r="D75" s="266"/>
      <c r="E75" s="262"/>
      <c r="F75" s="82">
        <f t="shared" si="3"/>
        <v>0</v>
      </c>
      <c r="G75" s="114" t="s">
        <v>340</v>
      </c>
      <c r="I75" s="114"/>
    </row>
    <row r="76" spans="1:9" s="102" customFormat="1" hidden="1" x14ac:dyDescent="0.25">
      <c r="A76" s="284"/>
      <c r="B76" s="262"/>
      <c r="C76" s="262"/>
      <c r="D76" s="266"/>
      <c r="E76" s="262"/>
      <c r="F76" s="82">
        <f t="shared" si="3"/>
        <v>0</v>
      </c>
      <c r="G76" s="114" t="s">
        <v>340</v>
      </c>
      <c r="I76" s="114"/>
    </row>
    <row r="77" spans="1:9" s="102" customFormat="1" hidden="1" x14ac:dyDescent="0.25">
      <c r="A77" s="284"/>
      <c r="B77" s="262"/>
      <c r="C77" s="262"/>
      <c r="D77" s="266"/>
      <c r="E77" s="262"/>
      <c r="F77" s="82">
        <f t="shared" si="3"/>
        <v>0</v>
      </c>
      <c r="G77" s="114" t="s">
        <v>340</v>
      </c>
      <c r="I77" s="114"/>
    </row>
    <row r="78" spans="1:9" s="102" customFormat="1" hidden="1" x14ac:dyDescent="0.25">
      <c r="A78" s="284"/>
      <c r="B78" s="262"/>
      <c r="C78" s="262"/>
      <c r="D78" s="266"/>
      <c r="E78" s="262"/>
      <c r="F78" s="82">
        <f t="shared" si="3"/>
        <v>0</v>
      </c>
      <c r="G78" s="114" t="s">
        <v>340</v>
      </c>
      <c r="I78" s="114"/>
    </row>
    <row r="79" spans="1:9" s="102" customFormat="1" hidden="1" x14ac:dyDescent="0.25">
      <c r="A79" s="284"/>
      <c r="B79" s="262"/>
      <c r="C79" s="262"/>
      <c r="D79" s="266"/>
      <c r="E79" s="262"/>
      <c r="F79" s="82">
        <f t="shared" si="3"/>
        <v>0</v>
      </c>
      <c r="G79" s="114" t="s">
        <v>340</v>
      </c>
      <c r="I79" s="114"/>
    </row>
    <row r="80" spans="1:9" s="102" customFormat="1" hidden="1" x14ac:dyDescent="0.25">
      <c r="A80" s="284"/>
      <c r="B80" s="262"/>
      <c r="C80" s="262"/>
      <c r="D80" s="266"/>
      <c r="E80" s="262"/>
      <c r="F80" s="82">
        <f t="shared" si="3"/>
        <v>0</v>
      </c>
      <c r="G80" s="114" t="s">
        <v>340</v>
      </c>
      <c r="I80" s="114"/>
    </row>
    <row r="81" spans="1:9" s="102" customFormat="1" hidden="1" x14ac:dyDescent="0.25">
      <c r="A81" s="284"/>
      <c r="B81" s="262"/>
      <c r="C81" s="262"/>
      <c r="D81" s="266"/>
      <c r="E81" s="262"/>
      <c r="F81" s="82">
        <f t="shared" si="3"/>
        <v>0</v>
      </c>
      <c r="G81" s="114" t="s">
        <v>340</v>
      </c>
      <c r="I81" s="114"/>
    </row>
    <row r="82" spans="1:9" s="102" customFormat="1" hidden="1" x14ac:dyDescent="0.25">
      <c r="A82" s="284"/>
      <c r="B82" s="262"/>
      <c r="C82" s="262"/>
      <c r="D82" s="266"/>
      <c r="E82" s="262"/>
      <c r="F82" s="82">
        <f t="shared" si="3"/>
        <v>0</v>
      </c>
      <c r="G82" s="114" t="s">
        <v>340</v>
      </c>
      <c r="I82" s="114"/>
    </row>
    <row r="83" spans="1:9" s="102" customFormat="1" hidden="1" x14ac:dyDescent="0.25">
      <c r="A83" s="284"/>
      <c r="B83" s="262"/>
      <c r="C83" s="262"/>
      <c r="D83" s="266"/>
      <c r="E83" s="262"/>
      <c r="F83" s="82">
        <f t="shared" si="3"/>
        <v>0</v>
      </c>
      <c r="G83" s="114" t="s">
        <v>340</v>
      </c>
      <c r="I83" s="114"/>
    </row>
    <row r="84" spans="1:9" s="102" customFormat="1" hidden="1" x14ac:dyDescent="0.25">
      <c r="A84" s="284"/>
      <c r="B84" s="262"/>
      <c r="C84" s="262"/>
      <c r="D84" s="266"/>
      <c r="E84" s="262"/>
      <c r="F84" s="82">
        <f t="shared" si="3"/>
        <v>0</v>
      </c>
      <c r="G84" s="114" t="s">
        <v>340</v>
      </c>
      <c r="I84" s="114"/>
    </row>
    <row r="85" spans="1:9" s="102" customFormat="1" hidden="1" x14ac:dyDescent="0.25">
      <c r="A85" s="284"/>
      <c r="B85" s="262"/>
      <c r="C85" s="262"/>
      <c r="D85" s="266"/>
      <c r="E85" s="262"/>
      <c r="F85" s="82">
        <f t="shared" si="3"/>
        <v>0</v>
      </c>
      <c r="G85" s="114" t="s">
        <v>340</v>
      </c>
      <c r="I85" s="114"/>
    </row>
    <row r="86" spans="1:9" s="102" customFormat="1" hidden="1" x14ac:dyDescent="0.25">
      <c r="A86" s="284"/>
      <c r="B86" s="262"/>
      <c r="C86" s="262"/>
      <c r="D86" s="266"/>
      <c r="E86" s="262"/>
      <c r="F86" s="82">
        <f t="shared" si="3"/>
        <v>0</v>
      </c>
      <c r="G86" s="114" t="s">
        <v>340</v>
      </c>
      <c r="I86" s="114"/>
    </row>
    <row r="87" spans="1:9" s="102" customFormat="1" hidden="1" x14ac:dyDescent="0.25">
      <c r="A87" s="284"/>
      <c r="B87" s="262"/>
      <c r="C87" s="262"/>
      <c r="D87" s="266"/>
      <c r="E87" s="262"/>
      <c r="F87" s="82">
        <f t="shared" si="3"/>
        <v>0</v>
      </c>
      <c r="G87" s="114" t="s">
        <v>340</v>
      </c>
      <c r="I87" s="114"/>
    </row>
    <row r="88" spans="1:9" s="102" customFormat="1" hidden="1" x14ac:dyDescent="0.25">
      <c r="A88" s="284"/>
      <c r="B88" s="262"/>
      <c r="C88" s="262"/>
      <c r="D88" s="266"/>
      <c r="E88" s="262"/>
      <c r="F88" s="82">
        <f t="shared" si="3"/>
        <v>0</v>
      </c>
      <c r="G88" s="114" t="s">
        <v>340</v>
      </c>
      <c r="I88" s="114"/>
    </row>
    <row r="89" spans="1:9" s="102" customFormat="1" hidden="1" x14ac:dyDescent="0.25">
      <c r="A89" s="284"/>
      <c r="B89" s="262"/>
      <c r="C89" s="262"/>
      <c r="D89" s="266"/>
      <c r="E89" s="262"/>
      <c r="F89" s="82">
        <f t="shared" si="3"/>
        <v>0</v>
      </c>
      <c r="G89" s="114" t="s">
        <v>340</v>
      </c>
      <c r="I89" s="114"/>
    </row>
    <row r="90" spans="1:9" s="102" customFormat="1" hidden="1" x14ac:dyDescent="0.25">
      <c r="A90" s="284"/>
      <c r="B90" s="262"/>
      <c r="C90" s="262"/>
      <c r="D90" s="266"/>
      <c r="E90" s="262"/>
      <c r="F90" s="82">
        <f t="shared" si="3"/>
        <v>0</v>
      </c>
      <c r="G90" s="114" t="s">
        <v>340</v>
      </c>
      <c r="I90" s="114"/>
    </row>
    <row r="91" spans="1:9" s="102" customFormat="1" hidden="1" x14ac:dyDescent="0.25">
      <c r="A91" s="284"/>
      <c r="B91" s="262"/>
      <c r="C91" s="262"/>
      <c r="D91" s="266"/>
      <c r="E91" s="262"/>
      <c r="F91" s="82">
        <f t="shared" si="3"/>
        <v>0</v>
      </c>
      <c r="G91" s="114" t="s">
        <v>340</v>
      </c>
      <c r="I91" s="114"/>
    </row>
    <row r="92" spans="1:9" s="102" customFormat="1" hidden="1" x14ac:dyDescent="0.25">
      <c r="A92" s="284"/>
      <c r="B92" s="262"/>
      <c r="C92" s="262"/>
      <c r="D92" s="266"/>
      <c r="E92" s="262"/>
      <c r="F92" s="82">
        <f t="shared" si="3"/>
        <v>0</v>
      </c>
      <c r="G92" s="114" t="s">
        <v>340</v>
      </c>
      <c r="I92" s="114"/>
    </row>
    <row r="93" spans="1:9" s="102" customFormat="1" hidden="1" x14ac:dyDescent="0.25">
      <c r="A93" s="284"/>
      <c r="B93" s="262"/>
      <c r="C93" s="262"/>
      <c r="D93" s="266"/>
      <c r="E93" s="262"/>
      <c r="F93" s="82">
        <f t="shared" si="3"/>
        <v>0</v>
      </c>
      <c r="G93" s="114" t="s">
        <v>340</v>
      </c>
      <c r="I93" s="114"/>
    </row>
    <row r="94" spans="1:9" s="102" customFormat="1" hidden="1" x14ac:dyDescent="0.25">
      <c r="A94" s="284"/>
      <c r="B94" s="262"/>
      <c r="C94" s="262"/>
      <c r="D94" s="266"/>
      <c r="E94" s="262"/>
      <c r="F94" s="82">
        <f t="shared" si="3"/>
        <v>0</v>
      </c>
      <c r="G94" s="114" t="s">
        <v>340</v>
      </c>
      <c r="I94" s="114"/>
    </row>
    <row r="95" spans="1:9" s="102" customFormat="1" hidden="1" x14ac:dyDescent="0.25">
      <c r="A95" s="284"/>
      <c r="B95" s="262"/>
      <c r="C95" s="262"/>
      <c r="D95" s="266"/>
      <c r="E95" s="262"/>
      <c r="F95" s="82">
        <f t="shared" si="3"/>
        <v>0</v>
      </c>
      <c r="G95" s="114" t="s">
        <v>340</v>
      </c>
      <c r="I95" s="114"/>
    </row>
    <row r="96" spans="1:9" s="102" customFormat="1" hidden="1" x14ac:dyDescent="0.25">
      <c r="A96" s="284"/>
      <c r="B96" s="262"/>
      <c r="C96" s="262"/>
      <c r="D96" s="266"/>
      <c r="E96" s="262"/>
      <c r="F96" s="82">
        <f t="shared" si="3"/>
        <v>0</v>
      </c>
      <c r="G96" s="114" t="s">
        <v>340</v>
      </c>
      <c r="I96" s="114"/>
    </row>
    <row r="97" spans="1:9" s="102" customFormat="1" hidden="1" x14ac:dyDescent="0.25">
      <c r="A97" s="284"/>
      <c r="B97" s="262"/>
      <c r="C97" s="262"/>
      <c r="D97" s="266"/>
      <c r="E97" s="262"/>
      <c r="F97" s="82">
        <f t="shared" si="3"/>
        <v>0</v>
      </c>
      <c r="G97" s="114" t="s">
        <v>340</v>
      </c>
      <c r="I97" s="114"/>
    </row>
    <row r="98" spans="1:9" s="102" customFormat="1" hidden="1" x14ac:dyDescent="0.25">
      <c r="A98" s="284"/>
      <c r="B98" s="262"/>
      <c r="C98" s="262"/>
      <c r="D98" s="266"/>
      <c r="E98" s="262"/>
      <c r="F98" s="82">
        <f t="shared" si="3"/>
        <v>0</v>
      </c>
      <c r="G98" s="114" t="s">
        <v>340</v>
      </c>
      <c r="I98" s="114"/>
    </row>
    <row r="99" spans="1:9" s="102" customFormat="1" hidden="1" x14ac:dyDescent="0.25">
      <c r="A99" s="284"/>
      <c r="B99" s="262"/>
      <c r="C99" s="262"/>
      <c r="D99" s="266"/>
      <c r="E99" s="262"/>
      <c r="F99" s="82">
        <f t="shared" si="3"/>
        <v>0</v>
      </c>
      <c r="G99" s="114" t="s">
        <v>340</v>
      </c>
      <c r="I99" s="114"/>
    </row>
    <row r="100" spans="1:9" s="102" customFormat="1" hidden="1" x14ac:dyDescent="0.25">
      <c r="A100" s="284"/>
      <c r="B100" s="262"/>
      <c r="C100" s="262"/>
      <c r="D100" s="266"/>
      <c r="E100" s="262"/>
      <c r="F100" s="82">
        <f t="shared" si="3"/>
        <v>0</v>
      </c>
      <c r="G100" s="114" t="s">
        <v>340</v>
      </c>
      <c r="I100" s="114"/>
    </row>
    <row r="101" spans="1:9" s="102" customFormat="1" hidden="1" x14ac:dyDescent="0.25">
      <c r="A101" s="284"/>
      <c r="B101" s="262"/>
      <c r="C101" s="262"/>
      <c r="D101" s="266"/>
      <c r="E101" s="262"/>
      <c r="F101" s="82">
        <f t="shared" ref="F101:F132" si="4">ROUND(+B101*D101*E101,2)</f>
        <v>0</v>
      </c>
      <c r="G101" s="114" t="s">
        <v>340</v>
      </c>
      <c r="I101" s="114"/>
    </row>
    <row r="102" spans="1:9" s="102" customFormat="1" hidden="1" x14ac:dyDescent="0.25">
      <c r="A102" s="284"/>
      <c r="B102" s="262"/>
      <c r="C102" s="262"/>
      <c r="D102" s="266"/>
      <c r="E102" s="262"/>
      <c r="F102" s="82">
        <f t="shared" si="4"/>
        <v>0</v>
      </c>
      <c r="G102" s="114" t="s">
        <v>340</v>
      </c>
      <c r="I102" s="114"/>
    </row>
    <row r="103" spans="1:9" s="102" customFormat="1" hidden="1" x14ac:dyDescent="0.25">
      <c r="A103" s="284"/>
      <c r="B103" s="262"/>
      <c r="C103" s="262"/>
      <c r="D103" s="266"/>
      <c r="E103" s="262"/>
      <c r="F103" s="82">
        <f t="shared" si="4"/>
        <v>0</v>
      </c>
      <c r="G103" s="114" t="s">
        <v>340</v>
      </c>
      <c r="I103" s="114"/>
    </row>
    <row r="104" spans="1:9" s="102" customFormat="1" hidden="1" x14ac:dyDescent="0.25">
      <c r="A104" s="284"/>
      <c r="B104" s="262"/>
      <c r="C104" s="262"/>
      <c r="D104" s="266"/>
      <c r="E104" s="262"/>
      <c r="F104" s="82">
        <f t="shared" si="4"/>
        <v>0</v>
      </c>
      <c r="G104" s="114" t="s">
        <v>340</v>
      </c>
      <c r="I104" s="114"/>
    </row>
    <row r="105" spans="1:9" s="102" customFormat="1" hidden="1" x14ac:dyDescent="0.25">
      <c r="A105" s="284"/>
      <c r="B105" s="262"/>
      <c r="C105" s="262"/>
      <c r="D105" s="266"/>
      <c r="E105" s="262"/>
      <c r="F105" s="82">
        <f t="shared" si="4"/>
        <v>0</v>
      </c>
      <c r="G105" s="114" t="s">
        <v>340</v>
      </c>
      <c r="I105" s="114"/>
    </row>
    <row r="106" spans="1:9" s="102" customFormat="1" hidden="1" x14ac:dyDescent="0.25">
      <c r="A106" s="284"/>
      <c r="B106" s="262"/>
      <c r="C106" s="262"/>
      <c r="D106" s="266"/>
      <c r="E106" s="262"/>
      <c r="F106" s="82">
        <f t="shared" si="4"/>
        <v>0</v>
      </c>
      <c r="G106" s="114" t="s">
        <v>340</v>
      </c>
      <c r="I106" s="114"/>
    </row>
    <row r="107" spans="1:9" s="102" customFormat="1" hidden="1" x14ac:dyDescent="0.25">
      <c r="A107" s="284"/>
      <c r="B107" s="262"/>
      <c r="C107" s="262"/>
      <c r="D107" s="266"/>
      <c r="E107" s="262"/>
      <c r="F107" s="82">
        <f t="shared" si="4"/>
        <v>0</v>
      </c>
      <c r="G107" s="114" t="s">
        <v>340</v>
      </c>
      <c r="I107" s="114"/>
    </row>
    <row r="108" spans="1:9" s="102" customFormat="1" hidden="1" x14ac:dyDescent="0.25">
      <c r="A108" s="284"/>
      <c r="B108" s="262"/>
      <c r="C108" s="262"/>
      <c r="D108" s="266"/>
      <c r="E108" s="262"/>
      <c r="F108" s="82">
        <f t="shared" si="4"/>
        <v>0</v>
      </c>
      <c r="G108" s="114" t="s">
        <v>340</v>
      </c>
      <c r="I108" s="114"/>
    </row>
    <row r="109" spans="1:9" s="102" customFormat="1" hidden="1" x14ac:dyDescent="0.25">
      <c r="A109" s="284"/>
      <c r="B109" s="262"/>
      <c r="C109" s="262"/>
      <c r="D109" s="266"/>
      <c r="E109" s="262"/>
      <c r="F109" s="82">
        <f t="shared" si="4"/>
        <v>0</v>
      </c>
      <c r="G109" s="114" t="s">
        <v>340</v>
      </c>
      <c r="I109" s="114"/>
    </row>
    <row r="110" spans="1:9" s="102" customFormat="1" hidden="1" x14ac:dyDescent="0.25">
      <c r="A110" s="284"/>
      <c r="B110" s="262"/>
      <c r="C110" s="262"/>
      <c r="D110" s="266"/>
      <c r="E110" s="262"/>
      <c r="F110" s="82">
        <f t="shared" si="4"/>
        <v>0</v>
      </c>
      <c r="G110" s="114" t="s">
        <v>340</v>
      </c>
      <c r="I110" s="114"/>
    </row>
    <row r="111" spans="1:9" s="102" customFormat="1" hidden="1" x14ac:dyDescent="0.25">
      <c r="A111" s="284"/>
      <c r="B111" s="262"/>
      <c r="C111" s="262"/>
      <c r="D111" s="266"/>
      <c r="E111" s="262"/>
      <c r="F111" s="82">
        <f t="shared" si="4"/>
        <v>0</v>
      </c>
      <c r="G111" s="114" t="s">
        <v>340</v>
      </c>
      <c r="I111" s="114"/>
    </row>
    <row r="112" spans="1:9" s="102" customFormat="1" hidden="1" x14ac:dyDescent="0.25">
      <c r="A112" s="284"/>
      <c r="B112" s="262"/>
      <c r="C112" s="262"/>
      <c r="D112" s="266"/>
      <c r="E112" s="262"/>
      <c r="F112" s="82">
        <f t="shared" si="4"/>
        <v>0</v>
      </c>
      <c r="G112" s="114" t="s">
        <v>340</v>
      </c>
      <c r="I112" s="114"/>
    </row>
    <row r="113" spans="1:9" s="102" customFormat="1" hidden="1" x14ac:dyDescent="0.25">
      <c r="A113" s="284"/>
      <c r="B113" s="262"/>
      <c r="C113" s="262"/>
      <c r="D113" s="266"/>
      <c r="E113" s="262"/>
      <c r="F113" s="82">
        <f t="shared" si="4"/>
        <v>0</v>
      </c>
      <c r="G113" s="114" t="s">
        <v>340</v>
      </c>
      <c r="I113" s="114"/>
    </row>
    <row r="114" spans="1:9" s="102" customFormat="1" hidden="1" x14ac:dyDescent="0.25">
      <c r="A114" s="284"/>
      <c r="B114" s="262"/>
      <c r="C114" s="262"/>
      <c r="D114" s="266"/>
      <c r="E114" s="262"/>
      <c r="F114" s="82">
        <f t="shared" si="4"/>
        <v>0</v>
      </c>
      <c r="G114" s="114" t="s">
        <v>340</v>
      </c>
      <c r="I114" s="114"/>
    </row>
    <row r="115" spans="1:9" s="102" customFormat="1" hidden="1" x14ac:dyDescent="0.25">
      <c r="A115" s="284"/>
      <c r="B115" s="262"/>
      <c r="C115" s="262"/>
      <c r="D115" s="266"/>
      <c r="E115" s="262"/>
      <c r="F115" s="82">
        <f t="shared" si="4"/>
        <v>0</v>
      </c>
      <c r="G115" s="114" t="s">
        <v>340</v>
      </c>
      <c r="I115" s="114"/>
    </row>
    <row r="116" spans="1:9" s="102" customFormat="1" hidden="1" x14ac:dyDescent="0.25">
      <c r="A116" s="284"/>
      <c r="B116" s="262"/>
      <c r="C116" s="262"/>
      <c r="D116" s="266"/>
      <c r="E116" s="262"/>
      <c r="F116" s="82">
        <f t="shared" si="4"/>
        <v>0</v>
      </c>
      <c r="G116" s="114" t="s">
        <v>340</v>
      </c>
      <c r="I116" s="114"/>
    </row>
    <row r="117" spans="1:9" s="102" customFormat="1" hidden="1" x14ac:dyDescent="0.25">
      <c r="A117" s="284"/>
      <c r="B117" s="262"/>
      <c r="C117" s="262"/>
      <c r="D117" s="266"/>
      <c r="E117" s="262"/>
      <c r="F117" s="82">
        <f t="shared" si="4"/>
        <v>0</v>
      </c>
      <c r="G117" s="114" t="s">
        <v>340</v>
      </c>
      <c r="I117" s="114"/>
    </row>
    <row r="118" spans="1:9" s="102" customFormat="1" hidden="1" x14ac:dyDescent="0.25">
      <c r="A118" s="284"/>
      <c r="B118" s="262"/>
      <c r="C118" s="262"/>
      <c r="D118" s="266"/>
      <c r="E118" s="262"/>
      <c r="F118" s="82">
        <f t="shared" si="4"/>
        <v>0</v>
      </c>
      <c r="G118" s="114" t="s">
        <v>340</v>
      </c>
      <c r="I118" s="114"/>
    </row>
    <row r="119" spans="1:9" s="102" customFormat="1" hidden="1" x14ac:dyDescent="0.25">
      <c r="A119" s="284"/>
      <c r="B119" s="262"/>
      <c r="C119" s="262"/>
      <c r="D119" s="266"/>
      <c r="E119" s="262"/>
      <c r="F119" s="82">
        <f t="shared" si="4"/>
        <v>0</v>
      </c>
      <c r="G119" s="114" t="s">
        <v>340</v>
      </c>
      <c r="I119" s="114"/>
    </row>
    <row r="120" spans="1:9" s="102" customFormat="1" hidden="1" x14ac:dyDescent="0.25">
      <c r="A120" s="284"/>
      <c r="B120" s="262"/>
      <c r="C120" s="262"/>
      <c r="D120" s="266"/>
      <c r="E120" s="262"/>
      <c r="F120" s="82">
        <f t="shared" si="4"/>
        <v>0</v>
      </c>
      <c r="G120" s="114" t="s">
        <v>340</v>
      </c>
      <c r="I120" s="114"/>
    </row>
    <row r="121" spans="1:9" s="102" customFormat="1" hidden="1" x14ac:dyDescent="0.25">
      <c r="A121" s="284"/>
      <c r="B121" s="262"/>
      <c r="C121" s="262"/>
      <c r="D121" s="266"/>
      <c r="E121" s="262"/>
      <c r="F121" s="82">
        <f t="shared" si="4"/>
        <v>0</v>
      </c>
      <c r="G121" s="114" t="s">
        <v>340</v>
      </c>
      <c r="I121" s="114"/>
    </row>
    <row r="122" spans="1:9" s="102" customFormat="1" hidden="1" x14ac:dyDescent="0.25">
      <c r="A122" s="284"/>
      <c r="B122" s="262"/>
      <c r="C122" s="262"/>
      <c r="D122" s="266"/>
      <c r="E122" s="262"/>
      <c r="F122" s="82">
        <f t="shared" si="4"/>
        <v>0</v>
      </c>
      <c r="G122" s="114" t="s">
        <v>340</v>
      </c>
      <c r="I122" s="114"/>
    </row>
    <row r="123" spans="1:9" s="102" customFormat="1" hidden="1" x14ac:dyDescent="0.25">
      <c r="A123" s="284"/>
      <c r="B123" s="262"/>
      <c r="C123" s="262"/>
      <c r="D123" s="266"/>
      <c r="E123" s="262"/>
      <c r="F123" s="82">
        <f t="shared" si="4"/>
        <v>0</v>
      </c>
      <c r="G123" s="114" t="s">
        <v>340</v>
      </c>
      <c r="I123" s="114"/>
    </row>
    <row r="124" spans="1:9" s="102" customFormat="1" hidden="1" x14ac:dyDescent="0.25">
      <c r="A124" s="284"/>
      <c r="B124" s="262"/>
      <c r="C124" s="262"/>
      <c r="D124" s="266"/>
      <c r="E124" s="262"/>
      <c r="F124" s="82">
        <f t="shared" si="4"/>
        <v>0</v>
      </c>
      <c r="G124" s="114" t="s">
        <v>340</v>
      </c>
      <c r="I124" s="114"/>
    </row>
    <row r="125" spans="1:9" s="102" customFormat="1" hidden="1" x14ac:dyDescent="0.25">
      <c r="A125" s="284"/>
      <c r="B125" s="262"/>
      <c r="C125" s="262"/>
      <c r="D125" s="266"/>
      <c r="E125" s="262"/>
      <c r="F125" s="82">
        <f t="shared" si="4"/>
        <v>0</v>
      </c>
      <c r="G125" s="114" t="s">
        <v>340</v>
      </c>
      <c r="I125" s="114"/>
    </row>
    <row r="126" spans="1:9" s="102" customFormat="1" hidden="1" x14ac:dyDescent="0.25">
      <c r="A126" s="284"/>
      <c r="B126" s="262"/>
      <c r="C126" s="262"/>
      <c r="D126" s="266"/>
      <c r="E126" s="262"/>
      <c r="F126" s="82">
        <f t="shared" si="4"/>
        <v>0</v>
      </c>
      <c r="G126" s="114" t="s">
        <v>340</v>
      </c>
      <c r="I126" s="114"/>
    </row>
    <row r="127" spans="1:9" s="102" customFormat="1" hidden="1" x14ac:dyDescent="0.25">
      <c r="A127" s="284"/>
      <c r="B127" s="262"/>
      <c r="C127" s="262"/>
      <c r="D127" s="266"/>
      <c r="E127" s="262"/>
      <c r="F127" s="82">
        <f t="shared" si="4"/>
        <v>0</v>
      </c>
      <c r="G127" s="114" t="s">
        <v>340</v>
      </c>
      <c r="I127" s="114"/>
    </row>
    <row r="128" spans="1:9" s="102" customFormat="1" hidden="1" x14ac:dyDescent="0.25">
      <c r="A128" s="284"/>
      <c r="B128" s="262"/>
      <c r="C128" s="262"/>
      <c r="D128" s="266"/>
      <c r="E128" s="262"/>
      <c r="F128" s="82">
        <f t="shared" si="4"/>
        <v>0</v>
      </c>
      <c r="G128" s="114" t="s">
        <v>340</v>
      </c>
      <c r="I128" s="114"/>
    </row>
    <row r="129" spans="1:9" s="102" customFormat="1" hidden="1" x14ac:dyDescent="0.25">
      <c r="A129" s="284"/>
      <c r="B129" s="262"/>
      <c r="C129" s="262"/>
      <c r="D129" s="266"/>
      <c r="E129" s="262"/>
      <c r="F129" s="82">
        <f t="shared" si="4"/>
        <v>0</v>
      </c>
      <c r="G129" s="114" t="s">
        <v>340</v>
      </c>
      <c r="I129" s="114"/>
    </row>
    <row r="130" spans="1:9" s="102" customFormat="1" hidden="1" x14ac:dyDescent="0.25">
      <c r="A130" s="284"/>
      <c r="B130" s="262"/>
      <c r="C130" s="262"/>
      <c r="D130" s="266"/>
      <c r="E130" s="262"/>
      <c r="F130" s="82">
        <f t="shared" si="4"/>
        <v>0</v>
      </c>
      <c r="G130" s="114" t="s">
        <v>340</v>
      </c>
      <c r="I130" s="114"/>
    </row>
    <row r="131" spans="1:9" s="102" customFormat="1" hidden="1" x14ac:dyDescent="0.25">
      <c r="A131" s="284"/>
      <c r="B131" s="262"/>
      <c r="C131" s="262"/>
      <c r="D131" s="266"/>
      <c r="E131" s="262"/>
      <c r="F131" s="82">
        <f t="shared" si="4"/>
        <v>0</v>
      </c>
      <c r="G131" s="114" t="s">
        <v>340</v>
      </c>
      <c r="I131" s="114"/>
    </row>
    <row r="132" spans="1:9" s="102" customFormat="1" hidden="1" x14ac:dyDescent="0.25">
      <c r="A132" s="284"/>
      <c r="B132" s="262"/>
      <c r="C132" s="262"/>
      <c r="D132" s="266"/>
      <c r="E132" s="262"/>
      <c r="F132" s="82">
        <f t="shared" si="4"/>
        <v>0</v>
      </c>
      <c r="G132" s="114" t="s">
        <v>340</v>
      </c>
      <c r="I132" s="114"/>
    </row>
    <row r="133" spans="1:9" s="102" customFormat="1" hidden="1" x14ac:dyDescent="0.25">
      <c r="A133" s="284"/>
      <c r="B133" s="262"/>
      <c r="C133" s="262"/>
      <c r="D133" s="266"/>
      <c r="E133" s="262"/>
      <c r="F133" s="82">
        <f t="shared" ref="F133:F134" si="5">ROUND(+B133*D133*E133,2)</f>
        <v>0</v>
      </c>
      <c r="G133" s="114" t="s">
        <v>340</v>
      </c>
      <c r="I133" s="114"/>
    </row>
    <row r="134" spans="1:9" s="102" customFormat="1" x14ac:dyDescent="0.25">
      <c r="A134" s="265" t="s">
        <v>60</v>
      </c>
      <c r="B134" s="262">
        <v>4</v>
      </c>
      <c r="C134" s="262" t="s">
        <v>302</v>
      </c>
      <c r="D134" s="266">
        <f t="shared" ref="D134" ca="1" si="6">RAND()*1000000</f>
        <v>76795.780620863225</v>
      </c>
      <c r="E134" s="262">
        <v>3</v>
      </c>
      <c r="F134" s="294">
        <f t="shared" ca="1" si="5"/>
        <v>921549.37</v>
      </c>
      <c r="G134" s="114" t="s">
        <v>340</v>
      </c>
      <c r="I134" s="114"/>
    </row>
    <row r="135" spans="1:9" s="102" customFormat="1" x14ac:dyDescent="0.25">
      <c r="A135" s="229"/>
      <c r="B135" s="90"/>
      <c r="C135" s="90"/>
      <c r="D135" s="200"/>
      <c r="E135" s="209" t="s">
        <v>41</v>
      </c>
      <c r="F135" s="308">
        <f ca="1">ROUND(SUBTOTAL(109,F5:F134),2)</f>
        <v>28040694.84</v>
      </c>
      <c r="G135" s="114" t="s">
        <v>340</v>
      </c>
      <c r="I135" s="117" t="s">
        <v>344</v>
      </c>
    </row>
    <row r="136" spans="1:9" s="102" customFormat="1" x14ac:dyDescent="0.25">
      <c r="A136" s="248"/>
      <c r="B136" s="90"/>
      <c r="C136" s="90"/>
      <c r="D136" s="136"/>
      <c r="E136" s="90"/>
      <c r="F136" s="299"/>
      <c r="G136" s="114" t="s">
        <v>341</v>
      </c>
    </row>
    <row r="137" spans="1:9" s="102" customFormat="1" x14ac:dyDescent="0.25">
      <c r="A137" s="265" t="s">
        <v>319</v>
      </c>
      <c r="B137" s="262">
        <v>4</v>
      </c>
      <c r="C137" s="262" t="s">
        <v>302</v>
      </c>
      <c r="D137" s="266">
        <f t="shared" ref="D137:D138" ca="1" si="7">RAND()*1000000</f>
        <v>734901.18736896932</v>
      </c>
      <c r="E137" s="262">
        <v>3</v>
      </c>
      <c r="F137" s="82">
        <f t="shared" ref="F137:F168" ca="1" si="8">ROUND(+B137*D137*E137,2)</f>
        <v>8818814.25</v>
      </c>
      <c r="G137" s="114" t="s">
        <v>341</v>
      </c>
    </row>
    <row r="138" spans="1:9" s="102" customFormat="1" x14ac:dyDescent="0.25">
      <c r="A138" s="284" t="s">
        <v>349</v>
      </c>
      <c r="B138" s="262">
        <v>4</v>
      </c>
      <c r="C138" s="262" t="s">
        <v>302</v>
      </c>
      <c r="D138" s="266">
        <f t="shared" ca="1" si="7"/>
        <v>572521.09378217882</v>
      </c>
      <c r="E138" s="262">
        <v>3</v>
      </c>
      <c r="F138" s="82">
        <f t="shared" ca="1" si="8"/>
        <v>6870253.1299999999</v>
      </c>
      <c r="G138" s="114" t="s">
        <v>341</v>
      </c>
      <c r="I138" s="114"/>
    </row>
    <row r="139" spans="1:9" s="102" customFormat="1" hidden="1" x14ac:dyDescent="0.25">
      <c r="A139" s="284"/>
      <c r="B139" s="262"/>
      <c r="C139" s="262"/>
      <c r="D139" s="266"/>
      <c r="E139" s="262"/>
      <c r="F139" s="82">
        <f t="shared" si="8"/>
        <v>0</v>
      </c>
      <c r="G139" s="114" t="s">
        <v>341</v>
      </c>
      <c r="I139" s="114"/>
    </row>
    <row r="140" spans="1:9" s="102" customFormat="1" hidden="1" x14ac:dyDescent="0.25">
      <c r="A140" s="284"/>
      <c r="B140" s="262"/>
      <c r="C140" s="262"/>
      <c r="D140" s="266"/>
      <c r="E140" s="262"/>
      <c r="F140" s="82">
        <f t="shared" si="8"/>
        <v>0</v>
      </c>
      <c r="G140" s="114" t="s">
        <v>341</v>
      </c>
      <c r="I140" s="114"/>
    </row>
    <row r="141" spans="1:9" s="102" customFormat="1" hidden="1" x14ac:dyDescent="0.25">
      <c r="A141" s="284"/>
      <c r="B141" s="262"/>
      <c r="C141" s="262"/>
      <c r="D141" s="266"/>
      <c r="E141" s="262"/>
      <c r="F141" s="82">
        <f t="shared" si="8"/>
        <v>0</v>
      </c>
      <c r="G141" s="114" t="s">
        <v>341</v>
      </c>
      <c r="I141" s="114"/>
    </row>
    <row r="142" spans="1:9" s="102" customFormat="1" hidden="1" x14ac:dyDescent="0.25">
      <c r="A142" s="284"/>
      <c r="B142" s="262"/>
      <c r="C142" s="262"/>
      <c r="D142" s="266"/>
      <c r="E142" s="262"/>
      <c r="F142" s="82">
        <f t="shared" si="8"/>
        <v>0</v>
      </c>
      <c r="G142" s="114" t="s">
        <v>341</v>
      </c>
      <c r="I142" s="114"/>
    </row>
    <row r="143" spans="1:9" s="102" customFormat="1" hidden="1" x14ac:dyDescent="0.25">
      <c r="A143" s="284"/>
      <c r="B143" s="262"/>
      <c r="C143" s="262"/>
      <c r="D143" s="266"/>
      <c r="E143" s="262"/>
      <c r="F143" s="82">
        <f t="shared" si="8"/>
        <v>0</v>
      </c>
      <c r="G143" s="114" t="s">
        <v>341</v>
      </c>
      <c r="I143" s="114"/>
    </row>
    <row r="144" spans="1:9" s="102" customFormat="1" hidden="1" x14ac:dyDescent="0.25">
      <c r="A144" s="284"/>
      <c r="B144" s="262"/>
      <c r="C144" s="262"/>
      <c r="D144" s="266"/>
      <c r="E144" s="262"/>
      <c r="F144" s="82">
        <f t="shared" si="8"/>
        <v>0</v>
      </c>
      <c r="G144" s="114" t="s">
        <v>341</v>
      </c>
      <c r="I144" s="114"/>
    </row>
    <row r="145" spans="1:9" s="102" customFormat="1" hidden="1" x14ac:dyDescent="0.25">
      <c r="A145" s="284"/>
      <c r="B145" s="262"/>
      <c r="C145" s="262"/>
      <c r="D145" s="266"/>
      <c r="E145" s="262"/>
      <c r="F145" s="82">
        <f t="shared" si="8"/>
        <v>0</v>
      </c>
      <c r="G145" s="114" t="s">
        <v>341</v>
      </c>
      <c r="I145" s="114"/>
    </row>
    <row r="146" spans="1:9" s="102" customFormat="1" hidden="1" x14ac:dyDescent="0.25">
      <c r="A146" s="284"/>
      <c r="B146" s="262"/>
      <c r="C146" s="262"/>
      <c r="D146" s="266"/>
      <c r="E146" s="262"/>
      <c r="F146" s="82">
        <f t="shared" si="8"/>
        <v>0</v>
      </c>
      <c r="G146" s="114" t="s">
        <v>341</v>
      </c>
      <c r="I146" s="114"/>
    </row>
    <row r="147" spans="1:9" s="102" customFormat="1" hidden="1" x14ac:dyDescent="0.25">
      <c r="A147" s="284"/>
      <c r="B147" s="262"/>
      <c r="C147" s="262"/>
      <c r="D147" s="266"/>
      <c r="E147" s="262"/>
      <c r="F147" s="82">
        <f t="shared" si="8"/>
        <v>0</v>
      </c>
      <c r="G147" s="114" t="s">
        <v>341</v>
      </c>
      <c r="I147" s="114"/>
    </row>
    <row r="148" spans="1:9" s="102" customFormat="1" hidden="1" x14ac:dyDescent="0.25">
      <c r="A148" s="284"/>
      <c r="B148" s="262"/>
      <c r="C148" s="262"/>
      <c r="D148" s="266"/>
      <c r="E148" s="262"/>
      <c r="F148" s="82">
        <f t="shared" si="8"/>
        <v>0</v>
      </c>
      <c r="G148" s="114" t="s">
        <v>341</v>
      </c>
      <c r="I148" s="114"/>
    </row>
    <row r="149" spans="1:9" s="102" customFormat="1" hidden="1" x14ac:dyDescent="0.25">
      <c r="A149" s="284"/>
      <c r="B149" s="262"/>
      <c r="C149" s="262"/>
      <c r="D149" s="266"/>
      <c r="E149" s="262"/>
      <c r="F149" s="82">
        <f t="shared" si="8"/>
        <v>0</v>
      </c>
      <c r="G149" s="114" t="s">
        <v>341</v>
      </c>
      <c r="I149" s="114"/>
    </row>
    <row r="150" spans="1:9" s="102" customFormat="1" hidden="1" x14ac:dyDescent="0.25">
      <c r="A150" s="284"/>
      <c r="B150" s="262"/>
      <c r="C150" s="262"/>
      <c r="D150" s="266"/>
      <c r="E150" s="262"/>
      <c r="F150" s="82">
        <f t="shared" si="8"/>
        <v>0</v>
      </c>
      <c r="G150" s="114" t="s">
        <v>341</v>
      </c>
      <c r="I150" s="114"/>
    </row>
    <row r="151" spans="1:9" s="102" customFormat="1" hidden="1" x14ac:dyDescent="0.25">
      <c r="A151" s="284"/>
      <c r="B151" s="262"/>
      <c r="C151" s="262"/>
      <c r="D151" s="266"/>
      <c r="E151" s="262"/>
      <c r="F151" s="82">
        <f t="shared" si="8"/>
        <v>0</v>
      </c>
      <c r="G151" s="114" t="s">
        <v>341</v>
      </c>
      <c r="I151" s="114"/>
    </row>
    <row r="152" spans="1:9" s="102" customFormat="1" hidden="1" x14ac:dyDescent="0.25">
      <c r="A152" s="284"/>
      <c r="B152" s="262"/>
      <c r="C152" s="262"/>
      <c r="D152" s="266"/>
      <c r="E152" s="262"/>
      <c r="F152" s="82">
        <f t="shared" si="8"/>
        <v>0</v>
      </c>
      <c r="G152" s="114" t="s">
        <v>341</v>
      </c>
      <c r="I152" s="114"/>
    </row>
    <row r="153" spans="1:9" s="102" customFormat="1" hidden="1" x14ac:dyDescent="0.25">
      <c r="A153" s="284"/>
      <c r="B153" s="262"/>
      <c r="C153" s="262"/>
      <c r="D153" s="266"/>
      <c r="E153" s="262"/>
      <c r="F153" s="82">
        <f t="shared" si="8"/>
        <v>0</v>
      </c>
      <c r="G153" s="114" t="s">
        <v>341</v>
      </c>
      <c r="I153" s="114"/>
    </row>
    <row r="154" spans="1:9" s="102" customFormat="1" hidden="1" x14ac:dyDescent="0.25">
      <c r="A154" s="284"/>
      <c r="B154" s="262"/>
      <c r="C154" s="262"/>
      <c r="D154" s="266"/>
      <c r="E154" s="262"/>
      <c r="F154" s="82">
        <f t="shared" si="8"/>
        <v>0</v>
      </c>
      <c r="G154" s="114" t="s">
        <v>341</v>
      </c>
      <c r="I154" s="114"/>
    </row>
    <row r="155" spans="1:9" s="102" customFormat="1" hidden="1" x14ac:dyDescent="0.25">
      <c r="A155" s="284"/>
      <c r="B155" s="262"/>
      <c r="C155" s="262"/>
      <c r="D155" s="266"/>
      <c r="E155" s="262"/>
      <c r="F155" s="82">
        <f t="shared" si="8"/>
        <v>0</v>
      </c>
      <c r="G155" s="114" t="s">
        <v>341</v>
      </c>
      <c r="I155" s="114"/>
    </row>
    <row r="156" spans="1:9" s="102" customFormat="1" hidden="1" x14ac:dyDescent="0.25">
      <c r="A156" s="284"/>
      <c r="B156" s="262"/>
      <c r="C156" s="262"/>
      <c r="D156" s="266"/>
      <c r="E156" s="262"/>
      <c r="F156" s="82">
        <f t="shared" si="8"/>
        <v>0</v>
      </c>
      <c r="G156" s="114" t="s">
        <v>341</v>
      </c>
      <c r="I156" s="114"/>
    </row>
    <row r="157" spans="1:9" s="102" customFormat="1" hidden="1" x14ac:dyDescent="0.25">
      <c r="A157" s="284"/>
      <c r="B157" s="262"/>
      <c r="C157" s="262"/>
      <c r="D157" s="266"/>
      <c r="E157" s="262"/>
      <c r="F157" s="82">
        <f t="shared" si="8"/>
        <v>0</v>
      </c>
      <c r="G157" s="114" t="s">
        <v>341</v>
      </c>
      <c r="I157" s="114"/>
    </row>
    <row r="158" spans="1:9" s="102" customFormat="1" hidden="1" x14ac:dyDescent="0.25">
      <c r="A158" s="284"/>
      <c r="B158" s="262"/>
      <c r="C158" s="262"/>
      <c r="D158" s="266"/>
      <c r="E158" s="262"/>
      <c r="F158" s="82">
        <f t="shared" si="8"/>
        <v>0</v>
      </c>
      <c r="G158" s="114" t="s">
        <v>341</v>
      </c>
      <c r="I158" s="114"/>
    </row>
    <row r="159" spans="1:9" s="102" customFormat="1" hidden="1" x14ac:dyDescent="0.25">
      <c r="A159" s="284"/>
      <c r="B159" s="262"/>
      <c r="C159" s="262"/>
      <c r="D159" s="266"/>
      <c r="E159" s="262"/>
      <c r="F159" s="82">
        <f t="shared" si="8"/>
        <v>0</v>
      </c>
      <c r="G159" s="114" t="s">
        <v>341</v>
      </c>
      <c r="I159" s="114"/>
    </row>
    <row r="160" spans="1:9" s="102" customFormat="1" hidden="1" x14ac:dyDescent="0.25">
      <c r="A160" s="284"/>
      <c r="B160" s="262"/>
      <c r="C160" s="262"/>
      <c r="D160" s="266"/>
      <c r="E160" s="262"/>
      <c r="F160" s="82">
        <f t="shared" si="8"/>
        <v>0</v>
      </c>
      <c r="G160" s="114" t="s">
        <v>341</v>
      </c>
      <c r="I160" s="114"/>
    </row>
    <row r="161" spans="1:9" s="102" customFormat="1" hidden="1" x14ac:dyDescent="0.25">
      <c r="A161" s="284"/>
      <c r="B161" s="262"/>
      <c r="C161" s="262"/>
      <c r="D161" s="266"/>
      <c r="E161" s="262"/>
      <c r="F161" s="82">
        <f t="shared" si="8"/>
        <v>0</v>
      </c>
      <c r="G161" s="114" t="s">
        <v>341</v>
      </c>
      <c r="I161" s="114"/>
    </row>
    <row r="162" spans="1:9" s="102" customFormat="1" hidden="1" x14ac:dyDescent="0.25">
      <c r="A162" s="284"/>
      <c r="B162" s="262"/>
      <c r="C162" s="262"/>
      <c r="D162" s="266"/>
      <c r="E162" s="262"/>
      <c r="F162" s="82">
        <f t="shared" si="8"/>
        <v>0</v>
      </c>
      <c r="G162" s="114" t="s">
        <v>341</v>
      </c>
      <c r="I162" s="114"/>
    </row>
    <row r="163" spans="1:9" s="102" customFormat="1" hidden="1" x14ac:dyDescent="0.25">
      <c r="A163" s="284"/>
      <c r="B163" s="262"/>
      <c r="C163" s="262"/>
      <c r="D163" s="266"/>
      <c r="E163" s="262"/>
      <c r="F163" s="82">
        <f t="shared" si="8"/>
        <v>0</v>
      </c>
      <c r="G163" s="114" t="s">
        <v>341</v>
      </c>
      <c r="I163" s="114"/>
    </row>
    <row r="164" spans="1:9" s="102" customFormat="1" hidden="1" x14ac:dyDescent="0.25">
      <c r="A164" s="284"/>
      <c r="B164" s="262"/>
      <c r="C164" s="262"/>
      <c r="D164" s="266"/>
      <c r="E164" s="262"/>
      <c r="F164" s="82">
        <f t="shared" si="8"/>
        <v>0</v>
      </c>
      <c r="G164" s="114" t="s">
        <v>341</v>
      </c>
      <c r="I164" s="114"/>
    </row>
    <row r="165" spans="1:9" s="102" customFormat="1" hidden="1" x14ac:dyDescent="0.25">
      <c r="A165" s="284"/>
      <c r="B165" s="262"/>
      <c r="C165" s="262"/>
      <c r="D165" s="266"/>
      <c r="E165" s="262"/>
      <c r="F165" s="82">
        <f t="shared" si="8"/>
        <v>0</v>
      </c>
      <c r="G165" s="114" t="s">
        <v>341</v>
      </c>
      <c r="I165" s="114"/>
    </row>
    <row r="166" spans="1:9" s="102" customFormat="1" hidden="1" x14ac:dyDescent="0.25">
      <c r="A166" s="284"/>
      <c r="B166" s="262"/>
      <c r="C166" s="262"/>
      <c r="D166" s="266"/>
      <c r="E166" s="262"/>
      <c r="F166" s="82">
        <f t="shared" si="8"/>
        <v>0</v>
      </c>
      <c r="G166" s="114" t="s">
        <v>341</v>
      </c>
      <c r="I166" s="114"/>
    </row>
    <row r="167" spans="1:9" s="102" customFormat="1" hidden="1" x14ac:dyDescent="0.25">
      <c r="A167" s="284"/>
      <c r="B167" s="262"/>
      <c r="C167" s="262"/>
      <c r="D167" s="266"/>
      <c r="E167" s="262"/>
      <c r="F167" s="82">
        <f t="shared" si="8"/>
        <v>0</v>
      </c>
      <c r="G167" s="114" t="s">
        <v>341</v>
      </c>
      <c r="I167" s="114"/>
    </row>
    <row r="168" spans="1:9" s="102" customFormat="1" hidden="1" x14ac:dyDescent="0.25">
      <c r="A168" s="284"/>
      <c r="B168" s="262"/>
      <c r="C168" s="262"/>
      <c r="D168" s="266"/>
      <c r="E168" s="262"/>
      <c r="F168" s="82">
        <f t="shared" si="8"/>
        <v>0</v>
      </c>
      <c r="G168" s="114" t="s">
        <v>341</v>
      </c>
      <c r="I168" s="114"/>
    </row>
    <row r="169" spans="1:9" s="102" customFormat="1" hidden="1" x14ac:dyDescent="0.25">
      <c r="A169" s="284"/>
      <c r="B169" s="262"/>
      <c r="C169" s="262"/>
      <c r="D169" s="266"/>
      <c r="E169" s="262"/>
      <c r="F169" s="82">
        <f t="shared" ref="F169:F200" si="9">ROUND(+B169*D169*E169,2)</f>
        <v>0</v>
      </c>
      <c r="G169" s="114" t="s">
        <v>341</v>
      </c>
      <c r="I169" s="114"/>
    </row>
    <row r="170" spans="1:9" s="102" customFormat="1" hidden="1" x14ac:dyDescent="0.25">
      <c r="A170" s="284"/>
      <c r="B170" s="262"/>
      <c r="C170" s="262"/>
      <c r="D170" s="266"/>
      <c r="E170" s="262"/>
      <c r="F170" s="82">
        <f t="shared" si="9"/>
        <v>0</v>
      </c>
      <c r="G170" s="114" t="s">
        <v>341</v>
      </c>
      <c r="I170" s="114"/>
    </row>
    <row r="171" spans="1:9" s="102" customFormat="1" hidden="1" x14ac:dyDescent="0.25">
      <c r="A171" s="284"/>
      <c r="B171" s="262"/>
      <c r="C171" s="262"/>
      <c r="D171" s="266"/>
      <c r="E171" s="262"/>
      <c r="F171" s="82">
        <f t="shared" si="9"/>
        <v>0</v>
      </c>
      <c r="G171" s="114" t="s">
        <v>341</v>
      </c>
      <c r="I171" s="114"/>
    </row>
    <row r="172" spans="1:9" s="102" customFormat="1" hidden="1" x14ac:dyDescent="0.25">
      <c r="A172" s="284"/>
      <c r="B172" s="262"/>
      <c r="C172" s="262"/>
      <c r="D172" s="266"/>
      <c r="E172" s="262"/>
      <c r="F172" s="82">
        <f t="shared" si="9"/>
        <v>0</v>
      </c>
      <c r="G172" s="114" t="s">
        <v>341</v>
      </c>
      <c r="I172" s="114"/>
    </row>
    <row r="173" spans="1:9" s="102" customFormat="1" hidden="1" x14ac:dyDescent="0.25">
      <c r="A173" s="284"/>
      <c r="B173" s="262"/>
      <c r="C173" s="262"/>
      <c r="D173" s="266"/>
      <c r="E173" s="262"/>
      <c r="F173" s="82">
        <f t="shared" si="9"/>
        <v>0</v>
      </c>
      <c r="G173" s="114" t="s">
        <v>341</v>
      </c>
      <c r="I173" s="114"/>
    </row>
    <row r="174" spans="1:9" s="102" customFormat="1" hidden="1" x14ac:dyDescent="0.25">
      <c r="A174" s="284"/>
      <c r="B174" s="262"/>
      <c r="C174" s="262"/>
      <c r="D174" s="266"/>
      <c r="E174" s="262"/>
      <c r="F174" s="82">
        <f t="shared" si="9"/>
        <v>0</v>
      </c>
      <c r="G174" s="114" t="s">
        <v>341</v>
      </c>
      <c r="I174" s="114"/>
    </row>
    <row r="175" spans="1:9" s="102" customFormat="1" hidden="1" x14ac:dyDescent="0.25">
      <c r="A175" s="284"/>
      <c r="B175" s="262"/>
      <c r="C175" s="262"/>
      <c r="D175" s="266"/>
      <c r="E175" s="262"/>
      <c r="F175" s="82">
        <f t="shared" si="9"/>
        <v>0</v>
      </c>
      <c r="G175" s="114" t="s">
        <v>341</v>
      </c>
      <c r="I175" s="114"/>
    </row>
    <row r="176" spans="1:9" s="102" customFormat="1" hidden="1" x14ac:dyDescent="0.25">
      <c r="A176" s="284"/>
      <c r="B176" s="262"/>
      <c r="C176" s="262"/>
      <c r="D176" s="266"/>
      <c r="E176" s="262"/>
      <c r="F176" s="82">
        <f t="shared" si="9"/>
        <v>0</v>
      </c>
      <c r="G176" s="114" t="s">
        <v>341</v>
      </c>
      <c r="I176" s="114"/>
    </row>
    <row r="177" spans="1:9" s="102" customFormat="1" hidden="1" x14ac:dyDescent="0.25">
      <c r="A177" s="284"/>
      <c r="B177" s="262"/>
      <c r="C177" s="262"/>
      <c r="D177" s="266"/>
      <c r="E177" s="262"/>
      <c r="F177" s="82">
        <f t="shared" si="9"/>
        <v>0</v>
      </c>
      <c r="G177" s="114" t="s">
        <v>341</v>
      </c>
      <c r="I177" s="114"/>
    </row>
    <row r="178" spans="1:9" s="102" customFormat="1" hidden="1" x14ac:dyDescent="0.25">
      <c r="A178" s="284"/>
      <c r="B178" s="262"/>
      <c r="C178" s="262"/>
      <c r="D178" s="266"/>
      <c r="E178" s="262"/>
      <c r="F178" s="82">
        <f t="shared" si="9"/>
        <v>0</v>
      </c>
      <c r="G178" s="114" t="s">
        <v>341</v>
      </c>
      <c r="I178" s="114"/>
    </row>
    <row r="179" spans="1:9" s="102" customFormat="1" hidden="1" x14ac:dyDescent="0.25">
      <c r="A179" s="284"/>
      <c r="B179" s="262"/>
      <c r="C179" s="262"/>
      <c r="D179" s="266"/>
      <c r="E179" s="262"/>
      <c r="F179" s="82">
        <f t="shared" si="9"/>
        <v>0</v>
      </c>
      <c r="G179" s="114" t="s">
        <v>341</v>
      </c>
      <c r="I179" s="114"/>
    </row>
    <row r="180" spans="1:9" s="102" customFormat="1" hidden="1" x14ac:dyDescent="0.25">
      <c r="A180" s="284"/>
      <c r="B180" s="262"/>
      <c r="C180" s="262"/>
      <c r="D180" s="266"/>
      <c r="E180" s="262"/>
      <c r="F180" s="82">
        <f t="shared" si="9"/>
        <v>0</v>
      </c>
      <c r="G180" s="114" t="s">
        <v>341</v>
      </c>
      <c r="I180" s="114"/>
    </row>
    <row r="181" spans="1:9" s="102" customFormat="1" hidden="1" x14ac:dyDescent="0.25">
      <c r="A181" s="284"/>
      <c r="B181" s="262"/>
      <c r="C181" s="262"/>
      <c r="D181" s="266"/>
      <c r="E181" s="262"/>
      <c r="F181" s="82">
        <f t="shared" si="9"/>
        <v>0</v>
      </c>
      <c r="G181" s="114" t="s">
        <v>341</v>
      </c>
      <c r="I181" s="114"/>
    </row>
    <row r="182" spans="1:9" s="102" customFormat="1" hidden="1" x14ac:dyDescent="0.25">
      <c r="A182" s="284"/>
      <c r="B182" s="262"/>
      <c r="C182" s="262"/>
      <c r="D182" s="266"/>
      <c r="E182" s="262"/>
      <c r="F182" s="82">
        <f t="shared" si="9"/>
        <v>0</v>
      </c>
      <c r="G182" s="114" t="s">
        <v>341</v>
      </c>
      <c r="I182" s="114"/>
    </row>
    <row r="183" spans="1:9" s="102" customFormat="1" hidden="1" x14ac:dyDescent="0.25">
      <c r="A183" s="284"/>
      <c r="B183" s="262"/>
      <c r="C183" s="262"/>
      <c r="D183" s="266"/>
      <c r="E183" s="262"/>
      <c r="F183" s="82">
        <f t="shared" si="9"/>
        <v>0</v>
      </c>
      <c r="G183" s="114" t="s">
        <v>341</v>
      </c>
      <c r="I183" s="114"/>
    </row>
    <row r="184" spans="1:9" s="102" customFormat="1" hidden="1" x14ac:dyDescent="0.25">
      <c r="A184" s="284"/>
      <c r="B184" s="262"/>
      <c r="C184" s="262"/>
      <c r="D184" s="266"/>
      <c r="E184" s="262"/>
      <c r="F184" s="82">
        <f t="shared" si="9"/>
        <v>0</v>
      </c>
      <c r="G184" s="114" t="s">
        <v>341</v>
      </c>
      <c r="I184" s="114"/>
    </row>
    <row r="185" spans="1:9" s="102" customFormat="1" hidden="1" x14ac:dyDescent="0.25">
      <c r="A185" s="284"/>
      <c r="B185" s="262"/>
      <c r="C185" s="262"/>
      <c r="D185" s="266"/>
      <c r="E185" s="262"/>
      <c r="F185" s="82">
        <f t="shared" si="9"/>
        <v>0</v>
      </c>
      <c r="G185" s="114" t="s">
        <v>341</v>
      </c>
      <c r="I185" s="114"/>
    </row>
    <row r="186" spans="1:9" s="102" customFormat="1" hidden="1" x14ac:dyDescent="0.25">
      <c r="A186" s="284"/>
      <c r="B186" s="262"/>
      <c r="C186" s="262"/>
      <c r="D186" s="266"/>
      <c r="E186" s="262"/>
      <c r="F186" s="82">
        <f t="shared" si="9"/>
        <v>0</v>
      </c>
      <c r="G186" s="114" t="s">
        <v>341</v>
      </c>
      <c r="I186" s="114"/>
    </row>
    <row r="187" spans="1:9" s="102" customFormat="1" hidden="1" x14ac:dyDescent="0.25">
      <c r="A187" s="284"/>
      <c r="B187" s="262"/>
      <c r="C187" s="262"/>
      <c r="D187" s="266"/>
      <c r="E187" s="262"/>
      <c r="F187" s="82">
        <f t="shared" si="9"/>
        <v>0</v>
      </c>
      <c r="G187" s="114" t="s">
        <v>341</v>
      </c>
      <c r="I187" s="114"/>
    </row>
    <row r="188" spans="1:9" s="102" customFormat="1" hidden="1" x14ac:dyDescent="0.25">
      <c r="A188" s="284"/>
      <c r="B188" s="262"/>
      <c r="C188" s="262"/>
      <c r="D188" s="266"/>
      <c r="E188" s="262"/>
      <c r="F188" s="82">
        <f t="shared" si="9"/>
        <v>0</v>
      </c>
      <c r="G188" s="114" t="s">
        <v>341</v>
      </c>
      <c r="I188" s="114"/>
    </row>
    <row r="189" spans="1:9" s="102" customFormat="1" hidden="1" x14ac:dyDescent="0.25">
      <c r="A189" s="284"/>
      <c r="B189" s="262"/>
      <c r="C189" s="262"/>
      <c r="D189" s="266"/>
      <c r="E189" s="262"/>
      <c r="F189" s="82">
        <f t="shared" si="9"/>
        <v>0</v>
      </c>
      <c r="G189" s="114" t="s">
        <v>341</v>
      </c>
      <c r="I189" s="114"/>
    </row>
    <row r="190" spans="1:9" s="102" customFormat="1" hidden="1" x14ac:dyDescent="0.25">
      <c r="A190" s="284"/>
      <c r="B190" s="262"/>
      <c r="C190" s="262"/>
      <c r="D190" s="266"/>
      <c r="E190" s="262"/>
      <c r="F190" s="82">
        <f t="shared" si="9"/>
        <v>0</v>
      </c>
      <c r="G190" s="114" t="s">
        <v>341</v>
      </c>
      <c r="I190" s="114"/>
    </row>
    <row r="191" spans="1:9" s="102" customFormat="1" hidden="1" x14ac:dyDescent="0.25">
      <c r="A191" s="284"/>
      <c r="B191" s="262"/>
      <c r="C191" s="262"/>
      <c r="D191" s="266"/>
      <c r="E191" s="262"/>
      <c r="F191" s="82">
        <f t="shared" si="9"/>
        <v>0</v>
      </c>
      <c r="G191" s="114" t="s">
        <v>341</v>
      </c>
      <c r="I191" s="114"/>
    </row>
    <row r="192" spans="1:9" s="102" customFormat="1" hidden="1" x14ac:dyDescent="0.25">
      <c r="A192" s="284"/>
      <c r="B192" s="262"/>
      <c r="C192" s="262"/>
      <c r="D192" s="266"/>
      <c r="E192" s="262"/>
      <c r="F192" s="82">
        <f t="shared" si="9"/>
        <v>0</v>
      </c>
      <c r="G192" s="114" t="s">
        <v>341</v>
      </c>
      <c r="I192" s="114"/>
    </row>
    <row r="193" spans="1:9" s="102" customFormat="1" hidden="1" x14ac:dyDescent="0.25">
      <c r="A193" s="284"/>
      <c r="B193" s="262"/>
      <c r="C193" s="262"/>
      <c r="D193" s="266"/>
      <c r="E193" s="262"/>
      <c r="F193" s="82">
        <f t="shared" si="9"/>
        <v>0</v>
      </c>
      <c r="G193" s="114" t="s">
        <v>341</v>
      </c>
      <c r="I193" s="114"/>
    </row>
    <row r="194" spans="1:9" s="102" customFormat="1" hidden="1" x14ac:dyDescent="0.25">
      <c r="A194" s="284"/>
      <c r="B194" s="262"/>
      <c r="C194" s="262"/>
      <c r="D194" s="266"/>
      <c r="E194" s="262"/>
      <c r="F194" s="82">
        <f t="shared" si="9"/>
        <v>0</v>
      </c>
      <c r="G194" s="114" t="s">
        <v>341</v>
      </c>
      <c r="I194" s="114"/>
    </row>
    <row r="195" spans="1:9" s="102" customFormat="1" hidden="1" x14ac:dyDescent="0.25">
      <c r="A195" s="284"/>
      <c r="B195" s="262"/>
      <c r="C195" s="262"/>
      <c r="D195" s="266"/>
      <c r="E195" s="262"/>
      <c r="F195" s="82">
        <f t="shared" si="9"/>
        <v>0</v>
      </c>
      <c r="G195" s="114" t="s">
        <v>341</v>
      </c>
      <c r="I195" s="114"/>
    </row>
    <row r="196" spans="1:9" s="102" customFormat="1" hidden="1" x14ac:dyDescent="0.25">
      <c r="A196" s="284"/>
      <c r="B196" s="262"/>
      <c r="C196" s="262"/>
      <c r="D196" s="266"/>
      <c r="E196" s="262"/>
      <c r="F196" s="82">
        <f t="shared" si="9"/>
        <v>0</v>
      </c>
      <c r="G196" s="114" t="s">
        <v>341</v>
      </c>
      <c r="I196" s="114"/>
    </row>
    <row r="197" spans="1:9" s="102" customFormat="1" hidden="1" x14ac:dyDescent="0.25">
      <c r="A197" s="284"/>
      <c r="B197" s="262"/>
      <c r="C197" s="262"/>
      <c r="D197" s="266"/>
      <c r="E197" s="262"/>
      <c r="F197" s="82">
        <f t="shared" si="9"/>
        <v>0</v>
      </c>
      <c r="G197" s="114" t="s">
        <v>341</v>
      </c>
      <c r="I197" s="114"/>
    </row>
    <row r="198" spans="1:9" s="102" customFormat="1" hidden="1" x14ac:dyDescent="0.25">
      <c r="A198" s="284"/>
      <c r="B198" s="262"/>
      <c r="C198" s="262"/>
      <c r="D198" s="266"/>
      <c r="E198" s="262"/>
      <c r="F198" s="82">
        <f t="shared" si="9"/>
        <v>0</v>
      </c>
      <c r="G198" s="114" t="s">
        <v>341</v>
      </c>
      <c r="I198" s="114"/>
    </row>
    <row r="199" spans="1:9" s="102" customFormat="1" hidden="1" x14ac:dyDescent="0.25">
      <c r="A199" s="284"/>
      <c r="B199" s="262"/>
      <c r="C199" s="262"/>
      <c r="D199" s="266"/>
      <c r="E199" s="262"/>
      <c r="F199" s="82">
        <f t="shared" si="9"/>
        <v>0</v>
      </c>
      <c r="G199" s="114" t="s">
        <v>341</v>
      </c>
      <c r="I199" s="114"/>
    </row>
    <row r="200" spans="1:9" s="102" customFormat="1" hidden="1" x14ac:dyDescent="0.25">
      <c r="A200" s="284"/>
      <c r="B200" s="262"/>
      <c r="C200" s="262"/>
      <c r="D200" s="266"/>
      <c r="E200" s="262"/>
      <c r="F200" s="82">
        <f t="shared" si="9"/>
        <v>0</v>
      </c>
      <c r="G200" s="114" t="s">
        <v>341</v>
      </c>
      <c r="I200" s="114"/>
    </row>
    <row r="201" spans="1:9" s="102" customFormat="1" hidden="1" x14ac:dyDescent="0.25">
      <c r="A201" s="284"/>
      <c r="B201" s="262"/>
      <c r="C201" s="262"/>
      <c r="D201" s="266"/>
      <c r="E201" s="262"/>
      <c r="F201" s="82">
        <f t="shared" ref="F201:F232" si="10">ROUND(+B201*D201*E201,2)</f>
        <v>0</v>
      </c>
      <c r="G201" s="114" t="s">
        <v>341</v>
      </c>
      <c r="I201" s="114"/>
    </row>
    <row r="202" spans="1:9" s="102" customFormat="1" hidden="1" x14ac:dyDescent="0.25">
      <c r="A202" s="284"/>
      <c r="B202" s="262"/>
      <c r="C202" s="262"/>
      <c r="D202" s="266"/>
      <c r="E202" s="262"/>
      <c r="F202" s="82">
        <f t="shared" si="10"/>
        <v>0</v>
      </c>
      <c r="G202" s="114" t="s">
        <v>341</v>
      </c>
      <c r="I202" s="114"/>
    </row>
    <row r="203" spans="1:9" s="102" customFormat="1" hidden="1" x14ac:dyDescent="0.25">
      <c r="A203" s="284"/>
      <c r="B203" s="262"/>
      <c r="C203" s="262"/>
      <c r="D203" s="266"/>
      <c r="E203" s="262"/>
      <c r="F203" s="82">
        <f t="shared" si="10"/>
        <v>0</v>
      </c>
      <c r="G203" s="114" t="s">
        <v>341</v>
      </c>
      <c r="I203" s="114"/>
    </row>
    <row r="204" spans="1:9" s="102" customFormat="1" hidden="1" x14ac:dyDescent="0.25">
      <c r="A204" s="284"/>
      <c r="B204" s="262"/>
      <c r="C204" s="262"/>
      <c r="D204" s="266"/>
      <c r="E204" s="262"/>
      <c r="F204" s="82">
        <f t="shared" si="10"/>
        <v>0</v>
      </c>
      <c r="G204" s="114" t="s">
        <v>341</v>
      </c>
      <c r="I204" s="114"/>
    </row>
    <row r="205" spans="1:9" s="102" customFormat="1" hidden="1" x14ac:dyDescent="0.25">
      <c r="A205" s="284"/>
      <c r="B205" s="262"/>
      <c r="C205" s="262"/>
      <c r="D205" s="266"/>
      <c r="E205" s="262"/>
      <c r="F205" s="82">
        <f t="shared" si="10"/>
        <v>0</v>
      </c>
      <c r="G205" s="114" t="s">
        <v>341</v>
      </c>
      <c r="I205" s="114"/>
    </row>
    <row r="206" spans="1:9" s="102" customFormat="1" hidden="1" x14ac:dyDescent="0.25">
      <c r="A206" s="284"/>
      <c r="B206" s="262"/>
      <c r="C206" s="262"/>
      <c r="D206" s="266"/>
      <c r="E206" s="262"/>
      <c r="F206" s="82">
        <f t="shared" si="10"/>
        <v>0</v>
      </c>
      <c r="G206" s="114" t="s">
        <v>341</v>
      </c>
      <c r="I206" s="114"/>
    </row>
    <row r="207" spans="1:9" s="102" customFormat="1" hidden="1" x14ac:dyDescent="0.25">
      <c r="A207" s="284"/>
      <c r="B207" s="262"/>
      <c r="C207" s="262"/>
      <c r="D207" s="266"/>
      <c r="E207" s="262"/>
      <c r="F207" s="82">
        <f t="shared" si="10"/>
        <v>0</v>
      </c>
      <c r="G207" s="114" t="s">
        <v>341</v>
      </c>
      <c r="I207" s="114"/>
    </row>
    <row r="208" spans="1:9" s="102" customFormat="1" hidden="1" x14ac:dyDescent="0.25">
      <c r="A208" s="284"/>
      <c r="B208" s="262"/>
      <c r="C208" s="262"/>
      <c r="D208" s="266"/>
      <c r="E208" s="262"/>
      <c r="F208" s="82">
        <f t="shared" si="10"/>
        <v>0</v>
      </c>
      <c r="G208" s="114" t="s">
        <v>341</v>
      </c>
      <c r="I208" s="114"/>
    </row>
    <row r="209" spans="1:9" s="102" customFormat="1" hidden="1" x14ac:dyDescent="0.25">
      <c r="A209" s="284"/>
      <c r="B209" s="262"/>
      <c r="C209" s="262"/>
      <c r="D209" s="266"/>
      <c r="E209" s="262"/>
      <c r="F209" s="82">
        <f t="shared" si="10"/>
        <v>0</v>
      </c>
      <c r="G209" s="114" t="s">
        <v>341</v>
      </c>
      <c r="I209" s="114"/>
    </row>
    <row r="210" spans="1:9" s="102" customFormat="1" hidden="1" x14ac:dyDescent="0.25">
      <c r="A210" s="284"/>
      <c r="B210" s="262"/>
      <c r="C210" s="262"/>
      <c r="D210" s="266"/>
      <c r="E210" s="262"/>
      <c r="F210" s="82">
        <f t="shared" si="10"/>
        <v>0</v>
      </c>
      <c r="G210" s="114" t="s">
        <v>341</v>
      </c>
      <c r="I210" s="114"/>
    </row>
    <row r="211" spans="1:9" s="102" customFormat="1" hidden="1" x14ac:dyDescent="0.25">
      <c r="A211" s="284"/>
      <c r="B211" s="262"/>
      <c r="C211" s="262"/>
      <c r="D211" s="266"/>
      <c r="E211" s="262"/>
      <c r="F211" s="82">
        <f t="shared" si="10"/>
        <v>0</v>
      </c>
      <c r="G211" s="114" t="s">
        <v>341</v>
      </c>
      <c r="I211" s="114"/>
    </row>
    <row r="212" spans="1:9" s="102" customFormat="1" hidden="1" x14ac:dyDescent="0.25">
      <c r="A212" s="284"/>
      <c r="B212" s="262"/>
      <c r="C212" s="262"/>
      <c r="D212" s="266"/>
      <c r="E212" s="262"/>
      <c r="F212" s="82">
        <f t="shared" si="10"/>
        <v>0</v>
      </c>
      <c r="G212" s="114" t="s">
        <v>341</v>
      </c>
      <c r="I212" s="114"/>
    </row>
    <row r="213" spans="1:9" s="102" customFormat="1" hidden="1" x14ac:dyDescent="0.25">
      <c r="A213" s="284"/>
      <c r="B213" s="262"/>
      <c r="C213" s="262"/>
      <c r="D213" s="266"/>
      <c r="E213" s="262"/>
      <c r="F213" s="82">
        <f t="shared" si="10"/>
        <v>0</v>
      </c>
      <c r="G213" s="114" t="s">
        <v>341</v>
      </c>
      <c r="I213" s="114"/>
    </row>
    <row r="214" spans="1:9" s="102" customFormat="1" hidden="1" x14ac:dyDescent="0.25">
      <c r="A214" s="284"/>
      <c r="B214" s="262"/>
      <c r="C214" s="262"/>
      <c r="D214" s="266"/>
      <c r="E214" s="262"/>
      <c r="F214" s="82">
        <f t="shared" si="10"/>
        <v>0</v>
      </c>
      <c r="G214" s="114" t="s">
        <v>341</v>
      </c>
      <c r="I214" s="114"/>
    </row>
    <row r="215" spans="1:9" s="102" customFormat="1" hidden="1" x14ac:dyDescent="0.25">
      <c r="A215" s="284"/>
      <c r="B215" s="262"/>
      <c r="C215" s="262"/>
      <c r="D215" s="266"/>
      <c r="E215" s="262"/>
      <c r="F215" s="82">
        <f t="shared" si="10"/>
        <v>0</v>
      </c>
      <c r="G215" s="114" t="s">
        <v>341</v>
      </c>
      <c r="I215" s="114"/>
    </row>
    <row r="216" spans="1:9" s="102" customFormat="1" hidden="1" x14ac:dyDescent="0.25">
      <c r="A216" s="284"/>
      <c r="B216" s="262"/>
      <c r="C216" s="262"/>
      <c r="D216" s="266"/>
      <c r="E216" s="262"/>
      <c r="F216" s="82">
        <f t="shared" si="10"/>
        <v>0</v>
      </c>
      <c r="G216" s="114" t="s">
        <v>341</v>
      </c>
      <c r="I216" s="114"/>
    </row>
    <row r="217" spans="1:9" s="102" customFormat="1" hidden="1" x14ac:dyDescent="0.25">
      <c r="A217" s="284"/>
      <c r="B217" s="262"/>
      <c r="C217" s="262"/>
      <c r="D217" s="266"/>
      <c r="E217" s="262"/>
      <c r="F217" s="82">
        <f t="shared" si="10"/>
        <v>0</v>
      </c>
      <c r="G217" s="114" t="s">
        <v>341</v>
      </c>
      <c r="I217" s="114"/>
    </row>
    <row r="218" spans="1:9" s="102" customFormat="1" hidden="1" x14ac:dyDescent="0.25">
      <c r="A218" s="284"/>
      <c r="B218" s="262"/>
      <c r="C218" s="262"/>
      <c r="D218" s="266"/>
      <c r="E218" s="262"/>
      <c r="F218" s="82">
        <f t="shared" si="10"/>
        <v>0</v>
      </c>
      <c r="G218" s="114" t="s">
        <v>341</v>
      </c>
      <c r="I218" s="114"/>
    </row>
    <row r="219" spans="1:9" s="102" customFormat="1" hidden="1" x14ac:dyDescent="0.25">
      <c r="A219" s="284"/>
      <c r="B219" s="262"/>
      <c r="C219" s="262"/>
      <c r="D219" s="266"/>
      <c r="E219" s="262"/>
      <c r="F219" s="82">
        <f t="shared" si="10"/>
        <v>0</v>
      </c>
      <c r="G219" s="114" t="s">
        <v>341</v>
      </c>
      <c r="I219" s="114"/>
    </row>
    <row r="220" spans="1:9" s="102" customFormat="1" hidden="1" x14ac:dyDescent="0.25">
      <c r="A220" s="284"/>
      <c r="B220" s="262"/>
      <c r="C220" s="262"/>
      <c r="D220" s="266"/>
      <c r="E220" s="262"/>
      <c r="F220" s="82">
        <f t="shared" si="10"/>
        <v>0</v>
      </c>
      <c r="G220" s="114" t="s">
        <v>341</v>
      </c>
      <c r="I220" s="114"/>
    </row>
    <row r="221" spans="1:9" s="102" customFormat="1" hidden="1" x14ac:dyDescent="0.25">
      <c r="A221" s="284"/>
      <c r="B221" s="262"/>
      <c r="C221" s="262"/>
      <c r="D221" s="266"/>
      <c r="E221" s="262"/>
      <c r="F221" s="82">
        <f t="shared" si="10"/>
        <v>0</v>
      </c>
      <c r="G221" s="114" t="s">
        <v>341</v>
      </c>
      <c r="I221" s="114"/>
    </row>
    <row r="222" spans="1:9" s="102" customFormat="1" hidden="1" x14ac:dyDescent="0.25">
      <c r="A222" s="284"/>
      <c r="B222" s="262"/>
      <c r="C222" s="262"/>
      <c r="D222" s="266"/>
      <c r="E222" s="262"/>
      <c r="F222" s="82">
        <f t="shared" si="10"/>
        <v>0</v>
      </c>
      <c r="G222" s="114" t="s">
        <v>341</v>
      </c>
      <c r="I222" s="114"/>
    </row>
    <row r="223" spans="1:9" s="102" customFormat="1" hidden="1" x14ac:dyDescent="0.25">
      <c r="A223" s="284"/>
      <c r="B223" s="262"/>
      <c r="C223" s="262"/>
      <c r="D223" s="266"/>
      <c r="E223" s="262"/>
      <c r="F223" s="82">
        <f t="shared" si="10"/>
        <v>0</v>
      </c>
      <c r="G223" s="114" t="s">
        <v>341</v>
      </c>
      <c r="I223" s="114"/>
    </row>
    <row r="224" spans="1:9" s="102" customFormat="1" hidden="1" x14ac:dyDescent="0.25">
      <c r="A224" s="284"/>
      <c r="B224" s="262"/>
      <c r="C224" s="262"/>
      <c r="D224" s="266"/>
      <c r="E224" s="262"/>
      <c r="F224" s="82">
        <f t="shared" si="10"/>
        <v>0</v>
      </c>
      <c r="G224" s="114" t="s">
        <v>341</v>
      </c>
      <c r="I224" s="114"/>
    </row>
    <row r="225" spans="1:9" s="102" customFormat="1" hidden="1" x14ac:dyDescent="0.25">
      <c r="A225" s="284"/>
      <c r="B225" s="262"/>
      <c r="C225" s="262"/>
      <c r="D225" s="266"/>
      <c r="E225" s="262"/>
      <c r="F225" s="82">
        <f t="shared" si="10"/>
        <v>0</v>
      </c>
      <c r="G225" s="114" t="s">
        <v>341</v>
      </c>
      <c r="I225" s="114"/>
    </row>
    <row r="226" spans="1:9" s="102" customFormat="1" hidden="1" x14ac:dyDescent="0.25">
      <c r="A226" s="284"/>
      <c r="B226" s="262"/>
      <c r="C226" s="262"/>
      <c r="D226" s="266"/>
      <c r="E226" s="262"/>
      <c r="F226" s="82">
        <f t="shared" si="10"/>
        <v>0</v>
      </c>
      <c r="G226" s="114" t="s">
        <v>341</v>
      </c>
      <c r="I226" s="114"/>
    </row>
    <row r="227" spans="1:9" s="102" customFormat="1" hidden="1" x14ac:dyDescent="0.25">
      <c r="A227" s="284"/>
      <c r="B227" s="262"/>
      <c r="C227" s="262"/>
      <c r="D227" s="266"/>
      <c r="E227" s="262"/>
      <c r="F227" s="82">
        <f t="shared" si="10"/>
        <v>0</v>
      </c>
      <c r="G227" s="114" t="s">
        <v>341</v>
      </c>
      <c r="I227" s="114"/>
    </row>
    <row r="228" spans="1:9" s="102" customFormat="1" hidden="1" x14ac:dyDescent="0.25">
      <c r="A228" s="284"/>
      <c r="B228" s="262"/>
      <c r="C228" s="262"/>
      <c r="D228" s="266"/>
      <c r="E228" s="262"/>
      <c r="F228" s="82">
        <f t="shared" si="10"/>
        <v>0</v>
      </c>
      <c r="G228" s="114" t="s">
        <v>341</v>
      </c>
      <c r="I228" s="114"/>
    </row>
    <row r="229" spans="1:9" s="102" customFormat="1" hidden="1" x14ac:dyDescent="0.25">
      <c r="A229" s="284"/>
      <c r="B229" s="262"/>
      <c r="C229" s="262"/>
      <c r="D229" s="266"/>
      <c r="E229" s="262"/>
      <c r="F229" s="82">
        <f t="shared" si="10"/>
        <v>0</v>
      </c>
      <c r="G229" s="114" t="s">
        <v>341</v>
      </c>
      <c r="I229" s="114"/>
    </row>
    <row r="230" spans="1:9" s="102" customFormat="1" hidden="1" x14ac:dyDescent="0.25">
      <c r="A230" s="284"/>
      <c r="B230" s="262"/>
      <c r="C230" s="262"/>
      <c r="D230" s="266"/>
      <c r="E230" s="262"/>
      <c r="F230" s="82">
        <f t="shared" si="10"/>
        <v>0</v>
      </c>
      <c r="G230" s="114" t="s">
        <v>341</v>
      </c>
      <c r="I230" s="114"/>
    </row>
    <row r="231" spans="1:9" s="102" customFormat="1" hidden="1" x14ac:dyDescent="0.25">
      <c r="A231" s="284"/>
      <c r="B231" s="262"/>
      <c r="C231" s="262"/>
      <c r="D231" s="266"/>
      <c r="E231" s="262"/>
      <c r="F231" s="82">
        <f t="shared" si="10"/>
        <v>0</v>
      </c>
      <c r="G231" s="114" t="s">
        <v>341</v>
      </c>
      <c r="I231" s="114"/>
    </row>
    <row r="232" spans="1:9" s="102" customFormat="1" hidden="1" x14ac:dyDescent="0.25">
      <c r="A232" s="284"/>
      <c r="B232" s="262"/>
      <c r="C232" s="262"/>
      <c r="D232" s="266"/>
      <c r="E232" s="262"/>
      <c r="F232" s="82">
        <f t="shared" si="10"/>
        <v>0</v>
      </c>
      <c r="G232" s="114" t="s">
        <v>341</v>
      </c>
      <c r="I232" s="114"/>
    </row>
    <row r="233" spans="1:9" s="102" customFormat="1" hidden="1" x14ac:dyDescent="0.25">
      <c r="A233" s="284"/>
      <c r="B233" s="262"/>
      <c r="C233" s="262"/>
      <c r="D233" s="266"/>
      <c r="E233" s="262"/>
      <c r="F233" s="82">
        <f t="shared" ref="F233:F264" si="11">ROUND(+B233*D233*E233,2)</f>
        <v>0</v>
      </c>
      <c r="G233" s="114" t="s">
        <v>341</v>
      </c>
      <c r="I233" s="114"/>
    </row>
    <row r="234" spans="1:9" s="102" customFormat="1" hidden="1" x14ac:dyDescent="0.25">
      <c r="A234" s="284"/>
      <c r="B234" s="262"/>
      <c r="C234" s="262"/>
      <c r="D234" s="266"/>
      <c r="E234" s="262"/>
      <c r="F234" s="82">
        <f t="shared" si="11"/>
        <v>0</v>
      </c>
      <c r="G234" s="114" t="s">
        <v>341</v>
      </c>
      <c r="I234" s="114"/>
    </row>
    <row r="235" spans="1:9" s="102" customFormat="1" hidden="1" x14ac:dyDescent="0.25">
      <c r="A235" s="284"/>
      <c r="B235" s="262"/>
      <c r="C235" s="262"/>
      <c r="D235" s="266"/>
      <c r="E235" s="262"/>
      <c r="F235" s="82">
        <f t="shared" si="11"/>
        <v>0</v>
      </c>
      <c r="G235" s="114" t="s">
        <v>341</v>
      </c>
      <c r="I235" s="114"/>
    </row>
    <row r="236" spans="1:9" s="102" customFormat="1" hidden="1" x14ac:dyDescent="0.25">
      <c r="A236" s="284"/>
      <c r="B236" s="262"/>
      <c r="C236" s="262"/>
      <c r="D236" s="266"/>
      <c r="E236" s="262"/>
      <c r="F236" s="82">
        <f t="shared" si="11"/>
        <v>0</v>
      </c>
      <c r="G236" s="114" t="s">
        <v>341</v>
      </c>
      <c r="I236" s="114"/>
    </row>
    <row r="237" spans="1:9" s="102" customFormat="1" hidden="1" x14ac:dyDescent="0.25">
      <c r="A237" s="284"/>
      <c r="B237" s="262"/>
      <c r="C237" s="262"/>
      <c r="D237" s="266"/>
      <c r="E237" s="262"/>
      <c r="F237" s="82">
        <f t="shared" si="11"/>
        <v>0</v>
      </c>
      <c r="G237" s="114" t="s">
        <v>341</v>
      </c>
      <c r="I237" s="114"/>
    </row>
    <row r="238" spans="1:9" s="102" customFormat="1" hidden="1" x14ac:dyDescent="0.25">
      <c r="A238" s="284"/>
      <c r="B238" s="262"/>
      <c r="C238" s="262"/>
      <c r="D238" s="266"/>
      <c r="E238" s="262"/>
      <c r="F238" s="82">
        <f t="shared" si="11"/>
        <v>0</v>
      </c>
      <c r="G238" s="114" t="s">
        <v>341</v>
      </c>
      <c r="I238" s="114"/>
    </row>
    <row r="239" spans="1:9" s="102" customFormat="1" hidden="1" x14ac:dyDescent="0.25">
      <c r="A239" s="284"/>
      <c r="B239" s="262"/>
      <c r="C239" s="262"/>
      <c r="D239" s="266"/>
      <c r="E239" s="262"/>
      <c r="F239" s="82">
        <f t="shared" si="11"/>
        <v>0</v>
      </c>
      <c r="G239" s="114" t="s">
        <v>341</v>
      </c>
      <c r="I239" s="114"/>
    </row>
    <row r="240" spans="1:9" s="102" customFormat="1" hidden="1" x14ac:dyDescent="0.25">
      <c r="A240" s="284"/>
      <c r="B240" s="262"/>
      <c r="C240" s="262"/>
      <c r="D240" s="266"/>
      <c r="E240" s="262"/>
      <c r="F240" s="82">
        <f t="shared" si="11"/>
        <v>0</v>
      </c>
      <c r="G240" s="114" t="s">
        <v>341</v>
      </c>
      <c r="I240" s="114"/>
    </row>
    <row r="241" spans="1:9" s="102" customFormat="1" hidden="1" x14ac:dyDescent="0.25">
      <c r="A241" s="284"/>
      <c r="B241" s="262"/>
      <c r="C241" s="262"/>
      <c r="D241" s="266"/>
      <c r="E241" s="262"/>
      <c r="F241" s="82">
        <f t="shared" si="11"/>
        <v>0</v>
      </c>
      <c r="G241" s="114" t="s">
        <v>341</v>
      </c>
      <c r="I241" s="114"/>
    </row>
    <row r="242" spans="1:9" s="102" customFormat="1" hidden="1" x14ac:dyDescent="0.25">
      <c r="A242" s="284"/>
      <c r="B242" s="262"/>
      <c r="C242" s="262"/>
      <c r="D242" s="266"/>
      <c r="E242" s="262"/>
      <c r="F242" s="82">
        <f t="shared" si="11"/>
        <v>0</v>
      </c>
      <c r="G242" s="114" t="s">
        <v>341</v>
      </c>
      <c r="I242" s="114"/>
    </row>
    <row r="243" spans="1:9" s="102" customFormat="1" hidden="1" x14ac:dyDescent="0.25">
      <c r="A243" s="284"/>
      <c r="B243" s="262"/>
      <c r="C243" s="262"/>
      <c r="D243" s="266"/>
      <c r="E243" s="262"/>
      <c r="F243" s="82">
        <f t="shared" si="11"/>
        <v>0</v>
      </c>
      <c r="G243" s="114" t="s">
        <v>341</v>
      </c>
      <c r="I243" s="114"/>
    </row>
    <row r="244" spans="1:9" s="102" customFormat="1" hidden="1" x14ac:dyDescent="0.25">
      <c r="A244" s="284"/>
      <c r="B244" s="262"/>
      <c r="C244" s="262"/>
      <c r="D244" s="266"/>
      <c r="E244" s="262"/>
      <c r="F244" s="82">
        <f t="shared" si="11"/>
        <v>0</v>
      </c>
      <c r="G244" s="114" t="s">
        <v>341</v>
      </c>
      <c r="I244" s="114"/>
    </row>
    <row r="245" spans="1:9" s="102" customFormat="1" hidden="1" x14ac:dyDescent="0.25">
      <c r="A245" s="284"/>
      <c r="B245" s="262"/>
      <c r="C245" s="262"/>
      <c r="D245" s="266"/>
      <c r="E245" s="262"/>
      <c r="F245" s="82">
        <f t="shared" si="11"/>
        <v>0</v>
      </c>
      <c r="G245" s="114" t="s">
        <v>341</v>
      </c>
      <c r="I245" s="114"/>
    </row>
    <row r="246" spans="1:9" s="102" customFormat="1" hidden="1" x14ac:dyDescent="0.25">
      <c r="A246" s="284"/>
      <c r="B246" s="262"/>
      <c r="C246" s="262"/>
      <c r="D246" s="266"/>
      <c r="E246" s="262"/>
      <c r="F246" s="82">
        <f t="shared" si="11"/>
        <v>0</v>
      </c>
      <c r="G246" s="114" t="s">
        <v>341</v>
      </c>
      <c r="I246" s="114"/>
    </row>
    <row r="247" spans="1:9" s="102" customFormat="1" hidden="1" x14ac:dyDescent="0.25">
      <c r="A247" s="284"/>
      <c r="B247" s="262"/>
      <c r="C247" s="262"/>
      <c r="D247" s="266"/>
      <c r="E247" s="262"/>
      <c r="F247" s="82">
        <f t="shared" si="11"/>
        <v>0</v>
      </c>
      <c r="G247" s="114" t="s">
        <v>341</v>
      </c>
      <c r="I247" s="114"/>
    </row>
    <row r="248" spans="1:9" s="102" customFormat="1" hidden="1" x14ac:dyDescent="0.25">
      <c r="A248" s="284"/>
      <c r="B248" s="262"/>
      <c r="C248" s="262"/>
      <c r="D248" s="266"/>
      <c r="E248" s="262"/>
      <c r="F248" s="82">
        <f t="shared" si="11"/>
        <v>0</v>
      </c>
      <c r="G248" s="114" t="s">
        <v>341</v>
      </c>
      <c r="I248" s="114"/>
    </row>
    <row r="249" spans="1:9" s="102" customFormat="1" hidden="1" x14ac:dyDescent="0.25">
      <c r="A249" s="284"/>
      <c r="B249" s="262"/>
      <c r="C249" s="262"/>
      <c r="D249" s="266"/>
      <c r="E249" s="262"/>
      <c r="F249" s="82">
        <f t="shared" si="11"/>
        <v>0</v>
      </c>
      <c r="G249" s="114" t="s">
        <v>341</v>
      </c>
      <c r="I249" s="114"/>
    </row>
    <row r="250" spans="1:9" s="102" customFormat="1" hidden="1" x14ac:dyDescent="0.25">
      <c r="A250" s="284"/>
      <c r="B250" s="262"/>
      <c r="C250" s="262"/>
      <c r="D250" s="266"/>
      <c r="E250" s="262"/>
      <c r="F250" s="82">
        <f t="shared" si="11"/>
        <v>0</v>
      </c>
      <c r="G250" s="114" t="s">
        <v>341</v>
      </c>
      <c r="I250" s="114"/>
    </row>
    <row r="251" spans="1:9" s="102" customFormat="1" hidden="1" x14ac:dyDescent="0.25">
      <c r="A251" s="284"/>
      <c r="B251" s="262"/>
      <c r="C251" s="262"/>
      <c r="D251" s="266"/>
      <c r="E251" s="262"/>
      <c r="F251" s="82">
        <f t="shared" si="11"/>
        <v>0</v>
      </c>
      <c r="G251" s="114" t="s">
        <v>341</v>
      </c>
      <c r="I251" s="114"/>
    </row>
    <row r="252" spans="1:9" s="102" customFormat="1" hidden="1" x14ac:dyDescent="0.25">
      <c r="A252" s="284"/>
      <c r="B252" s="262"/>
      <c r="C252" s="262"/>
      <c r="D252" s="266"/>
      <c r="E252" s="262"/>
      <c r="F252" s="82">
        <f t="shared" si="11"/>
        <v>0</v>
      </c>
      <c r="G252" s="114" t="s">
        <v>341</v>
      </c>
      <c r="I252" s="114"/>
    </row>
    <row r="253" spans="1:9" s="102" customFormat="1" hidden="1" x14ac:dyDescent="0.25">
      <c r="A253" s="284"/>
      <c r="B253" s="262"/>
      <c r="C253" s="262"/>
      <c r="D253" s="266"/>
      <c r="E253" s="262"/>
      <c r="F253" s="82">
        <f t="shared" si="11"/>
        <v>0</v>
      </c>
      <c r="G253" s="114" t="s">
        <v>341</v>
      </c>
      <c r="I253" s="114"/>
    </row>
    <row r="254" spans="1:9" s="102" customFormat="1" hidden="1" x14ac:dyDescent="0.25">
      <c r="A254" s="284"/>
      <c r="B254" s="262"/>
      <c r="C254" s="262"/>
      <c r="D254" s="266"/>
      <c r="E254" s="262"/>
      <c r="F254" s="82">
        <f t="shared" si="11"/>
        <v>0</v>
      </c>
      <c r="G254" s="114" t="s">
        <v>341</v>
      </c>
      <c r="I254" s="114"/>
    </row>
    <row r="255" spans="1:9" s="102" customFormat="1" hidden="1" x14ac:dyDescent="0.25">
      <c r="A255" s="284"/>
      <c r="B255" s="262"/>
      <c r="C255" s="262"/>
      <c r="D255" s="266"/>
      <c r="E255" s="262"/>
      <c r="F255" s="82">
        <f t="shared" si="11"/>
        <v>0</v>
      </c>
      <c r="G255" s="114" t="s">
        <v>341</v>
      </c>
      <c r="I255" s="114"/>
    </row>
    <row r="256" spans="1:9" s="102" customFormat="1" hidden="1" x14ac:dyDescent="0.25">
      <c r="A256" s="284"/>
      <c r="B256" s="262"/>
      <c r="C256" s="262"/>
      <c r="D256" s="266"/>
      <c r="E256" s="262"/>
      <c r="F256" s="82">
        <f t="shared" si="11"/>
        <v>0</v>
      </c>
      <c r="G256" s="114" t="s">
        <v>341</v>
      </c>
      <c r="I256" s="114"/>
    </row>
    <row r="257" spans="1:17" s="102" customFormat="1" hidden="1" x14ac:dyDescent="0.25">
      <c r="A257" s="284"/>
      <c r="B257" s="262"/>
      <c r="C257" s="262"/>
      <c r="D257" s="266"/>
      <c r="E257" s="262"/>
      <c r="F257" s="82">
        <f t="shared" si="11"/>
        <v>0</v>
      </c>
      <c r="G257" s="114" t="s">
        <v>341</v>
      </c>
      <c r="I257" s="114"/>
    </row>
    <row r="258" spans="1:17" s="102" customFormat="1" hidden="1" x14ac:dyDescent="0.25">
      <c r="A258" s="284"/>
      <c r="B258" s="262"/>
      <c r="C258" s="262"/>
      <c r="D258" s="266"/>
      <c r="E258" s="262"/>
      <c r="F258" s="82">
        <f t="shared" si="11"/>
        <v>0</v>
      </c>
      <c r="G258" s="114" t="s">
        <v>341</v>
      </c>
      <c r="I258" s="114"/>
    </row>
    <row r="259" spans="1:17" s="102" customFormat="1" hidden="1" x14ac:dyDescent="0.25">
      <c r="A259" s="284"/>
      <c r="B259" s="262"/>
      <c r="C259" s="262"/>
      <c r="D259" s="266"/>
      <c r="E259" s="262"/>
      <c r="F259" s="82">
        <f t="shared" si="11"/>
        <v>0</v>
      </c>
      <c r="G259" s="114" t="s">
        <v>341</v>
      </c>
      <c r="I259" s="114"/>
    </row>
    <row r="260" spans="1:17" s="102" customFormat="1" hidden="1" x14ac:dyDescent="0.25">
      <c r="A260" s="284"/>
      <c r="B260" s="262"/>
      <c r="C260" s="262"/>
      <c r="D260" s="266"/>
      <c r="E260" s="262"/>
      <c r="F260" s="82">
        <f t="shared" si="11"/>
        <v>0</v>
      </c>
      <c r="G260" s="114" t="s">
        <v>341</v>
      </c>
      <c r="I260" s="114"/>
    </row>
    <row r="261" spans="1:17" s="102" customFormat="1" hidden="1" x14ac:dyDescent="0.25">
      <c r="A261" s="284"/>
      <c r="B261" s="262"/>
      <c r="C261" s="262"/>
      <c r="D261" s="266"/>
      <c r="E261" s="262"/>
      <c r="F261" s="82">
        <f t="shared" si="11"/>
        <v>0</v>
      </c>
      <c r="G261" s="114" t="s">
        <v>341</v>
      </c>
      <c r="I261" s="114"/>
    </row>
    <row r="262" spans="1:17" s="102" customFormat="1" hidden="1" x14ac:dyDescent="0.25">
      <c r="A262" s="284"/>
      <c r="B262" s="262"/>
      <c r="C262" s="262"/>
      <c r="D262" s="266"/>
      <c r="E262" s="262"/>
      <c r="F262" s="82">
        <f t="shared" si="11"/>
        <v>0</v>
      </c>
      <c r="G262" s="114" t="s">
        <v>341</v>
      </c>
      <c r="I262" s="114"/>
    </row>
    <row r="263" spans="1:17" s="102" customFormat="1" hidden="1" x14ac:dyDescent="0.25">
      <c r="A263" s="284"/>
      <c r="B263" s="262"/>
      <c r="C263" s="262"/>
      <c r="D263" s="266"/>
      <c r="E263" s="262"/>
      <c r="F263" s="82">
        <f t="shared" si="11"/>
        <v>0</v>
      </c>
      <c r="G263" s="114" t="s">
        <v>341</v>
      </c>
      <c r="I263" s="114"/>
    </row>
    <row r="264" spans="1:17" s="102" customFormat="1" hidden="1" x14ac:dyDescent="0.25">
      <c r="A264" s="284"/>
      <c r="B264" s="262"/>
      <c r="C264" s="262"/>
      <c r="D264" s="266"/>
      <c r="E264" s="262"/>
      <c r="F264" s="82">
        <f t="shared" si="11"/>
        <v>0</v>
      </c>
      <c r="G264" s="114" t="s">
        <v>341</v>
      </c>
      <c r="I264" s="114"/>
    </row>
    <row r="265" spans="1:17" s="102" customFormat="1" hidden="1" x14ac:dyDescent="0.25">
      <c r="A265" s="284"/>
      <c r="B265" s="262"/>
      <c r="C265" s="262"/>
      <c r="D265" s="266"/>
      <c r="E265" s="262"/>
      <c r="F265" s="82">
        <f t="shared" ref="F265:F266" si="12">ROUND(+B265*D265*E265,2)</f>
        <v>0</v>
      </c>
      <c r="G265" s="114" t="s">
        <v>341</v>
      </c>
      <c r="I265" s="114"/>
    </row>
    <row r="266" spans="1:17" s="102" customFormat="1" x14ac:dyDescent="0.25">
      <c r="A266" s="265" t="s">
        <v>319</v>
      </c>
      <c r="B266" s="262">
        <v>4</v>
      </c>
      <c r="C266" s="262" t="s">
        <v>302</v>
      </c>
      <c r="D266" s="266">
        <f t="shared" ref="D266" ca="1" si="13">RAND()*1000000</f>
        <v>524194.33654990856</v>
      </c>
      <c r="E266" s="262">
        <v>3</v>
      </c>
      <c r="F266" s="294">
        <f t="shared" ca="1" si="12"/>
        <v>6290332.04</v>
      </c>
      <c r="G266" s="114" t="s">
        <v>341</v>
      </c>
    </row>
    <row r="267" spans="1:17" s="102" customFormat="1" x14ac:dyDescent="0.25">
      <c r="A267" s="229"/>
      <c r="B267" s="90"/>
      <c r="C267" s="90"/>
      <c r="D267" s="199"/>
      <c r="E267" s="206" t="s">
        <v>35</v>
      </c>
      <c r="F267" s="308">
        <f ca="1">ROUND(SUBTOTAL(109,F136:F266),2)</f>
        <v>21979399.420000002</v>
      </c>
      <c r="G267" s="114" t="s">
        <v>341</v>
      </c>
      <c r="I267" s="117" t="s">
        <v>344</v>
      </c>
    </row>
    <row r="268" spans="1:17" x14ac:dyDescent="0.25">
      <c r="F268" s="296"/>
      <c r="G268" s="114" t="s">
        <v>339</v>
      </c>
    </row>
    <row r="269" spans="1:17" x14ac:dyDescent="0.25">
      <c r="C269" s="569" t="s">
        <v>71</v>
      </c>
      <c r="D269" s="569"/>
      <c r="E269" s="569"/>
      <c r="F269" s="82">
        <f ca="1">+F267+F135</f>
        <v>50020094.260000005</v>
      </c>
      <c r="G269" s="114" t="s">
        <v>339</v>
      </c>
      <c r="I269" s="141" t="s">
        <v>237</v>
      </c>
    </row>
    <row r="270" spans="1:17" s="102" customFormat="1" x14ac:dyDescent="0.25">
      <c r="A270" s="90"/>
      <c r="B270" s="90"/>
      <c r="C270" s="90"/>
      <c r="D270" s="90"/>
      <c r="E270" s="90"/>
      <c r="F270" s="130"/>
      <c r="G270" s="114" t="s">
        <v>339</v>
      </c>
    </row>
    <row r="271" spans="1:17" s="102" customFormat="1" x14ac:dyDescent="0.25">
      <c r="A271" s="240" t="s">
        <v>69</v>
      </c>
      <c r="B271" s="107"/>
      <c r="C271" s="107"/>
      <c r="D271" s="107"/>
      <c r="E271" s="107"/>
      <c r="F271" s="108"/>
      <c r="G271" s="114" t="s">
        <v>340</v>
      </c>
      <c r="I271" s="142" t="s">
        <v>236</v>
      </c>
    </row>
    <row r="272" spans="1:17" s="102" customFormat="1" ht="45" customHeight="1" x14ac:dyDescent="0.25">
      <c r="A272" s="561" t="s">
        <v>327</v>
      </c>
      <c r="B272" s="562"/>
      <c r="C272" s="562"/>
      <c r="D272" s="562"/>
      <c r="E272" s="562"/>
      <c r="F272" s="563"/>
      <c r="G272" s="114" t="s">
        <v>340</v>
      </c>
      <c r="I272" s="558" t="s">
        <v>297</v>
      </c>
      <c r="J272" s="558"/>
      <c r="K272" s="558"/>
      <c r="L272" s="558"/>
      <c r="M272" s="558"/>
      <c r="N272" s="558"/>
      <c r="O272" s="558"/>
      <c r="P272" s="558"/>
      <c r="Q272" s="558"/>
    </row>
    <row r="273" spans="1:17" x14ac:dyDescent="0.25">
      <c r="G273" s="102" t="s">
        <v>341</v>
      </c>
      <c r="I273" s="142"/>
    </row>
    <row r="274" spans="1:17" s="102" customFormat="1" x14ac:dyDescent="0.25">
      <c r="A274" s="240" t="s">
        <v>70</v>
      </c>
      <c r="B274" s="111"/>
      <c r="C274" s="111"/>
      <c r="D274" s="111"/>
      <c r="E274" s="111"/>
      <c r="F274" s="112"/>
      <c r="G274" s="276" t="s">
        <v>341</v>
      </c>
      <c r="I274" s="142" t="s">
        <v>236</v>
      </c>
    </row>
    <row r="275" spans="1:17" s="102" customFormat="1" ht="45" customHeight="1" x14ac:dyDescent="0.25">
      <c r="A275" s="561" t="s">
        <v>328</v>
      </c>
      <c r="B275" s="562"/>
      <c r="C275" s="562"/>
      <c r="D275" s="562"/>
      <c r="E275" s="562"/>
      <c r="F275" s="563"/>
      <c r="G275" s="102" t="s">
        <v>341</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40625" defaultRowHeight="15" x14ac:dyDescent="0.25"/>
  <cols>
    <col min="1" max="1" width="31.140625" style="3" customWidth="1"/>
    <col min="2" max="2" width="24.85546875" style="3" customWidth="1"/>
    <col min="3" max="6" width="14.5703125" style="3" customWidth="1"/>
    <col min="7" max="7" width="17" style="3" customWidth="1"/>
    <col min="8" max="8" width="11" hidden="1" customWidth="1"/>
    <col min="9" max="9" width="2.42578125" style="3" customWidth="1"/>
    <col min="10" max="16384" width="9.140625" style="3"/>
  </cols>
  <sheetData>
    <row r="1" spans="1:10" ht="27" customHeight="1" x14ac:dyDescent="0.25">
      <c r="A1" s="556" t="s">
        <v>180</v>
      </c>
      <c r="B1" s="556"/>
      <c r="C1" s="556"/>
      <c r="D1" s="556"/>
      <c r="E1" s="556"/>
      <c r="F1" s="556"/>
      <c r="G1" s="3">
        <f>+'Section A'!B2</f>
        <v>0</v>
      </c>
      <c r="H1" s="51" t="s">
        <v>342</v>
      </c>
    </row>
    <row r="2" spans="1:10" ht="54.75" customHeight="1" x14ac:dyDescent="0.25">
      <c r="A2" s="557" t="s">
        <v>183</v>
      </c>
      <c r="B2" s="557"/>
      <c r="C2" s="557"/>
      <c r="D2" s="557"/>
      <c r="E2" s="557"/>
      <c r="F2" s="557"/>
      <c r="G2" s="557"/>
      <c r="H2" s="3" t="s">
        <v>339</v>
      </c>
    </row>
    <row r="3" spans="1:10" ht="8.25" customHeight="1" x14ac:dyDescent="0.25">
      <c r="A3" s="8"/>
      <c r="B3" s="8"/>
      <c r="C3" s="8"/>
      <c r="D3" s="8"/>
      <c r="E3" s="8"/>
      <c r="F3" s="8"/>
      <c r="G3" s="8"/>
      <c r="H3" t="s">
        <v>339</v>
      </c>
    </row>
    <row r="4" spans="1:10" ht="25.5" x14ac:dyDescent="0.25">
      <c r="A4" s="219" t="s">
        <v>28</v>
      </c>
      <c r="B4" s="219" t="s">
        <v>29</v>
      </c>
      <c r="C4" s="9" t="s">
        <v>30</v>
      </c>
      <c r="D4" s="9" t="s">
        <v>34</v>
      </c>
      <c r="E4" s="55" t="s">
        <v>31</v>
      </c>
      <c r="F4" s="55" t="s">
        <v>32</v>
      </c>
      <c r="G4" s="9" t="s">
        <v>280</v>
      </c>
      <c r="H4" s="275" t="s">
        <v>339</v>
      </c>
      <c r="J4" s="142" t="s">
        <v>235</v>
      </c>
    </row>
    <row r="5" spans="1:10" s="102" customFormat="1" x14ac:dyDescent="0.25">
      <c r="A5" s="267" t="s">
        <v>28</v>
      </c>
      <c r="B5" s="267" t="s">
        <v>29</v>
      </c>
      <c r="C5" s="146">
        <f t="shared" ref="C5:C7" ca="1" si="0">RAND()*1000000</f>
        <v>229491.24442173995</v>
      </c>
      <c r="D5" s="257" t="s">
        <v>329</v>
      </c>
      <c r="E5" s="268">
        <v>7.0000000000000007E-2</v>
      </c>
      <c r="F5" s="257">
        <v>3</v>
      </c>
      <c r="G5" s="208">
        <f t="shared" ref="G5:G36" ca="1" si="1">ROUND(+C5*E5*F5,2)</f>
        <v>48193.16</v>
      </c>
      <c r="H5" s="114" t="s">
        <v>340</v>
      </c>
      <c r="J5" s="114"/>
    </row>
    <row r="6" spans="1:10" s="102" customFormat="1" x14ac:dyDescent="0.25">
      <c r="A6" s="267" t="s">
        <v>351</v>
      </c>
      <c r="B6" s="267" t="s">
        <v>29</v>
      </c>
      <c r="C6" s="146">
        <f t="shared" ca="1" si="0"/>
        <v>796427.89309633721</v>
      </c>
      <c r="D6" s="257" t="s">
        <v>329</v>
      </c>
      <c r="E6" s="268">
        <v>7.0000000000000007E-2</v>
      </c>
      <c r="F6" s="257">
        <v>3</v>
      </c>
      <c r="G6" s="208">
        <f t="shared" ca="1" si="1"/>
        <v>167249.85999999999</v>
      </c>
      <c r="H6" s="114" t="s">
        <v>340</v>
      </c>
      <c r="J6" s="114"/>
    </row>
    <row r="7" spans="1:10" s="102" customFormat="1" x14ac:dyDescent="0.25">
      <c r="A7" s="267" t="s">
        <v>352</v>
      </c>
      <c r="B7" s="267" t="s">
        <v>29</v>
      </c>
      <c r="C7" s="146">
        <f t="shared" ca="1" si="0"/>
        <v>128016.20653368751</v>
      </c>
      <c r="D7" s="257" t="s">
        <v>329</v>
      </c>
      <c r="E7" s="268">
        <v>7.0000000000000007E-2</v>
      </c>
      <c r="F7" s="257">
        <v>3</v>
      </c>
      <c r="G7" s="208">
        <f t="shared" ca="1" si="1"/>
        <v>26883.4</v>
      </c>
      <c r="H7" s="114" t="s">
        <v>340</v>
      </c>
      <c r="J7" s="114"/>
    </row>
    <row r="8" spans="1:10" s="102" customFormat="1" hidden="1" x14ac:dyDescent="0.25">
      <c r="A8" s="267"/>
      <c r="B8" s="267"/>
      <c r="C8" s="146"/>
      <c r="D8" s="257"/>
      <c r="E8" s="268"/>
      <c r="F8" s="257"/>
      <c r="G8" s="208">
        <f t="shared" si="1"/>
        <v>0</v>
      </c>
      <c r="H8" s="114" t="s">
        <v>340</v>
      </c>
      <c r="J8" s="114"/>
    </row>
    <row r="9" spans="1:10" s="102" customFormat="1" hidden="1" x14ac:dyDescent="0.25">
      <c r="A9" s="267"/>
      <c r="B9" s="267"/>
      <c r="C9" s="146"/>
      <c r="D9" s="257"/>
      <c r="E9" s="268"/>
      <c r="F9" s="257"/>
      <c r="G9" s="208">
        <f t="shared" si="1"/>
        <v>0</v>
      </c>
      <c r="H9" s="114" t="s">
        <v>340</v>
      </c>
      <c r="J9" s="114"/>
    </row>
    <row r="10" spans="1:10" s="102" customFormat="1" hidden="1" x14ac:dyDescent="0.25">
      <c r="A10" s="267"/>
      <c r="B10" s="267"/>
      <c r="C10" s="146"/>
      <c r="D10" s="257"/>
      <c r="E10" s="268"/>
      <c r="F10" s="257"/>
      <c r="G10" s="208">
        <f t="shared" si="1"/>
        <v>0</v>
      </c>
      <c r="H10" s="114" t="s">
        <v>340</v>
      </c>
      <c r="J10" s="114"/>
    </row>
    <row r="11" spans="1:10" s="102" customFormat="1" hidden="1" x14ac:dyDescent="0.25">
      <c r="A11" s="267"/>
      <c r="B11" s="267"/>
      <c r="C11" s="146"/>
      <c r="D11" s="257"/>
      <c r="E11" s="268"/>
      <c r="F11" s="257"/>
      <c r="G11" s="208">
        <f t="shared" si="1"/>
        <v>0</v>
      </c>
      <c r="H11" s="114" t="s">
        <v>340</v>
      </c>
      <c r="J11" s="114"/>
    </row>
    <row r="12" spans="1:10" s="102" customFormat="1" hidden="1" x14ac:dyDescent="0.25">
      <c r="A12" s="267"/>
      <c r="B12" s="267"/>
      <c r="C12" s="146"/>
      <c r="D12" s="257"/>
      <c r="E12" s="268"/>
      <c r="F12" s="257"/>
      <c r="G12" s="208">
        <f t="shared" si="1"/>
        <v>0</v>
      </c>
      <c r="H12" s="114" t="s">
        <v>340</v>
      </c>
      <c r="J12" s="114"/>
    </row>
    <row r="13" spans="1:10" s="102" customFormat="1" hidden="1" x14ac:dyDescent="0.25">
      <c r="A13" s="267"/>
      <c r="B13" s="267"/>
      <c r="C13" s="146"/>
      <c r="D13" s="257"/>
      <c r="E13" s="268"/>
      <c r="F13" s="257"/>
      <c r="G13" s="208">
        <f t="shared" si="1"/>
        <v>0</v>
      </c>
      <c r="H13" s="114" t="s">
        <v>340</v>
      </c>
      <c r="J13" s="114"/>
    </row>
    <row r="14" spans="1:10" s="102" customFormat="1" hidden="1" x14ac:dyDescent="0.25">
      <c r="A14" s="267"/>
      <c r="B14" s="267"/>
      <c r="C14" s="146"/>
      <c r="D14" s="257"/>
      <c r="E14" s="268"/>
      <c r="F14" s="257"/>
      <c r="G14" s="208">
        <f t="shared" si="1"/>
        <v>0</v>
      </c>
      <c r="H14" s="114" t="s">
        <v>340</v>
      </c>
      <c r="J14" s="114"/>
    </row>
    <row r="15" spans="1:10" s="102" customFormat="1" hidden="1" x14ac:dyDescent="0.25">
      <c r="A15" s="267"/>
      <c r="B15" s="267"/>
      <c r="C15" s="146"/>
      <c r="D15" s="257"/>
      <c r="E15" s="268"/>
      <c r="F15" s="257"/>
      <c r="G15" s="208">
        <f t="shared" si="1"/>
        <v>0</v>
      </c>
      <c r="H15" s="114" t="s">
        <v>340</v>
      </c>
      <c r="J15" s="114"/>
    </row>
    <row r="16" spans="1:10" s="102" customFormat="1" hidden="1" x14ac:dyDescent="0.25">
      <c r="A16" s="267"/>
      <c r="B16" s="267"/>
      <c r="C16" s="146"/>
      <c r="D16" s="257"/>
      <c r="E16" s="268"/>
      <c r="F16" s="257"/>
      <c r="G16" s="208">
        <f t="shared" si="1"/>
        <v>0</v>
      </c>
      <c r="H16" s="114" t="s">
        <v>340</v>
      </c>
      <c r="J16" s="114"/>
    </row>
    <row r="17" spans="1:10" s="102" customFormat="1" hidden="1" x14ac:dyDescent="0.25">
      <c r="A17" s="267"/>
      <c r="B17" s="267"/>
      <c r="C17" s="146"/>
      <c r="D17" s="257"/>
      <c r="E17" s="268"/>
      <c r="F17" s="257"/>
      <c r="G17" s="208">
        <f t="shared" si="1"/>
        <v>0</v>
      </c>
      <c r="H17" s="114" t="s">
        <v>340</v>
      </c>
      <c r="J17" s="114"/>
    </row>
    <row r="18" spans="1:10" s="102" customFormat="1" hidden="1" x14ac:dyDescent="0.25">
      <c r="A18" s="267"/>
      <c r="B18" s="267"/>
      <c r="C18" s="146"/>
      <c r="D18" s="257"/>
      <c r="E18" s="268"/>
      <c r="F18" s="257"/>
      <c r="G18" s="208">
        <f t="shared" si="1"/>
        <v>0</v>
      </c>
      <c r="H18" s="114" t="s">
        <v>340</v>
      </c>
      <c r="J18" s="114"/>
    </row>
    <row r="19" spans="1:10" s="102" customFormat="1" hidden="1" x14ac:dyDescent="0.25">
      <c r="A19" s="267"/>
      <c r="B19" s="267"/>
      <c r="C19" s="146"/>
      <c r="D19" s="257"/>
      <c r="E19" s="268"/>
      <c r="F19" s="257"/>
      <c r="G19" s="208">
        <f t="shared" si="1"/>
        <v>0</v>
      </c>
      <c r="H19" s="114" t="s">
        <v>340</v>
      </c>
      <c r="J19" s="114"/>
    </row>
    <row r="20" spans="1:10" s="102" customFormat="1" hidden="1" x14ac:dyDescent="0.25">
      <c r="A20" s="267"/>
      <c r="B20" s="267"/>
      <c r="C20" s="146"/>
      <c r="D20" s="257"/>
      <c r="E20" s="268"/>
      <c r="F20" s="257"/>
      <c r="G20" s="208">
        <f t="shared" si="1"/>
        <v>0</v>
      </c>
      <c r="H20" s="114" t="s">
        <v>340</v>
      </c>
      <c r="J20" s="114"/>
    </row>
    <row r="21" spans="1:10" s="102" customFormat="1" hidden="1" x14ac:dyDescent="0.25">
      <c r="A21" s="267"/>
      <c r="B21" s="267"/>
      <c r="C21" s="146"/>
      <c r="D21" s="257"/>
      <c r="E21" s="268"/>
      <c r="F21" s="257"/>
      <c r="G21" s="208">
        <f t="shared" si="1"/>
        <v>0</v>
      </c>
      <c r="H21" s="114" t="s">
        <v>340</v>
      </c>
      <c r="J21" s="114"/>
    </row>
    <row r="22" spans="1:10" s="102" customFormat="1" hidden="1" x14ac:dyDescent="0.25">
      <c r="A22" s="267"/>
      <c r="B22" s="267"/>
      <c r="C22" s="146"/>
      <c r="D22" s="257"/>
      <c r="E22" s="268"/>
      <c r="F22" s="257"/>
      <c r="G22" s="208">
        <f t="shared" si="1"/>
        <v>0</v>
      </c>
      <c r="H22" s="114" t="s">
        <v>340</v>
      </c>
      <c r="J22" s="114"/>
    </row>
    <row r="23" spans="1:10" s="102" customFormat="1" hidden="1" x14ac:dyDescent="0.25">
      <c r="A23" s="267"/>
      <c r="B23" s="267"/>
      <c r="C23" s="146"/>
      <c r="D23" s="257"/>
      <c r="E23" s="268"/>
      <c r="F23" s="257"/>
      <c r="G23" s="208">
        <f t="shared" si="1"/>
        <v>0</v>
      </c>
      <c r="H23" s="114" t="s">
        <v>340</v>
      </c>
      <c r="J23" s="114"/>
    </row>
    <row r="24" spans="1:10" s="102" customFormat="1" hidden="1" x14ac:dyDescent="0.25">
      <c r="A24" s="267"/>
      <c r="B24" s="267"/>
      <c r="C24" s="146"/>
      <c r="D24" s="257"/>
      <c r="E24" s="268"/>
      <c r="F24" s="257"/>
      <c r="G24" s="208">
        <f t="shared" si="1"/>
        <v>0</v>
      </c>
      <c r="H24" s="114" t="s">
        <v>340</v>
      </c>
      <c r="J24" s="114"/>
    </row>
    <row r="25" spans="1:10" s="102" customFormat="1" hidden="1" x14ac:dyDescent="0.25">
      <c r="A25" s="267"/>
      <c r="B25" s="267"/>
      <c r="C25" s="146"/>
      <c r="D25" s="257"/>
      <c r="E25" s="268"/>
      <c r="F25" s="257"/>
      <c r="G25" s="208">
        <f t="shared" si="1"/>
        <v>0</v>
      </c>
      <c r="H25" s="114" t="s">
        <v>340</v>
      </c>
      <c r="J25" s="114"/>
    </row>
    <row r="26" spans="1:10" s="102" customFormat="1" hidden="1" x14ac:dyDescent="0.25">
      <c r="A26" s="267"/>
      <c r="B26" s="267"/>
      <c r="C26" s="146"/>
      <c r="D26" s="257"/>
      <c r="E26" s="268"/>
      <c r="F26" s="257"/>
      <c r="G26" s="208">
        <f t="shared" si="1"/>
        <v>0</v>
      </c>
      <c r="H26" s="114" t="s">
        <v>340</v>
      </c>
      <c r="J26" s="114"/>
    </row>
    <row r="27" spans="1:10" s="102" customFormat="1" hidden="1" x14ac:dyDescent="0.25">
      <c r="A27" s="267"/>
      <c r="B27" s="267"/>
      <c r="C27" s="146"/>
      <c r="D27" s="257"/>
      <c r="E27" s="268"/>
      <c r="F27" s="257"/>
      <c r="G27" s="208">
        <f t="shared" si="1"/>
        <v>0</v>
      </c>
      <c r="H27" s="114" t="s">
        <v>340</v>
      </c>
      <c r="J27" s="114"/>
    </row>
    <row r="28" spans="1:10" s="102" customFormat="1" hidden="1" x14ac:dyDescent="0.25">
      <c r="A28" s="267"/>
      <c r="B28" s="267"/>
      <c r="C28" s="146"/>
      <c r="D28" s="257"/>
      <c r="E28" s="268"/>
      <c r="F28" s="257"/>
      <c r="G28" s="208">
        <f t="shared" si="1"/>
        <v>0</v>
      </c>
      <c r="H28" s="114" t="s">
        <v>340</v>
      </c>
      <c r="J28" s="114"/>
    </row>
    <row r="29" spans="1:10" s="102" customFormat="1" hidden="1" x14ac:dyDescent="0.25">
      <c r="A29" s="267"/>
      <c r="B29" s="267"/>
      <c r="C29" s="146"/>
      <c r="D29" s="257"/>
      <c r="E29" s="268"/>
      <c r="F29" s="257"/>
      <c r="G29" s="208">
        <f t="shared" si="1"/>
        <v>0</v>
      </c>
      <c r="H29" s="114" t="s">
        <v>340</v>
      </c>
      <c r="J29" s="114"/>
    </row>
    <row r="30" spans="1:10" s="102" customFormat="1" hidden="1" x14ac:dyDescent="0.25">
      <c r="A30" s="267"/>
      <c r="B30" s="267"/>
      <c r="C30" s="146"/>
      <c r="D30" s="257"/>
      <c r="E30" s="268"/>
      <c r="F30" s="257"/>
      <c r="G30" s="208">
        <f t="shared" si="1"/>
        <v>0</v>
      </c>
      <c r="H30" s="114" t="s">
        <v>340</v>
      </c>
      <c r="J30" s="114"/>
    </row>
    <row r="31" spans="1:10" s="102" customFormat="1" hidden="1" x14ac:dyDescent="0.25">
      <c r="A31" s="267"/>
      <c r="B31" s="267"/>
      <c r="C31" s="146"/>
      <c r="D31" s="257"/>
      <c r="E31" s="268"/>
      <c r="F31" s="257"/>
      <c r="G31" s="208">
        <f t="shared" si="1"/>
        <v>0</v>
      </c>
      <c r="H31" s="114" t="s">
        <v>340</v>
      </c>
      <c r="J31" s="114"/>
    </row>
    <row r="32" spans="1:10" s="102" customFormat="1" hidden="1" x14ac:dyDescent="0.25">
      <c r="A32" s="267"/>
      <c r="B32" s="267"/>
      <c r="C32" s="146"/>
      <c r="D32" s="257"/>
      <c r="E32" s="268"/>
      <c r="F32" s="257"/>
      <c r="G32" s="208">
        <f t="shared" si="1"/>
        <v>0</v>
      </c>
      <c r="H32" s="114" t="s">
        <v>340</v>
      </c>
      <c r="J32" s="114"/>
    </row>
    <row r="33" spans="1:10" s="102" customFormat="1" hidden="1" x14ac:dyDescent="0.25">
      <c r="A33" s="267"/>
      <c r="B33" s="267"/>
      <c r="C33" s="146"/>
      <c r="D33" s="257"/>
      <c r="E33" s="268"/>
      <c r="F33" s="257"/>
      <c r="G33" s="208">
        <f t="shared" si="1"/>
        <v>0</v>
      </c>
      <c r="H33" s="114" t="s">
        <v>340</v>
      </c>
      <c r="J33" s="114"/>
    </row>
    <row r="34" spans="1:10" s="102" customFormat="1" hidden="1" x14ac:dyDescent="0.25">
      <c r="A34" s="267"/>
      <c r="B34" s="267"/>
      <c r="C34" s="146"/>
      <c r="D34" s="257"/>
      <c r="E34" s="268"/>
      <c r="F34" s="257"/>
      <c r="G34" s="208">
        <f t="shared" si="1"/>
        <v>0</v>
      </c>
      <c r="H34" s="114" t="s">
        <v>340</v>
      </c>
      <c r="J34" s="114"/>
    </row>
    <row r="35" spans="1:10" s="102" customFormat="1" hidden="1" x14ac:dyDescent="0.25">
      <c r="A35" s="267"/>
      <c r="B35" s="267"/>
      <c r="C35" s="146"/>
      <c r="D35" s="257"/>
      <c r="E35" s="268"/>
      <c r="F35" s="257"/>
      <c r="G35" s="208">
        <f t="shared" si="1"/>
        <v>0</v>
      </c>
      <c r="H35" s="114" t="s">
        <v>340</v>
      </c>
      <c r="J35" s="114"/>
    </row>
    <row r="36" spans="1:10" s="102" customFormat="1" hidden="1" x14ac:dyDescent="0.25">
      <c r="A36" s="267"/>
      <c r="B36" s="267"/>
      <c r="C36" s="146"/>
      <c r="D36" s="257"/>
      <c r="E36" s="268"/>
      <c r="F36" s="257"/>
      <c r="G36" s="208">
        <f t="shared" si="1"/>
        <v>0</v>
      </c>
      <c r="H36" s="114" t="s">
        <v>340</v>
      </c>
      <c r="J36" s="114"/>
    </row>
    <row r="37" spans="1:10" s="102" customFormat="1" hidden="1" x14ac:dyDescent="0.25">
      <c r="A37" s="267"/>
      <c r="B37" s="267"/>
      <c r="C37" s="146"/>
      <c r="D37" s="257"/>
      <c r="E37" s="268"/>
      <c r="F37" s="257"/>
      <c r="G37" s="208">
        <f t="shared" ref="G37:G68" si="2">ROUND(+C37*E37*F37,2)</f>
        <v>0</v>
      </c>
      <c r="H37" s="114" t="s">
        <v>340</v>
      </c>
      <c r="J37" s="114"/>
    </row>
    <row r="38" spans="1:10" s="102" customFormat="1" hidden="1" x14ac:dyDescent="0.25">
      <c r="A38" s="267"/>
      <c r="B38" s="267"/>
      <c r="C38" s="146"/>
      <c r="D38" s="257"/>
      <c r="E38" s="268"/>
      <c r="F38" s="257"/>
      <c r="G38" s="208">
        <f t="shared" si="2"/>
        <v>0</v>
      </c>
      <c r="H38" s="114" t="s">
        <v>340</v>
      </c>
      <c r="J38" s="114"/>
    </row>
    <row r="39" spans="1:10" s="102" customFormat="1" hidden="1" x14ac:dyDescent="0.25">
      <c r="A39" s="267"/>
      <c r="B39" s="267"/>
      <c r="C39" s="146"/>
      <c r="D39" s="257"/>
      <c r="E39" s="268"/>
      <c r="F39" s="257"/>
      <c r="G39" s="208">
        <f t="shared" si="2"/>
        <v>0</v>
      </c>
      <c r="H39" s="114" t="s">
        <v>340</v>
      </c>
      <c r="J39" s="114"/>
    </row>
    <row r="40" spans="1:10" s="102" customFormat="1" hidden="1" x14ac:dyDescent="0.25">
      <c r="A40" s="267"/>
      <c r="B40" s="267"/>
      <c r="C40" s="146"/>
      <c r="D40" s="257"/>
      <c r="E40" s="268"/>
      <c r="F40" s="257"/>
      <c r="G40" s="208">
        <f t="shared" si="2"/>
        <v>0</v>
      </c>
      <c r="H40" s="114" t="s">
        <v>340</v>
      </c>
      <c r="J40" s="114"/>
    </row>
    <row r="41" spans="1:10" s="102" customFormat="1" hidden="1" x14ac:dyDescent="0.25">
      <c r="A41" s="267"/>
      <c r="B41" s="267"/>
      <c r="C41" s="146"/>
      <c r="D41" s="257"/>
      <c r="E41" s="268"/>
      <c r="F41" s="257"/>
      <c r="G41" s="208">
        <f t="shared" si="2"/>
        <v>0</v>
      </c>
      <c r="H41" s="114" t="s">
        <v>340</v>
      </c>
      <c r="J41" s="114"/>
    </row>
    <row r="42" spans="1:10" s="102" customFormat="1" hidden="1" x14ac:dyDescent="0.25">
      <c r="A42" s="267"/>
      <c r="B42" s="267"/>
      <c r="C42" s="146"/>
      <c r="D42" s="257"/>
      <c r="E42" s="268"/>
      <c r="F42" s="257"/>
      <c r="G42" s="208">
        <f t="shared" si="2"/>
        <v>0</v>
      </c>
      <c r="H42" s="114" t="s">
        <v>340</v>
      </c>
      <c r="J42" s="114"/>
    </row>
    <row r="43" spans="1:10" s="102" customFormat="1" hidden="1" x14ac:dyDescent="0.25">
      <c r="A43" s="267"/>
      <c r="B43" s="267"/>
      <c r="C43" s="146"/>
      <c r="D43" s="257"/>
      <c r="E43" s="268"/>
      <c r="F43" s="257"/>
      <c r="G43" s="208">
        <f t="shared" si="2"/>
        <v>0</v>
      </c>
      <c r="H43" s="114" t="s">
        <v>340</v>
      </c>
      <c r="J43" s="114"/>
    </row>
    <row r="44" spans="1:10" s="102" customFormat="1" hidden="1" x14ac:dyDescent="0.25">
      <c r="A44" s="267"/>
      <c r="B44" s="267"/>
      <c r="C44" s="146"/>
      <c r="D44" s="257"/>
      <c r="E44" s="268"/>
      <c r="F44" s="257"/>
      <c r="G44" s="208">
        <f t="shared" si="2"/>
        <v>0</v>
      </c>
      <c r="H44" s="114" t="s">
        <v>340</v>
      </c>
      <c r="J44" s="114"/>
    </row>
    <row r="45" spans="1:10" s="102" customFormat="1" hidden="1" x14ac:dyDescent="0.25">
      <c r="A45" s="267"/>
      <c r="B45" s="267"/>
      <c r="C45" s="146"/>
      <c r="D45" s="257"/>
      <c r="E45" s="268"/>
      <c r="F45" s="257"/>
      <c r="G45" s="208">
        <f t="shared" si="2"/>
        <v>0</v>
      </c>
      <c r="H45" s="114" t="s">
        <v>340</v>
      </c>
      <c r="J45" s="114"/>
    </row>
    <row r="46" spans="1:10" s="102" customFormat="1" hidden="1" x14ac:dyDescent="0.25">
      <c r="A46" s="267"/>
      <c r="B46" s="267"/>
      <c r="C46" s="146"/>
      <c r="D46" s="257"/>
      <c r="E46" s="268"/>
      <c r="F46" s="257"/>
      <c r="G46" s="208">
        <f t="shared" si="2"/>
        <v>0</v>
      </c>
      <c r="H46" s="114" t="s">
        <v>340</v>
      </c>
      <c r="J46" s="114"/>
    </row>
    <row r="47" spans="1:10" s="102" customFormat="1" hidden="1" x14ac:dyDescent="0.25">
      <c r="A47" s="267"/>
      <c r="B47" s="267"/>
      <c r="C47" s="146"/>
      <c r="D47" s="257"/>
      <c r="E47" s="268"/>
      <c r="F47" s="257"/>
      <c r="G47" s="208">
        <f t="shared" si="2"/>
        <v>0</v>
      </c>
      <c r="H47" s="114" t="s">
        <v>340</v>
      </c>
      <c r="J47" s="114"/>
    </row>
    <row r="48" spans="1:10" s="102" customFormat="1" hidden="1" x14ac:dyDescent="0.25">
      <c r="A48" s="267"/>
      <c r="B48" s="267"/>
      <c r="C48" s="146"/>
      <c r="D48" s="257"/>
      <c r="E48" s="268"/>
      <c r="F48" s="257"/>
      <c r="G48" s="208">
        <f t="shared" si="2"/>
        <v>0</v>
      </c>
      <c r="H48" s="114" t="s">
        <v>340</v>
      </c>
      <c r="J48" s="114"/>
    </row>
    <row r="49" spans="1:10" s="102" customFormat="1" hidden="1" x14ac:dyDescent="0.25">
      <c r="A49" s="267"/>
      <c r="B49" s="267"/>
      <c r="C49" s="146"/>
      <c r="D49" s="257"/>
      <c r="E49" s="268"/>
      <c r="F49" s="257"/>
      <c r="G49" s="208">
        <f t="shared" si="2"/>
        <v>0</v>
      </c>
      <c r="H49" s="114" t="s">
        <v>340</v>
      </c>
      <c r="J49" s="114"/>
    </row>
    <row r="50" spans="1:10" s="102" customFormat="1" hidden="1" x14ac:dyDescent="0.25">
      <c r="A50" s="267"/>
      <c r="B50" s="267"/>
      <c r="C50" s="146"/>
      <c r="D50" s="257"/>
      <c r="E50" s="268"/>
      <c r="F50" s="257"/>
      <c r="G50" s="208">
        <f t="shared" si="2"/>
        <v>0</v>
      </c>
      <c r="H50" s="114" t="s">
        <v>340</v>
      </c>
      <c r="J50" s="114"/>
    </row>
    <row r="51" spans="1:10" s="102" customFormat="1" hidden="1" x14ac:dyDescent="0.25">
      <c r="A51" s="267"/>
      <c r="B51" s="267"/>
      <c r="C51" s="146"/>
      <c r="D51" s="257"/>
      <c r="E51" s="268"/>
      <c r="F51" s="257"/>
      <c r="G51" s="208">
        <f t="shared" si="2"/>
        <v>0</v>
      </c>
      <c r="H51" s="114" t="s">
        <v>340</v>
      </c>
      <c r="J51" s="114"/>
    </row>
    <row r="52" spans="1:10" s="102" customFormat="1" hidden="1" x14ac:dyDescent="0.25">
      <c r="A52" s="267"/>
      <c r="B52" s="267"/>
      <c r="C52" s="146"/>
      <c r="D52" s="257"/>
      <c r="E52" s="268"/>
      <c r="F52" s="257"/>
      <c r="G52" s="208">
        <f t="shared" si="2"/>
        <v>0</v>
      </c>
      <c r="H52" s="114" t="s">
        <v>340</v>
      </c>
      <c r="J52" s="114"/>
    </row>
    <row r="53" spans="1:10" s="102" customFormat="1" hidden="1" x14ac:dyDescent="0.25">
      <c r="A53" s="267"/>
      <c r="B53" s="267"/>
      <c r="C53" s="146"/>
      <c r="D53" s="257"/>
      <c r="E53" s="268"/>
      <c r="F53" s="257"/>
      <c r="G53" s="208">
        <f t="shared" si="2"/>
        <v>0</v>
      </c>
      <c r="H53" s="114" t="s">
        <v>340</v>
      </c>
      <c r="J53" s="114"/>
    </row>
    <row r="54" spans="1:10" s="102" customFormat="1" hidden="1" x14ac:dyDescent="0.25">
      <c r="A54" s="267"/>
      <c r="B54" s="267"/>
      <c r="C54" s="146"/>
      <c r="D54" s="257"/>
      <c r="E54" s="268"/>
      <c r="F54" s="257"/>
      <c r="G54" s="208">
        <f t="shared" si="2"/>
        <v>0</v>
      </c>
      <c r="H54" s="114" t="s">
        <v>340</v>
      </c>
      <c r="J54" s="114"/>
    </row>
    <row r="55" spans="1:10" s="102" customFormat="1" hidden="1" x14ac:dyDescent="0.25">
      <c r="A55" s="267"/>
      <c r="B55" s="267"/>
      <c r="C55" s="146"/>
      <c r="D55" s="257"/>
      <c r="E55" s="268"/>
      <c r="F55" s="257"/>
      <c r="G55" s="208">
        <f t="shared" si="2"/>
        <v>0</v>
      </c>
      <c r="H55" s="114" t="s">
        <v>340</v>
      </c>
      <c r="J55" s="114"/>
    </row>
    <row r="56" spans="1:10" s="102" customFormat="1" hidden="1" x14ac:dyDescent="0.25">
      <c r="A56" s="267"/>
      <c r="B56" s="267"/>
      <c r="C56" s="146"/>
      <c r="D56" s="257"/>
      <c r="E56" s="268"/>
      <c r="F56" s="257"/>
      <c r="G56" s="208">
        <f t="shared" si="2"/>
        <v>0</v>
      </c>
      <c r="H56" s="114" t="s">
        <v>340</v>
      </c>
      <c r="J56" s="114"/>
    </row>
    <row r="57" spans="1:10" s="102" customFormat="1" hidden="1" x14ac:dyDescent="0.25">
      <c r="A57" s="267"/>
      <c r="B57" s="267"/>
      <c r="C57" s="146"/>
      <c r="D57" s="257"/>
      <c r="E57" s="268"/>
      <c r="F57" s="257"/>
      <c r="G57" s="208">
        <f t="shared" si="2"/>
        <v>0</v>
      </c>
      <c r="H57" s="114" t="s">
        <v>340</v>
      </c>
      <c r="J57" s="114"/>
    </row>
    <row r="58" spans="1:10" s="102" customFormat="1" hidden="1" x14ac:dyDescent="0.25">
      <c r="A58" s="267"/>
      <c r="B58" s="267"/>
      <c r="C58" s="146"/>
      <c r="D58" s="257"/>
      <c r="E58" s="268"/>
      <c r="F58" s="257"/>
      <c r="G58" s="208">
        <f t="shared" si="2"/>
        <v>0</v>
      </c>
      <c r="H58" s="114" t="s">
        <v>340</v>
      </c>
      <c r="J58" s="114"/>
    </row>
    <row r="59" spans="1:10" s="102" customFormat="1" hidden="1" x14ac:dyDescent="0.25">
      <c r="A59" s="267"/>
      <c r="B59" s="267"/>
      <c r="C59" s="146"/>
      <c r="D59" s="257"/>
      <c r="E59" s="268"/>
      <c r="F59" s="257"/>
      <c r="G59" s="208">
        <f t="shared" si="2"/>
        <v>0</v>
      </c>
      <c r="H59" s="114" t="s">
        <v>340</v>
      </c>
      <c r="J59" s="114"/>
    </row>
    <row r="60" spans="1:10" s="102" customFormat="1" hidden="1" x14ac:dyDescent="0.25">
      <c r="A60" s="267"/>
      <c r="B60" s="267"/>
      <c r="C60" s="146"/>
      <c r="D60" s="257"/>
      <c r="E60" s="268"/>
      <c r="F60" s="257"/>
      <c r="G60" s="208">
        <f t="shared" si="2"/>
        <v>0</v>
      </c>
      <c r="H60" s="114" t="s">
        <v>340</v>
      </c>
      <c r="J60" s="114"/>
    </row>
    <row r="61" spans="1:10" s="102" customFormat="1" hidden="1" x14ac:dyDescent="0.25">
      <c r="A61" s="267"/>
      <c r="B61" s="267"/>
      <c r="C61" s="146"/>
      <c r="D61" s="257"/>
      <c r="E61" s="268"/>
      <c r="F61" s="257"/>
      <c r="G61" s="208">
        <f t="shared" si="2"/>
        <v>0</v>
      </c>
      <c r="H61" s="114" t="s">
        <v>340</v>
      </c>
      <c r="J61" s="114"/>
    </row>
    <row r="62" spans="1:10" s="102" customFormat="1" hidden="1" x14ac:dyDescent="0.25">
      <c r="A62" s="267"/>
      <c r="B62" s="267"/>
      <c r="C62" s="146"/>
      <c r="D62" s="257"/>
      <c r="E62" s="268"/>
      <c r="F62" s="257"/>
      <c r="G62" s="208">
        <f t="shared" si="2"/>
        <v>0</v>
      </c>
      <c r="H62" s="114" t="s">
        <v>340</v>
      </c>
      <c r="J62" s="114"/>
    </row>
    <row r="63" spans="1:10" s="102" customFormat="1" hidden="1" x14ac:dyDescent="0.25">
      <c r="A63" s="267"/>
      <c r="B63" s="267"/>
      <c r="C63" s="146"/>
      <c r="D63" s="257"/>
      <c r="E63" s="268"/>
      <c r="F63" s="257"/>
      <c r="G63" s="208">
        <f t="shared" si="2"/>
        <v>0</v>
      </c>
      <c r="H63" s="114" t="s">
        <v>340</v>
      </c>
      <c r="J63" s="114"/>
    </row>
    <row r="64" spans="1:10" s="102" customFormat="1" hidden="1" x14ac:dyDescent="0.25">
      <c r="A64" s="267"/>
      <c r="B64" s="267"/>
      <c r="C64" s="146"/>
      <c r="D64" s="257"/>
      <c r="E64" s="268"/>
      <c r="F64" s="257"/>
      <c r="G64" s="208">
        <f t="shared" si="2"/>
        <v>0</v>
      </c>
      <c r="H64" s="114" t="s">
        <v>340</v>
      </c>
      <c r="J64" s="114"/>
    </row>
    <row r="65" spans="1:10" s="102" customFormat="1" hidden="1" x14ac:dyDescent="0.25">
      <c r="A65" s="267"/>
      <c r="B65" s="267"/>
      <c r="C65" s="146"/>
      <c r="D65" s="257"/>
      <c r="E65" s="268"/>
      <c r="F65" s="257"/>
      <c r="G65" s="208">
        <f t="shared" si="2"/>
        <v>0</v>
      </c>
      <c r="H65" s="114" t="s">
        <v>340</v>
      </c>
      <c r="J65" s="114"/>
    </row>
    <row r="66" spans="1:10" s="102" customFormat="1" hidden="1" x14ac:dyDescent="0.25">
      <c r="A66" s="267"/>
      <c r="B66" s="267"/>
      <c r="C66" s="146"/>
      <c r="D66" s="257"/>
      <c r="E66" s="268"/>
      <c r="F66" s="257"/>
      <c r="G66" s="208">
        <f t="shared" si="2"/>
        <v>0</v>
      </c>
      <c r="H66" s="114" t="s">
        <v>340</v>
      </c>
      <c r="J66" s="114"/>
    </row>
    <row r="67" spans="1:10" s="102" customFormat="1" hidden="1" x14ac:dyDescent="0.25">
      <c r="A67" s="267"/>
      <c r="B67" s="267"/>
      <c r="C67" s="146"/>
      <c r="D67" s="257"/>
      <c r="E67" s="268"/>
      <c r="F67" s="257"/>
      <c r="G67" s="208">
        <f t="shared" si="2"/>
        <v>0</v>
      </c>
      <c r="H67" s="114" t="s">
        <v>340</v>
      </c>
      <c r="J67" s="114"/>
    </row>
    <row r="68" spans="1:10" s="102" customFormat="1" hidden="1" x14ac:dyDescent="0.25">
      <c r="A68" s="267"/>
      <c r="B68" s="267"/>
      <c r="C68" s="146"/>
      <c r="D68" s="257"/>
      <c r="E68" s="268"/>
      <c r="F68" s="257"/>
      <c r="G68" s="208">
        <f t="shared" si="2"/>
        <v>0</v>
      </c>
      <c r="H68" s="114" t="s">
        <v>340</v>
      </c>
      <c r="J68" s="114"/>
    </row>
    <row r="69" spans="1:10" s="102" customFormat="1" hidden="1" x14ac:dyDescent="0.25">
      <c r="A69" s="267"/>
      <c r="B69" s="267"/>
      <c r="C69" s="146"/>
      <c r="D69" s="257"/>
      <c r="E69" s="268"/>
      <c r="F69" s="257"/>
      <c r="G69" s="208">
        <f t="shared" ref="G69:G100" si="3">ROUND(+C69*E69*F69,2)</f>
        <v>0</v>
      </c>
      <c r="H69" s="114" t="s">
        <v>340</v>
      </c>
      <c r="J69" s="114"/>
    </row>
    <row r="70" spans="1:10" s="102" customFormat="1" hidden="1" x14ac:dyDescent="0.25">
      <c r="A70" s="267"/>
      <c r="B70" s="267"/>
      <c r="C70" s="146"/>
      <c r="D70" s="257"/>
      <c r="E70" s="268"/>
      <c r="F70" s="257"/>
      <c r="G70" s="208">
        <f t="shared" si="3"/>
        <v>0</v>
      </c>
      <c r="H70" s="114" t="s">
        <v>340</v>
      </c>
      <c r="J70" s="114"/>
    </row>
    <row r="71" spans="1:10" s="102" customFormat="1" hidden="1" x14ac:dyDescent="0.25">
      <c r="A71" s="267"/>
      <c r="B71" s="267"/>
      <c r="C71" s="146"/>
      <c r="D71" s="257"/>
      <c r="E71" s="268"/>
      <c r="F71" s="257"/>
      <c r="G71" s="208">
        <f t="shared" si="3"/>
        <v>0</v>
      </c>
      <c r="H71" s="114" t="s">
        <v>340</v>
      </c>
      <c r="J71" s="114"/>
    </row>
    <row r="72" spans="1:10" s="102" customFormat="1" hidden="1" x14ac:dyDescent="0.25">
      <c r="A72" s="267"/>
      <c r="B72" s="267"/>
      <c r="C72" s="146"/>
      <c r="D72" s="257"/>
      <c r="E72" s="268"/>
      <c r="F72" s="257"/>
      <c r="G72" s="208">
        <f t="shared" si="3"/>
        <v>0</v>
      </c>
      <c r="H72" s="114" t="s">
        <v>340</v>
      </c>
      <c r="J72" s="114"/>
    </row>
    <row r="73" spans="1:10" s="102" customFormat="1" hidden="1" x14ac:dyDescent="0.25">
      <c r="A73" s="267"/>
      <c r="B73" s="267"/>
      <c r="C73" s="146"/>
      <c r="D73" s="257"/>
      <c r="E73" s="268"/>
      <c r="F73" s="257"/>
      <c r="G73" s="208">
        <f t="shared" si="3"/>
        <v>0</v>
      </c>
      <c r="H73" s="114" t="s">
        <v>340</v>
      </c>
      <c r="J73" s="114"/>
    </row>
    <row r="74" spans="1:10" s="102" customFormat="1" hidden="1" x14ac:dyDescent="0.25">
      <c r="A74" s="267"/>
      <c r="B74" s="267"/>
      <c r="C74" s="146"/>
      <c r="D74" s="257"/>
      <c r="E74" s="268"/>
      <c r="F74" s="257"/>
      <c r="G74" s="208">
        <f t="shared" si="3"/>
        <v>0</v>
      </c>
      <c r="H74" s="114" t="s">
        <v>340</v>
      </c>
      <c r="J74" s="114"/>
    </row>
    <row r="75" spans="1:10" s="102" customFormat="1" hidden="1" x14ac:dyDescent="0.25">
      <c r="A75" s="267"/>
      <c r="B75" s="267"/>
      <c r="C75" s="146"/>
      <c r="D75" s="257"/>
      <c r="E75" s="268"/>
      <c r="F75" s="257"/>
      <c r="G75" s="208">
        <f t="shared" si="3"/>
        <v>0</v>
      </c>
      <c r="H75" s="114" t="s">
        <v>340</v>
      </c>
      <c r="J75" s="114"/>
    </row>
    <row r="76" spans="1:10" s="102" customFormat="1" hidden="1" x14ac:dyDescent="0.25">
      <c r="A76" s="267"/>
      <c r="B76" s="267"/>
      <c r="C76" s="146"/>
      <c r="D76" s="257"/>
      <c r="E76" s="268"/>
      <c r="F76" s="257"/>
      <c r="G76" s="208">
        <f t="shared" si="3"/>
        <v>0</v>
      </c>
      <c r="H76" s="114" t="s">
        <v>340</v>
      </c>
      <c r="J76" s="114"/>
    </row>
    <row r="77" spans="1:10" s="102" customFormat="1" hidden="1" x14ac:dyDescent="0.25">
      <c r="A77" s="267"/>
      <c r="B77" s="267"/>
      <c r="C77" s="146"/>
      <c r="D77" s="257"/>
      <c r="E77" s="268"/>
      <c r="F77" s="257"/>
      <c r="G77" s="208">
        <f t="shared" si="3"/>
        <v>0</v>
      </c>
      <c r="H77" s="114" t="s">
        <v>340</v>
      </c>
      <c r="J77" s="114"/>
    </row>
    <row r="78" spans="1:10" s="102" customFormat="1" hidden="1" x14ac:dyDescent="0.25">
      <c r="A78" s="267"/>
      <c r="B78" s="267"/>
      <c r="C78" s="146"/>
      <c r="D78" s="257"/>
      <c r="E78" s="268"/>
      <c r="F78" s="257"/>
      <c r="G78" s="208">
        <f t="shared" si="3"/>
        <v>0</v>
      </c>
      <c r="H78" s="114" t="s">
        <v>340</v>
      </c>
      <c r="J78" s="114"/>
    </row>
    <row r="79" spans="1:10" s="102" customFormat="1" hidden="1" x14ac:dyDescent="0.25">
      <c r="A79" s="267"/>
      <c r="B79" s="267"/>
      <c r="C79" s="146"/>
      <c r="D79" s="257"/>
      <c r="E79" s="268"/>
      <c r="F79" s="257"/>
      <c r="G79" s="208">
        <f t="shared" si="3"/>
        <v>0</v>
      </c>
      <c r="H79" s="114" t="s">
        <v>340</v>
      </c>
      <c r="J79" s="114"/>
    </row>
    <row r="80" spans="1:10" s="102" customFormat="1" hidden="1" x14ac:dyDescent="0.25">
      <c r="A80" s="267"/>
      <c r="B80" s="267"/>
      <c r="C80" s="146"/>
      <c r="D80" s="257"/>
      <c r="E80" s="268"/>
      <c r="F80" s="257"/>
      <c r="G80" s="208">
        <f t="shared" si="3"/>
        <v>0</v>
      </c>
      <c r="H80" s="114" t="s">
        <v>340</v>
      </c>
      <c r="J80" s="114"/>
    </row>
    <row r="81" spans="1:10" s="102" customFormat="1" hidden="1" x14ac:dyDescent="0.25">
      <c r="A81" s="267"/>
      <c r="B81" s="267"/>
      <c r="C81" s="146"/>
      <c r="D81" s="257"/>
      <c r="E81" s="268"/>
      <c r="F81" s="257"/>
      <c r="G81" s="208">
        <f t="shared" si="3"/>
        <v>0</v>
      </c>
      <c r="H81" s="114" t="s">
        <v>340</v>
      </c>
      <c r="J81" s="114"/>
    </row>
    <row r="82" spans="1:10" s="102" customFormat="1" hidden="1" x14ac:dyDescent="0.25">
      <c r="A82" s="267"/>
      <c r="B82" s="267"/>
      <c r="C82" s="146"/>
      <c r="D82" s="257"/>
      <c r="E82" s="268"/>
      <c r="F82" s="257"/>
      <c r="G82" s="208">
        <f t="shared" si="3"/>
        <v>0</v>
      </c>
      <c r="H82" s="114" t="s">
        <v>340</v>
      </c>
      <c r="J82" s="114"/>
    </row>
    <row r="83" spans="1:10" s="102" customFormat="1" hidden="1" x14ac:dyDescent="0.25">
      <c r="A83" s="267"/>
      <c r="B83" s="267"/>
      <c r="C83" s="146"/>
      <c r="D83" s="257"/>
      <c r="E83" s="268"/>
      <c r="F83" s="257"/>
      <c r="G83" s="208">
        <f t="shared" si="3"/>
        <v>0</v>
      </c>
      <c r="H83" s="114" t="s">
        <v>340</v>
      </c>
      <c r="J83" s="114"/>
    </row>
    <row r="84" spans="1:10" s="102" customFormat="1" hidden="1" x14ac:dyDescent="0.25">
      <c r="A84" s="267"/>
      <c r="B84" s="267"/>
      <c r="C84" s="146"/>
      <c r="D84" s="257"/>
      <c r="E84" s="268"/>
      <c r="F84" s="257"/>
      <c r="G84" s="208">
        <f t="shared" si="3"/>
        <v>0</v>
      </c>
      <c r="H84" s="114" t="s">
        <v>340</v>
      </c>
      <c r="J84" s="114"/>
    </row>
    <row r="85" spans="1:10" s="102" customFormat="1" hidden="1" x14ac:dyDescent="0.25">
      <c r="A85" s="267"/>
      <c r="B85" s="267"/>
      <c r="C85" s="146"/>
      <c r="D85" s="257"/>
      <c r="E85" s="268"/>
      <c r="F85" s="257"/>
      <c r="G85" s="208">
        <f t="shared" si="3"/>
        <v>0</v>
      </c>
      <c r="H85" s="114" t="s">
        <v>340</v>
      </c>
      <c r="J85" s="114"/>
    </row>
    <row r="86" spans="1:10" s="102" customFormat="1" hidden="1" x14ac:dyDescent="0.25">
      <c r="A86" s="267"/>
      <c r="B86" s="267"/>
      <c r="C86" s="146"/>
      <c r="D86" s="257"/>
      <c r="E86" s="268"/>
      <c r="F86" s="257"/>
      <c r="G86" s="208">
        <f t="shared" si="3"/>
        <v>0</v>
      </c>
      <c r="H86" s="114" t="s">
        <v>340</v>
      </c>
      <c r="J86" s="114"/>
    </row>
    <row r="87" spans="1:10" s="102" customFormat="1" hidden="1" x14ac:dyDescent="0.25">
      <c r="A87" s="267"/>
      <c r="B87" s="267"/>
      <c r="C87" s="146"/>
      <c r="D87" s="257"/>
      <c r="E87" s="268"/>
      <c r="F87" s="257"/>
      <c r="G87" s="208">
        <f t="shared" si="3"/>
        <v>0</v>
      </c>
      <c r="H87" s="114" t="s">
        <v>340</v>
      </c>
      <c r="J87" s="114"/>
    </row>
    <row r="88" spans="1:10" s="102" customFormat="1" hidden="1" x14ac:dyDescent="0.25">
      <c r="A88" s="267"/>
      <c r="B88" s="267"/>
      <c r="C88" s="146"/>
      <c r="D88" s="257"/>
      <c r="E88" s="268"/>
      <c r="F88" s="257"/>
      <c r="G88" s="208">
        <f t="shared" si="3"/>
        <v>0</v>
      </c>
      <c r="H88" s="114" t="s">
        <v>340</v>
      </c>
      <c r="J88" s="114"/>
    </row>
    <row r="89" spans="1:10" s="102" customFormat="1" hidden="1" x14ac:dyDescent="0.25">
      <c r="A89" s="267"/>
      <c r="B89" s="267"/>
      <c r="C89" s="146"/>
      <c r="D89" s="257"/>
      <c r="E89" s="268"/>
      <c r="F89" s="257"/>
      <c r="G89" s="208">
        <f t="shared" si="3"/>
        <v>0</v>
      </c>
      <c r="H89" s="114" t="s">
        <v>340</v>
      </c>
      <c r="J89" s="114"/>
    </row>
    <row r="90" spans="1:10" s="102" customFormat="1" hidden="1" x14ac:dyDescent="0.25">
      <c r="A90" s="267"/>
      <c r="B90" s="267"/>
      <c r="C90" s="146"/>
      <c r="D90" s="257"/>
      <c r="E90" s="268"/>
      <c r="F90" s="257"/>
      <c r="G90" s="208">
        <f t="shared" si="3"/>
        <v>0</v>
      </c>
      <c r="H90" s="114" t="s">
        <v>340</v>
      </c>
      <c r="J90" s="114"/>
    </row>
    <row r="91" spans="1:10" s="102" customFormat="1" hidden="1" x14ac:dyDescent="0.25">
      <c r="A91" s="267"/>
      <c r="B91" s="267"/>
      <c r="C91" s="146"/>
      <c r="D91" s="257"/>
      <c r="E91" s="268"/>
      <c r="F91" s="257"/>
      <c r="G91" s="208">
        <f t="shared" si="3"/>
        <v>0</v>
      </c>
      <c r="H91" s="114" t="s">
        <v>340</v>
      </c>
      <c r="J91" s="114"/>
    </row>
    <row r="92" spans="1:10" s="102" customFormat="1" hidden="1" x14ac:dyDescent="0.25">
      <c r="A92" s="267"/>
      <c r="B92" s="267"/>
      <c r="C92" s="146"/>
      <c r="D92" s="257"/>
      <c r="E92" s="268"/>
      <c r="F92" s="257"/>
      <c r="G92" s="208">
        <f t="shared" si="3"/>
        <v>0</v>
      </c>
      <c r="H92" s="114" t="s">
        <v>340</v>
      </c>
      <c r="J92" s="114"/>
    </row>
    <row r="93" spans="1:10" s="102" customFormat="1" hidden="1" x14ac:dyDescent="0.25">
      <c r="A93" s="267"/>
      <c r="B93" s="267"/>
      <c r="C93" s="146"/>
      <c r="D93" s="257"/>
      <c r="E93" s="268"/>
      <c r="F93" s="257"/>
      <c r="G93" s="208">
        <f t="shared" si="3"/>
        <v>0</v>
      </c>
      <c r="H93" s="114" t="s">
        <v>340</v>
      </c>
      <c r="J93" s="114"/>
    </row>
    <row r="94" spans="1:10" s="102" customFormat="1" hidden="1" x14ac:dyDescent="0.25">
      <c r="A94" s="267"/>
      <c r="B94" s="267"/>
      <c r="C94" s="146"/>
      <c r="D94" s="257"/>
      <c r="E94" s="268"/>
      <c r="F94" s="257"/>
      <c r="G94" s="208">
        <f t="shared" si="3"/>
        <v>0</v>
      </c>
      <c r="H94" s="114" t="s">
        <v>340</v>
      </c>
      <c r="J94" s="114"/>
    </row>
    <row r="95" spans="1:10" s="102" customFormat="1" hidden="1" x14ac:dyDescent="0.25">
      <c r="A95" s="267"/>
      <c r="B95" s="267"/>
      <c r="C95" s="146"/>
      <c r="D95" s="257"/>
      <c r="E95" s="268"/>
      <c r="F95" s="257"/>
      <c r="G95" s="208">
        <f t="shared" si="3"/>
        <v>0</v>
      </c>
      <c r="H95" s="114" t="s">
        <v>340</v>
      </c>
      <c r="J95" s="114"/>
    </row>
    <row r="96" spans="1:10" s="102" customFormat="1" hidden="1" x14ac:dyDescent="0.25">
      <c r="A96" s="267"/>
      <c r="B96" s="267"/>
      <c r="C96" s="146"/>
      <c r="D96" s="257"/>
      <c r="E96" s="268"/>
      <c r="F96" s="257"/>
      <c r="G96" s="208">
        <f t="shared" si="3"/>
        <v>0</v>
      </c>
      <c r="H96" s="114" t="s">
        <v>340</v>
      </c>
      <c r="J96" s="114"/>
    </row>
    <row r="97" spans="1:10" s="102" customFormat="1" hidden="1" x14ac:dyDescent="0.25">
      <c r="A97" s="267"/>
      <c r="B97" s="267"/>
      <c r="C97" s="146"/>
      <c r="D97" s="257"/>
      <c r="E97" s="268"/>
      <c r="F97" s="257"/>
      <c r="G97" s="208">
        <f t="shared" si="3"/>
        <v>0</v>
      </c>
      <c r="H97" s="114" t="s">
        <v>340</v>
      </c>
      <c r="J97" s="114"/>
    </row>
    <row r="98" spans="1:10" s="102" customFormat="1" hidden="1" x14ac:dyDescent="0.25">
      <c r="A98" s="267"/>
      <c r="B98" s="267"/>
      <c r="C98" s="146"/>
      <c r="D98" s="257"/>
      <c r="E98" s="268"/>
      <c r="F98" s="257"/>
      <c r="G98" s="208">
        <f t="shared" si="3"/>
        <v>0</v>
      </c>
      <c r="H98" s="114" t="s">
        <v>340</v>
      </c>
      <c r="J98" s="114"/>
    </row>
    <row r="99" spans="1:10" s="102" customFormat="1" hidden="1" x14ac:dyDescent="0.25">
      <c r="A99" s="267"/>
      <c r="B99" s="267"/>
      <c r="C99" s="146"/>
      <c r="D99" s="257"/>
      <c r="E99" s="268"/>
      <c r="F99" s="257"/>
      <c r="G99" s="208">
        <f t="shared" si="3"/>
        <v>0</v>
      </c>
      <c r="H99" s="114" t="s">
        <v>340</v>
      </c>
      <c r="J99" s="114"/>
    </row>
    <row r="100" spans="1:10" s="102" customFormat="1" hidden="1" x14ac:dyDescent="0.25">
      <c r="A100" s="267"/>
      <c r="B100" s="267"/>
      <c r="C100" s="146"/>
      <c r="D100" s="257"/>
      <c r="E100" s="268"/>
      <c r="F100" s="257"/>
      <c r="G100" s="208">
        <f t="shared" si="3"/>
        <v>0</v>
      </c>
      <c r="H100" s="114" t="s">
        <v>340</v>
      </c>
      <c r="J100" s="114"/>
    </row>
    <row r="101" spans="1:10" s="102" customFormat="1" hidden="1" x14ac:dyDescent="0.25">
      <c r="A101" s="267"/>
      <c r="B101" s="267"/>
      <c r="C101" s="146"/>
      <c r="D101" s="257"/>
      <c r="E101" s="268"/>
      <c r="F101" s="257"/>
      <c r="G101" s="208">
        <f t="shared" ref="G101:G132" si="4">ROUND(+C101*E101*F101,2)</f>
        <v>0</v>
      </c>
      <c r="H101" s="114" t="s">
        <v>340</v>
      </c>
      <c r="J101" s="114"/>
    </row>
    <row r="102" spans="1:10" s="102" customFormat="1" hidden="1" x14ac:dyDescent="0.25">
      <c r="A102" s="267"/>
      <c r="B102" s="267"/>
      <c r="C102" s="146"/>
      <c r="D102" s="257"/>
      <c r="E102" s="268"/>
      <c r="F102" s="257"/>
      <c r="G102" s="208">
        <f t="shared" si="4"/>
        <v>0</v>
      </c>
      <c r="H102" s="114" t="s">
        <v>340</v>
      </c>
      <c r="J102" s="114"/>
    </row>
    <row r="103" spans="1:10" s="102" customFormat="1" hidden="1" x14ac:dyDescent="0.25">
      <c r="A103" s="267"/>
      <c r="B103" s="267"/>
      <c r="C103" s="146"/>
      <c r="D103" s="257"/>
      <c r="E103" s="268"/>
      <c r="F103" s="257"/>
      <c r="G103" s="208">
        <f t="shared" si="4"/>
        <v>0</v>
      </c>
      <c r="H103" s="114" t="s">
        <v>340</v>
      </c>
      <c r="J103" s="114"/>
    </row>
    <row r="104" spans="1:10" s="102" customFormat="1" hidden="1" x14ac:dyDescent="0.25">
      <c r="A104" s="267"/>
      <c r="B104" s="267"/>
      <c r="C104" s="146"/>
      <c r="D104" s="257"/>
      <c r="E104" s="268"/>
      <c r="F104" s="257"/>
      <c r="G104" s="208">
        <f t="shared" si="4"/>
        <v>0</v>
      </c>
      <c r="H104" s="114" t="s">
        <v>340</v>
      </c>
      <c r="J104" s="114"/>
    </row>
    <row r="105" spans="1:10" s="102" customFormat="1" hidden="1" x14ac:dyDescent="0.25">
      <c r="A105" s="267"/>
      <c r="B105" s="267"/>
      <c r="C105" s="146"/>
      <c r="D105" s="257"/>
      <c r="E105" s="268"/>
      <c r="F105" s="257"/>
      <c r="G105" s="208">
        <f t="shared" si="4"/>
        <v>0</v>
      </c>
      <c r="H105" s="114" t="s">
        <v>340</v>
      </c>
      <c r="J105" s="114"/>
    </row>
    <row r="106" spans="1:10" s="102" customFormat="1" hidden="1" x14ac:dyDescent="0.25">
      <c r="A106" s="267"/>
      <c r="B106" s="267"/>
      <c r="C106" s="146"/>
      <c r="D106" s="257"/>
      <c r="E106" s="268"/>
      <c r="F106" s="257"/>
      <c r="G106" s="208">
        <f t="shared" si="4"/>
        <v>0</v>
      </c>
      <c r="H106" s="114" t="s">
        <v>340</v>
      </c>
      <c r="J106" s="114"/>
    </row>
    <row r="107" spans="1:10" s="102" customFormat="1" hidden="1" x14ac:dyDescent="0.25">
      <c r="A107" s="267"/>
      <c r="B107" s="267"/>
      <c r="C107" s="146"/>
      <c r="D107" s="257"/>
      <c r="E107" s="268"/>
      <c r="F107" s="257"/>
      <c r="G107" s="208">
        <f t="shared" si="4"/>
        <v>0</v>
      </c>
      <c r="H107" s="114" t="s">
        <v>340</v>
      </c>
      <c r="J107" s="114"/>
    </row>
    <row r="108" spans="1:10" s="102" customFormat="1" hidden="1" x14ac:dyDescent="0.25">
      <c r="A108" s="267"/>
      <c r="B108" s="267"/>
      <c r="C108" s="146"/>
      <c r="D108" s="257"/>
      <c r="E108" s="268"/>
      <c r="F108" s="257"/>
      <c r="G108" s="208">
        <f t="shared" si="4"/>
        <v>0</v>
      </c>
      <c r="H108" s="114" t="s">
        <v>340</v>
      </c>
      <c r="J108" s="114"/>
    </row>
    <row r="109" spans="1:10" s="102" customFormat="1" hidden="1" x14ac:dyDescent="0.25">
      <c r="A109" s="267"/>
      <c r="B109" s="267"/>
      <c r="C109" s="146"/>
      <c r="D109" s="257"/>
      <c r="E109" s="268"/>
      <c r="F109" s="257"/>
      <c r="G109" s="208">
        <f t="shared" si="4"/>
        <v>0</v>
      </c>
      <c r="H109" s="114" t="s">
        <v>340</v>
      </c>
      <c r="J109" s="114"/>
    </row>
    <row r="110" spans="1:10" s="102" customFormat="1" hidden="1" x14ac:dyDescent="0.25">
      <c r="A110" s="267"/>
      <c r="B110" s="267"/>
      <c r="C110" s="146"/>
      <c r="D110" s="257"/>
      <c r="E110" s="268"/>
      <c r="F110" s="257"/>
      <c r="G110" s="208">
        <f t="shared" si="4"/>
        <v>0</v>
      </c>
      <c r="H110" s="114" t="s">
        <v>340</v>
      </c>
      <c r="J110" s="114"/>
    </row>
    <row r="111" spans="1:10" s="102" customFormat="1" hidden="1" x14ac:dyDescent="0.25">
      <c r="A111" s="267"/>
      <c r="B111" s="267"/>
      <c r="C111" s="146"/>
      <c r="D111" s="257"/>
      <c r="E111" s="268"/>
      <c r="F111" s="257"/>
      <c r="G111" s="208">
        <f t="shared" si="4"/>
        <v>0</v>
      </c>
      <c r="H111" s="114" t="s">
        <v>340</v>
      </c>
      <c r="J111" s="114"/>
    </row>
    <row r="112" spans="1:10" s="102" customFormat="1" hidden="1" x14ac:dyDescent="0.25">
      <c r="A112" s="267"/>
      <c r="B112" s="267"/>
      <c r="C112" s="146"/>
      <c r="D112" s="257"/>
      <c r="E112" s="268"/>
      <c r="F112" s="257"/>
      <c r="G112" s="208">
        <f t="shared" si="4"/>
        <v>0</v>
      </c>
      <c r="H112" s="114" t="s">
        <v>340</v>
      </c>
      <c r="J112" s="114"/>
    </row>
    <row r="113" spans="1:10" s="102" customFormat="1" hidden="1" x14ac:dyDescent="0.25">
      <c r="A113" s="267"/>
      <c r="B113" s="267"/>
      <c r="C113" s="146"/>
      <c r="D113" s="257"/>
      <c r="E113" s="268"/>
      <c r="F113" s="257"/>
      <c r="G113" s="208">
        <f t="shared" si="4"/>
        <v>0</v>
      </c>
      <c r="H113" s="114" t="s">
        <v>340</v>
      </c>
      <c r="J113" s="114"/>
    </row>
    <row r="114" spans="1:10" s="102" customFormat="1" hidden="1" x14ac:dyDescent="0.25">
      <c r="A114" s="267"/>
      <c r="B114" s="267"/>
      <c r="C114" s="146"/>
      <c r="D114" s="257"/>
      <c r="E114" s="268"/>
      <c r="F114" s="257"/>
      <c r="G114" s="208">
        <f t="shared" si="4"/>
        <v>0</v>
      </c>
      <c r="H114" s="114" t="s">
        <v>340</v>
      </c>
      <c r="J114" s="114"/>
    </row>
    <row r="115" spans="1:10" s="102" customFormat="1" hidden="1" x14ac:dyDescent="0.25">
      <c r="A115" s="267"/>
      <c r="B115" s="267"/>
      <c r="C115" s="146"/>
      <c r="D115" s="257"/>
      <c r="E115" s="268"/>
      <c r="F115" s="257"/>
      <c r="G115" s="208">
        <f t="shared" si="4"/>
        <v>0</v>
      </c>
      <c r="H115" s="114" t="s">
        <v>340</v>
      </c>
      <c r="J115" s="114"/>
    </row>
    <row r="116" spans="1:10" s="102" customFormat="1" hidden="1" x14ac:dyDescent="0.25">
      <c r="A116" s="267"/>
      <c r="B116" s="267"/>
      <c r="C116" s="146"/>
      <c r="D116" s="257"/>
      <c r="E116" s="268"/>
      <c r="F116" s="257"/>
      <c r="G116" s="208">
        <f t="shared" si="4"/>
        <v>0</v>
      </c>
      <c r="H116" s="114" t="s">
        <v>340</v>
      </c>
      <c r="J116" s="114"/>
    </row>
    <row r="117" spans="1:10" s="102" customFormat="1" hidden="1" x14ac:dyDescent="0.25">
      <c r="A117" s="267"/>
      <c r="B117" s="267"/>
      <c r="C117" s="146"/>
      <c r="D117" s="257"/>
      <c r="E117" s="268"/>
      <c r="F117" s="257"/>
      <c r="G117" s="208">
        <f t="shared" si="4"/>
        <v>0</v>
      </c>
      <c r="H117" s="114" t="s">
        <v>340</v>
      </c>
      <c r="J117" s="114"/>
    </row>
    <row r="118" spans="1:10" s="102" customFormat="1" hidden="1" x14ac:dyDescent="0.25">
      <c r="A118" s="267"/>
      <c r="B118" s="267"/>
      <c r="C118" s="146"/>
      <c r="D118" s="257"/>
      <c r="E118" s="268"/>
      <c r="F118" s="257"/>
      <c r="G118" s="208">
        <f t="shared" si="4"/>
        <v>0</v>
      </c>
      <c r="H118" s="114" t="s">
        <v>340</v>
      </c>
      <c r="J118" s="114"/>
    </row>
    <row r="119" spans="1:10" s="102" customFormat="1" hidden="1" x14ac:dyDescent="0.25">
      <c r="A119" s="267"/>
      <c r="B119" s="267"/>
      <c r="C119" s="146"/>
      <c r="D119" s="257"/>
      <c r="E119" s="268"/>
      <c r="F119" s="257"/>
      <c r="G119" s="208">
        <f t="shared" si="4"/>
        <v>0</v>
      </c>
      <c r="H119" s="114" t="s">
        <v>340</v>
      </c>
      <c r="J119" s="114"/>
    </row>
    <row r="120" spans="1:10" s="102" customFormat="1" hidden="1" x14ac:dyDescent="0.25">
      <c r="A120" s="267"/>
      <c r="B120" s="267"/>
      <c r="C120" s="146"/>
      <c r="D120" s="257"/>
      <c r="E120" s="268"/>
      <c r="F120" s="257"/>
      <c r="G120" s="208">
        <f t="shared" si="4"/>
        <v>0</v>
      </c>
      <c r="H120" s="114" t="s">
        <v>340</v>
      </c>
      <c r="J120" s="114"/>
    </row>
    <row r="121" spans="1:10" s="102" customFormat="1" hidden="1" x14ac:dyDescent="0.25">
      <c r="A121" s="267"/>
      <c r="B121" s="267"/>
      <c r="C121" s="146"/>
      <c r="D121" s="257"/>
      <c r="E121" s="268"/>
      <c r="F121" s="257"/>
      <c r="G121" s="208">
        <f t="shared" si="4"/>
        <v>0</v>
      </c>
      <c r="H121" s="114" t="s">
        <v>340</v>
      </c>
      <c r="J121" s="114"/>
    </row>
    <row r="122" spans="1:10" s="102" customFormat="1" hidden="1" x14ac:dyDescent="0.25">
      <c r="A122" s="267"/>
      <c r="B122" s="267"/>
      <c r="C122" s="146"/>
      <c r="D122" s="257"/>
      <c r="E122" s="268"/>
      <c r="F122" s="257"/>
      <c r="G122" s="208">
        <f t="shared" si="4"/>
        <v>0</v>
      </c>
      <c r="H122" s="114" t="s">
        <v>340</v>
      </c>
      <c r="J122" s="114"/>
    </row>
    <row r="123" spans="1:10" s="102" customFormat="1" hidden="1" x14ac:dyDescent="0.25">
      <c r="A123" s="267"/>
      <c r="B123" s="267"/>
      <c r="C123" s="146"/>
      <c r="D123" s="257"/>
      <c r="E123" s="268"/>
      <c r="F123" s="257"/>
      <c r="G123" s="208">
        <f t="shared" si="4"/>
        <v>0</v>
      </c>
      <c r="H123" s="114" t="s">
        <v>340</v>
      </c>
      <c r="J123" s="114"/>
    </row>
    <row r="124" spans="1:10" s="102" customFormat="1" hidden="1" x14ac:dyDescent="0.25">
      <c r="A124" s="267"/>
      <c r="B124" s="267"/>
      <c r="C124" s="146"/>
      <c r="D124" s="257"/>
      <c r="E124" s="268"/>
      <c r="F124" s="257"/>
      <c r="G124" s="208">
        <f t="shared" si="4"/>
        <v>0</v>
      </c>
      <c r="H124" s="114" t="s">
        <v>340</v>
      </c>
      <c r="J124" s="114"/>
    </row>
    <row r="125" spans="1:10" s="102" customFormat="1" hidden="1" x14ac:dyDescent="0.25">
      <c r="A125" s="267"/>
      <c r="B125" s="267"/>
      <c r="C125" s="146"/>
      <c r="D125" s="257"/>
      <c r="E125" s="268"/>
      <c r="F125" s="257"/>
      <c r="G125" s="208">
        <f t="shared" si="4"/>
        <v>0</v>
      </c>
      <c r="H125" s="114" t="s">
        <v>340</v>
      </c>
      <c r="J125" s="114"/>
    </row>
    <row r="126" spans="1:10" s="102" customFormat="1" hidden="1" x14ac:dyDescent="0.25">
      <c r="A126" s="267"/>
      <c r="B126" s="267"/>
      <c r="C126" s="146"/>
      <c r="D126" s="257"/>
      <c r="E126" s="268"/>
      <c r="F126" s="257"/>
      <c r="G126" s="208">
        <f t="shared" si="4"/>
        <v>0</v>
      </c>
      <c r="H126" s="114" t="s">
        <v>340</v>
      </c>
      <c r="J126" s="114"/>
    </row>
    <row r="127" spans="1:10" s="102" customFormat="1" hidden="1" x14ac:dyDescent="0.25">
      <c r="A127" s="267"/>
      <c r="B127" s="267"/>
      <c r="C127" s="146"/>
      <c r="D127" s="257"/>
      <c r="E127" s="268"/>
      <c r="F127" s="257"/>
      <c r="G127" s="208">
        <f t="shared" si="4"/>
        <v>0</v>
      </c>
      <c r="H127" s="114" t="s">
        <v>340</v>
      </c>
      <c r="J127" s="114"/>
    </row>
    <row r="128" spans="1:10" s="102" customFormat="1" hidden="1" x14ac:dyDescent="0.25">
      <c r="A128" s="267"/>
      <c r="B128" s="267"/>
      <c r="C128" s="146"/>
      <c r="D128" s="257"/>
      <c r="E128" s="268"/>
      <c r="F128" s="257"/>
      <c r="G128" s="208">
        <f t="shared" si="4"/>
        <v>0</v>
      </c>
      <c r="H128" s="114" t="s">
        <v>340</v>
      </c>
      <c r="J128" s="114"/>
    </row>
    <row r="129" spans="1:10" s="102" customFormat="1" hidden="1" x14ac:dyDescent="0.25">
      <c r="A129" s="267"/>
      <c r="B129" s="267"/>
      <c r="C129" s="146"/>
      <c r="D129" s="257"/>
      <c r="E129" s="268"/>
      <c r="F129" s="257"/>
      <c r="G129" s="208">
        <f t="shared" si="4"/>
        <v>0</v>
      </c>
      <c r="H129" s="114" t="s">
        <v>340</v>
      </c>
      <c r="J129" s="114"/>
    </row>
    <row r="130" spans="1:10" s="102" customFormat="1" hidden="1" x14ac:dyDescent="0.25">
      <c r="A130" s="267"/>
      <c r="B130" s="267"/>
      <c r="C130" s="146"/>
      <c r="D130" s="257"/>
      <c r="E130" s="268"/>
      <c r="F130" s="257"/>
      <c r="G130" s="208">
        <f t="shared" si="4"/>
        <v>0</v>
      </c>
      <c r="H130" s="114" t="s">
        <v>340</v>
      </c>
      <c r="J130" s="114"/>
    </row>
    <row r="131" spans="1:10" s="102" customFormat="1" hidden="1" x14ac:dyDescent="0.25">
      <c r="A131" s="267"/>
      <c r="B131" s="267"/>
      <c r="C131" s="146"/>
      <c r="D131" s="257"/>
      <c r="E131" s="268"/>
      <c r="F131" s="257"/>
      <c r="G131" s="208">
        <f t="shared" si="4"/>
        <v>0</v>
      </c>
      <c r="H131" s="114" t="s">
        <v>340</v>
      </c>
      <c r="J131" s="114"/>
    </row>
    <row r="132" spans="1:10" s="102" customFormat="1" hidden="1" x14ac:dyDescent="0.25">
      <c r="A132" s="267"/>
      <c r="B132" s="267"/>
      <c r="C132" s="146"/>
      <c r="D132" s="257"/>
      <c r="E132" s="268"/>
      <c r="F132" s="257"/>
      <c r="G132" s="208">
        <f t="shared" si="4"/>
        <v>0</v>
      </c>
      <c r="H132" s="114" t="s">
        <v>340</v>
      </c>
      <c r="J132" s="114"/>
    </row>
    <row r="133" spans="1:10" s="102" customFormat="1" hidden="1" x14ac:dyDescent="0.25">
      <c r="A133" s="267"/>
      <c r="B133" s="267"/>
      <c r="C133" s="146"/>
      <c r="D133" s="257"/>
      <c r="E133" s="268"/>
      <c r="F133" s="257"/>
      <c r="G133" s="208">
        <f t="shared" ref="G133:G134" si="5">ROUND(+C133*E133*F133,2)</f>
        <v>0</v>
      </c>
      <c r="H133" s="114" t="s">
        <v>340</v>
      </c>
      <c r="J133" s="114"/>
    </row>
    <row r="134" spans="1:10" s="102" customFormat="1" x14ac:dyDescent="0.25">
      <c r="A134" s="267" t="s">
        <v>28</v>
      </c>
      <c r="B134" s="267" t="s">
        <v>29</v>
      </c>
      <c r="C134" s="146">
        <f t="shared" ref="C134" ca="1" si="6">RAND()*1000000</f>
        <v>832572.54019032069</v>
      </c>
      <c r="D134" s="257" t="s">
        <v>329</v>
      </c>
      <c r="E134" s="268">
        <v>7.0000000000000007E-2</v>
      </c>
      <c r="F134" s="257">
        <v>3</v>
      </c>
      <c r="G134" s="297">
        <f t="shared" ca="1" si="5"/>
        <v>174840.23</v>
      </c>
      <c r="H134" s="114" t="s">
        <v>340</v>
      </c>
      <c r="J134" s="114"/>
    </row>
    <row r="135" spans="1:10" s="102" customFormat="1" x14ac:dyDescent="0.25">
      <c r="A135" s="205"/>
      <c r="B135" s="205"/>
      <c r="C135" s="147"/>
      <c r="D135" s="91"/>
      <c r="E135" s="94"/>
      <c r="F135" s="207" t="s">
        <v>41</v>
      </c>
      <c r="G135" s="307">
        <f ca="1">ROUND(SUBTOTAL(109,G5:G134),2)</f>
        <v>417166.65</v>
      </c>
      <c r="H135" s="114" t="s">
        <v>340</v>
      </c>
      <c r="J135" s="117" t="s">
        <v>344</v>
      </c>
    </row>
    <row r="136" spans="1:10" s="102" customFormat="1" x14ac:dyDescent="0.25">
      <c r="A136" s="204"/>
      <c r="B136" s="204"/>
      <c r="C136" s="130"/>
      <c r="D136" s="230"/>
      <c r="E136" s="97"/>
      <c r="F136" s="230"/>
      <c r="G136" s="298"/>
      <c r="H136" s="114" t="s">
        <v>341</v>
      </c>
      <c r="J136" s="117"/>
    </row>
    <row r="137" spans="1:10" s="102" customFormat="1" x14ac:dyDescent="0.25">
      <c r="A137" s="269" t="s">
        <v>330</v>
      </c>
      <c r="B137" s="269" t="s">
        <v>331</v>
      </c>
      <c r="C137" s="146">
        <f t="shared" ref="C137:C139" ca="1" si="7">RAND()*1000000</f>
        <v>14345.854692047744</v>
      </c>
      <c r="D137" s="257" t="s">
        <v>332</v>
      </c>
      <c r="E137" s="268">
        <v>7.0000000000000007E-2</v>
      </c>
      <c r="F137" s="257">
        <v>3</v>
      </c>
      <c r="G137" s="208">
        <f t="shared" ref="G137:G168" ca="1" si="8">ROUND(+C137*E137*F137,2)</f>
        <v>3012.63</v>
      </c>
      <c r="H137" s="114" t="s">
        <v>341</v>
      </c>
    </row>
    <row r="138" spans="1:10" s="102" customFormat="1" x14ac:dyDescent="0.25">
      <c r="A138" s="267" t="s">
        <v>351</v>
      </c>
      <c r="B138" s="267" t="s">
        <v>29</v>
      </c>
      <c r="C138" s="146">
        <f t="shared" ca="1" si="7"/>
        <v>913996.41707209416</v>
      </c>
      <c r="D138" s="257" t="s">
        <v>329</v>
      </c>
      <c r="E138" s="268">
        <v>7.0000000000000007E-2</v>
      </c>
      <c r="F138" s="257">
        <v>3</v>
      </c>
      <c r="G138" s="208">
        <f t="shared" ca="1" si="8"/>
        <v>191939.25</v>
      </c>
      <c r="H138" s="114" t="s">
        <v>341</v>
      </c>
      <c r="J138" s="114"/>
    </row>
    <row r="139" spans="1:10" s="102" customFormat="1" x14ac:dyDescent="0.25">
      <c r="A139" s="267" t="s">
        <v>352</v>
      </c>
      <c r="B139" s="267" t="s">
        <v>29</v>
      </c>
      <c r="C139" s="146">
        <f t="shared" ca="1" si="7"/>
        <v>314409.80970807606</v>
      </c>
      <c r="D139" s="257" t="s">
        <v>329</v>
      </c>
      <c r="E139" s="268">
        <v>7.0000000000000007E-2</v>
      </c>
      <c r="F139" s="257">
        <v>3</v>
      </c>
      <c r="G139" s="208">
        <f t="shared" ca="1" si="8"/>
        <v>66026.06</v>
      </c>
      <c r="H139" s="114" t="s">
        <v>341</v>
      </c>
      <c r="J139" s="114"/>
    </row>
    <row r="140" spans="1:10" s="102" customFormat="1" hidden="1" x14ac:dyDescent="0.25">
      <c r="A140" s="267"/>
      <c r="B140" s="267"/>
      <c r="C140" s="146"/>
      <c r="D140" s="257"/>
      <c r="E140" s="268"/>
      <c r="F140" s="257"/>
      <c r="G140" s="208">
        <f t="shared" si="8"/>
        <v>0</v>
      </c>
      <c r="H140" s="114" t="s">
        <v>341</v>
      </c>
      <c r="J140" s="114"/>
    </row>
    <row r="141" spans="1:10" s="102" customFormat="1" hidden="1" x14ac:dyDescent="0.25">
      <c r="A141" s="267"/>
      <c r="B141" s="267"/>
      <c r="C141" s="146"/>
      <c r="D141" s="257"/>
      <c r="E141" s="268"/>
      <c r="F141" s="257"/>
      <c r="G141" s="208">
        <f t="shared" si="8"/>
        <v>0</v>
      </c>
      <c r="H141" s="114" t="s">
        <v>341</v>
      </c>
      <c r="J141" s="114"/>
    </row>
    <row r="142" spans="1:10" s="102" customFormat="1" hidden="1" x14ac:dyDescent="0.25">
      <c r="A142" s="267"/>
      <c r="B142" s="267"/>
      <c r="C142" s="146"/>
      <c r="D142" s="257"/>
      <c r="E142" s="268"/>
      <c r="F142" s="257"/>
      <c r="G142" s="208">
        <f t="shared" si="8"/>
        <v>0</v>
      </c>
      <c r="H142" s="114" t="s">
        <v>341</v>
      </c>
      <c r="J142" s="114"/>
    </row>
    <row r="143" spans="1:10" s="102" customFormat="1" hidden="1" x14ac:dyDescent="0.25">
      <c r="A143" s="267"/>
      <c r="B143" s="267"/>
      <c r="C143" s="146"/>
      <c r="D143" s="257"/>
      <c r="E143" s="268"/>
      <c r="F143" s="257"/>
      <c r="G143" s="208">
        <f t="shared" si="8"/>
        <v>0</v>
      </c>
      <c r="H143" s="114" t="s">
        <v>341</v>
      </c>
      <c r="J143" s="114"/>
    </row>
    <row r="144" spans="1:10" s="102" customFormat="1" hidden="1" x14ac:dyDescent="0.25">
      <c r="A144" s="267"/>
      <c r="B144" s="267"/>
      <c r="C144" s="146"/>
      <c r="D144" s="257"/>
      <c r="E144" s="268"/>
      <c r="F144" s="257"/>
      <c r="G144" s="208">
        <f t="shared" si="8"/>
        <v>0</v>
      </c>
      <c r="H144" s="114" t="s">
        <v>341</v>
      </c>
      <c r="J144" s="114"/>
    </row>
    <row r="145" spans="1:10" s="102" customFormat="1" hidden="1" x14ac:dyDescent="0.25">
      <c r="A145" s="267"/>
      <c r="B145" s="267"/>
      <c r="C145" s="146"/>
      <c r="D145" s="257"/>
      <c r="E145" s="268"/>
      <c r="F145" s="257"/>
      <c r="G145" s="208">
        <f t="shared" si="8"/>
        <v>0</v>
      </c>
      <c r="H145" s="114" t="s">
        <v>341</v>
      </c>
      <c r="J145" s="114"/>
    </row>
    <row r="146" spans="1:10" s="102" customFormat="1" hidden="1" x14ac:dyDescent="0.25">
      <c r="A146" s="267"/>
      <c r="B146" s="267"/>
      <c r="C146" s="146"/>
      <c r="D146" s="257"/>
      <c r="E146" s="268"/>
      <c r="F146" s="257"/>
      <c r="G146" s="208">
        <f t="shared" si="8"/>
        <v>0</v>
      </c>
      <c r="H146" s="114" t="s">
        <v>341</v>
      </c>
      <c r="J146" s="114"/>
    </row>
    <row r="147" spans="1:10" s="102" customFormat="1" hidden="1" x14ac:dyDescent="0.25">
      <c r="A147" s="267"/>
      <c r="B147" s="267"/>
      <c r="C147" s="146"/>
      <c r="D147" s="257"/>
      <c r="E147" s="268"/>
      <c r="F147" s="257"/>
      <c r="G147" s="208">
        <f t="shared" si="8"/>
        <v>0</v>
      </c>
      <c r="H147" s="114" t="s">
        <v>341</v>
      </c>
      <c r="J147" s="114"/>
    </row>
    <row r="148" spans="1:10" s="102" customFormat="1" hidden="1" x14ac:dyDescent="0.25">
      <c r="A148" s="267"/>
      <c r="B148" s="267"/>
      <c r="C148" s="146"/>
      <c r="D148" s="257"/>
      <c r="E148" s="268"/>
      <c r="F148" s="257"/>
      <c r="G148" s="208">
        <f t="shared" si="8"/>
        <v>0</v>
      </c>
      <c r="H148" s="114" t="s">
        <v>341</v>
      </c>
      <c r="J148" s="114"/>
    </row>
    <row r="149" spans="1:10" s="102" customFormat="1" hidden="1" x14ac:dyDescent="0.25">
      <c r="A149" s="267"/>
      <c r="B149" s="267"/>
      <c r="C149" s="146"/>
      <c r="D149" s="257"/>
      <c r="E149" s="268"/>
      <c r="F149" s="257"/>
      <c r="G149" s="208">
        <f t="shared" si="8"/>
        <v>0</v>
      </c>
      <c r="H149" s="114" t="s">
        <v>341</v>
      </c>
      <c r="J149" s="114"/>
    </row>
    <row r="150" spans="1:10" s="102" customFormat="1" hidden="1" x14ac:dyDescent="0.25">
      <c r="A150" s="267"/>
      <c r="B150" s="267"/>
      <c r="C150" s="146"/>
      <c r="D150" s="257"/>
      <c r="E150" s="268"/>
      <c r="F150" s="257"/>
      <c r="G150" s="208">
        <f t="shared" si="8"/>
        <v>0</v>
      </c>
      <c r="H150" s="114" t="s">
        <v>341</v>
      </c>
      <c r="J150" s="114"/>
    </row>
    <row r="151" spans="1:10" s="102" customFormat="1" hidden="1" x14ac:dyDescent="0.25">
      <c r="A151" s="267"/>
      <c r="B151" s="267"/>
      <c r="C151" s="146"/>
      <c r="D151" s="257"/>
      <c r="E151" s="268"/>
      <c r="F151" s="257"/>
      <c r="G151" s="208">
        <f t="shared" si="8"/>
        <v>0</v>
      </c>
      <c r="H151" s="114" t="s">
        <v>341</v>
      </c>
      <c r="J151" s="114"/>
    </row>
    <row r="152" spans="1:10" s="102" customFormat="1" hidden="1" x14ac:dyDescent="0.25">
      <c r="A152" s="267"/>
      <c r="B152" s="267"/>
      <c r="C152" s="146"/>
      <c r="D152" s="257"/>
      <c r="E152" s="268"/>
      <c r="F152" s="257"/>
      <c r="G152" s="208">
        <f t="shared" si="8"/>
        <v>0</v>
      </c>
      <c r="H152" s="114" t="s">
        <v>341</v>
      </c>
      <c r="J152" s="114"/>
    </row>
    <row r="153" spans="1:10" s="102" customFormat="1" hidden="1" x14ac:dyDescent="0.25">
      <c r="A153" s="267"/>
      <c r="B153" s="267"/>
      <c r="C153" s="146"/>
      <c r="D153" s="257"/>
      <c r="E153" s="268"/>
      <c r="F153" s="257"/>
      <c r="G153" s="208">
        <f t="shared" si="8"/>
        <v>0</v>
      </c>
      <c r="H153" s="114" t="s">
        <v>341</v>
      </c>
      <c r="J153" s="114"/>
    </row>
    <row r="154" spans="1:10" s="102" customFormat="1" hidden="1" x14ac:dyDescent="0.25">
      <c r="A154" s="267"/>
      <c r="B154" s="267"/>
      <c r="C154" s="146"/>
      <c r="D154" s="257"/>
      <c r="E154" s="268"/>
      <c r="F154" s="257"/>
      <c r="G154" s="208">
        <f t="shared" si="8"/>
        <v>0</v>
      </c>
      <c r="H154" s="114" t="s">
        <v>341</v>
      </c>
      <c r="J154" s="114"/>
    </row>
    <row r="155" spans="1:10" s="102" customFormat="1" hidden="1" x14ac:dyDescent="0.25">
      <c r="A155" s="267"/>
      <c r="B155" s="267"/>
      <c r="C155" s="146"/>
      <c r="D155" s="257"/>
      <c r="E155" s="268"/>
      <c r="F155" s="257"/>
      <c r="G155" s="208">
        <f t="shared" si="8"/>
        <v>0</v>
      </c>
      <c r="H155" s="114" t="s">
        <v>341</v>
      </c>
      <c r="J155" s="114"/>
    </row>
    <row r="156" spans="1:10" s="102" customFormat="1" hidden="1" x14ac:dyDescent="0.25">
      <c r="A156" s="267"/>
      <c r="B156" s="267"/>
      <c r="C156" s="146"/>
      <c r="D156" s="257"/>
      <c r="E156" s="268"/>
      <c r="F156" s="257"/>
      <c r="G156" s="208">
        <f t="shared" si="8"/>
        <v>0</v>
      </c>
      <c r="H156" s="114" t="s">
        <v>341</v>
      </c>
      <c r="J156" s="114"/>
    </row>
    <row r="157" spans="1:10" s="102" customFormat="1" hidden="1" x14ac:dyDescent="0.25">
      <c r="A157" s="267"/>
      <c r="B157" s="267"/>
      <c r="C157" s="146"/>
      <c r="D157" s="257"/>
      <c r="E157" s="268"/>
      <c r="F157" s="257"/>
      <c r="G157" s="208">
        <f t="shared" si="8"/>
        <v>0</v>
      </c>
      <c r="H157" s="114" t="s">
        <v>341</v>
      </c>
      <c r="J157" s="114"/>
    </row>
    <row r="158" spans="1:10" s="102" customFormat="1" hidden="1" x14ac:dyDescent="0.25">
      <c r="A158" s="267"/>
      <c r="B158" s="267"/>
      <c r="C158" s="146"/>
      <c r="D158" s="257"/>
      <c r="E158" s="268"/>
      <c r="F158" s="257"/>
      <c r="G158" s="208">
        <f t="shared" si="8"/>
        <v>0</v>
      </c>
      <c r="H158" s="114" t="s">
        <v>341</v>
      </c>
      <c r="J158" s="114"/>
    </row>
    <row r="159" spans="1:10" s="102" customFormat="1" hidden="1" x14ac:dyDescent="0.25">
      <c r="A159" s="267"/>
      <c r="B159" s="267"/>
      <c r="C159" s="146"/>
      <c r="D159" s="257"/>
      <c r="E159" s="268"/>
      <c r="F159" s="257"/>
      <c r="G159" s="208">
        <f t="shared" si="8"/>
        <v>0</v>
      </c>
      <c r="H159" s="114" t="s">
        <v>341</v>
      </c>
      <c r="J159" s="114"/>
    </row>
    <row r="160" spans="1:10" s="102" customFormat="1" hidden="1" x14ac:dyDescent="0.25">
      <c r="A160" s="267"/>
      <c r="B160" s="267"/>
      <c r="C160" s="146"/>
      <c r="D160" s="257"/>
      <c r="E160" s="268"/>
      <c r="F160" s="257"/>
      <c r="G160" s="208">
        <f t="shared" si="8"/>
        <v>0</v>
      </c>
      <c r="H160" s="114" t="s">
        <v>341</v>
      </c>
      <c r="J160" s="114"/>
    </row>
    <row r="161" spans="1:10" s="102" customFormat="1" hidden="1" x14ac:dyDescent="0.25">
      <c r="A161" s="267"/>
      <c r="B161" s="267"/>
      <c r="C161" s="146"/>
      <c r="D161" s="257"/>
      <c r="E161" s="268"/>
      <c r="F161" s="257"/>
      <c r="G161" s="208">
        <f t="shared" si="8"/>
        <v>0</v>
      </c>
      <c r="H161" s="114" t="s">
        <v>341</v>
      </c>
      <c r="J161" s="114"/>
    </row>
    <row r="162" spans="1:10" s="102" customFormat="1" hidden="1" x14ac:dyDescent="0.25">
      <c r="A162" s="267"/>
      <c r="B162" s="267"/>
      <c r="C162" s="146"/>
      <c r="D162" s="257"/>
      <c r="E162" s="268"/>
      <c r="F162" s="257"/>
      <c r="G162" s="208">
        <f t="shared" si="8"/>
        <v>0</v>
      </c>
      <c r="H162" s="114" t="s">
        <v>341</v>
      </c>
      <c r="J162" s="114"/>
    </row>
    <row r="163" spans="1:10" s="102" customFormat="1" hidden="1" x14ac:dyDescent="0.25">
      <c r="A163" s="267"/>
      <c r="B163" s="267"/>
      <c r="C163" s="146"/>
      <c r="D163" s="257"/>
      <c r="E163" s="268"/>
      <c r="F163" s="257"/>
      <c r="G163" s="208">
        <f t="shared" si="8"/>
        <v>0</v>
      </c>
      <c r="H163" s="114" t="s">
        <v>341</v>
      </c>
      <c r="J163" s="114"/>
    </row>
    <row r="164" spans="1:10" s="102" customFormat="1" hidden="1" x14ac:dyDescent="0.25">
      <c r="A164" s="267"/>
      <c r="B164" s="267"/>
      <c r="C164" s="146"/>
      <c r="D164" s="257"/>
      <c r="E164" s="268"/>
      <c r="F164" s="257"/>
      <c r="G164" s="208">
        <f t="shared" si="8"/>
        <v>0</v>
      </c>
      <c r="H164" s="114" t="s">
        <v>341</v>
      </c>
      <c r="J164" s="114"/>
    </row>
    <row r="165" spans="1:10" s="102" customFormat="1" hidden="1" x14ac:dyDescent="0.25">
      <c r="A165" s="267"/>
      <c r="B165" s="267"/>
      <c r="C165" s="146"/>
      <c r="D165" s="257"/>
      <c r="E165" s="268"/>
      <c r="F165" s="257"/>
      <c r="G165" s="208">
        <f t="shared" si="8"/>
        <v>0</v>
      </c>
      <c r="H165" s="114" t="s">
        <v>341</v>
      </c>
      <c r="J165" s="114"/>
    </row>
    <row r="166" spans="1:10" s="102" customFormat="1" hidden="1" x14ac:dyDescent="0.25">
      <c r="A166" s="267"/>
      <c r="B166" s="267"/>
      <c r="C166" s="146"/>
      <c r="D166" s="257"/>
      <c r="E166" s="268"/>
      <c r="F166" s="257"/>
      <c r="G166" s="208">
        <f t="shared" si="8"/>
        <v>0</v>
      </c>
      <c r="H166" s="114" t="s">
        <v>341</v>
      </c>
      <c r="J166" s="114"/>
    </row>
    <row r="167" spans="1:10" s="102" customFormat="1" hidden="1" x14ac:dyDescent="0.25">
      <c r="A167" s="267"/>
      <c r="B167" s="267"/>
      <c r="C167" s="146"/>
      <c r="D167" s="257"/>
      <c r="E167" s="268"/>
      <c r="F167" s="257"/>
      <c r="G167" s="208">
        <f t="shared" si="8"/>
        <v>0</v>
      </c>
      <c r="H167" s="114" t="s">
        <v>341</v>
      </c>
      <c r="J167" s="114"/>
    </row>
    <row r="168" spans="1:10" s="102" customFormat="1" hidden="1" x14ac:dyDescent="0.25">
      <c r="A168" s="267"/>
      <c r="B168" s="267"/>
      <c r="C168" s="146"/>
      <c r="D168" s="257"/>
      <c r="E168" s="268"/>
      <c r="F168" s="257"/>
      <c r="G168" s="208">
        <f t="shared" si="8"/>
        <v>0</v>
      </c>
      <c r="H168" s="114" t="s">
        <v>341</v>
      </c>
      <c r="J168" s="114"/>
    </row>
    <row r="169" spans="1:10" s="102" customFormat="1" hidden="1" x14ac:dyDescent="0.25">
      <c r="A169" s="267"/>
      <c r="B169" s="267"/>
      <c r="C169" s="146"/>
      <c r="D169" s="257"/>
      <c r="E169" s="268"/>
      <c r="F169" s="257"/>
      <c r="G169" s="208">
        <f t="shared" ref="G169:G200" si="9">ROUND(+C169*E169*F169,2)</f>
        <v>0</v>
      </c>
      <c r="H169" s="114" t="s">
        <v>341</v>
      </c>
      <c r="J169" s="114"/>
    </row>
    <row r="170" spans="1:10" s="102" customFormat="1" hidden="1" x14ac:dyDescent="0.25">
      <c r="A170" s="267"/>
      <c r="B170" s="267"/>
      <c r="C170" s="146"/>
      <c r="D170" s="257"/>
      <c r="E170" s="268"/>
      <c r="F170" s="257"/>
      <c r="G170" s="208">
        <f t="shared" si="9"/>
        <v>0</v>
      </c>
      <c r="H170" s="114" t="s">
        <v>341</v>
      </c>
      <c r="J170" s="114"/>
    </row>
    <row r="171" spans="1:10" s="102" customFormat="1" hidden="1" x14ac:dyDescent="0.25">
      <c r="A171" s="267"/>
      <c r="B171" s="267"/>
      <c r="C171" s="146"/>
      <c r="D171" s="257"/>
      <c r="E171" s="268"/>
      <c r="F171" s="257"/>
      <c r="G171" s="208">
        <f t="shared" si="9"/>
        <v>0</v>
      </c>
      <c r="H171" s="114" t="s">
        <v>341</v>
      </c>
      <c r="J171" s="114"/>
    </row>
    <row r="172" spans="1:10" s="102" customFormat="1" hidden="1" x14ac:dyDescent="0.25">
      <c r="A172" s="267"/>
      <c r="B172" s="267"/>
      <c r="C172" s="146"/>
      <c r="D172" s="257"/>
      <c r="E172" s="268"/>
      <c r="F172" s="257"/>
      <c r="G172" s="208">
        <f t="shared" si="9"/>
        <v>0</v>
      </c>
      <c r="H172" s="114" t="s">
        <v>341</v>
      </c>
      <c r="J172" s="114"/>
    </row>
    <row r="173" spans="1:10" s="102" customFormat="1" hidden="1" x14ac:dyDescent="0.25">
      <c r="A173" s="267"/>
      <c r="B173" s="267"/>
      <c r="C173" s="146"/>
      <c r="D173" s="257"/>
      <c r="E173" s="268"/>
      <c r="F173" s="257"/>
      <c r="G173" s="208">
        <f t="shared" si="9"/>
        <v>0</v>
      </c>
      <c r="H173" s="114" t="s">
        <v>341</v>
      </c>
      <c r="J173" s="114"/>
    </row>
    <row r="174" spans="1:10" s="102" customFormat="1" hidden="1" x14ac:dyDescent="0.25">
      <c r="A174" s="267"/>
      <c r="B174" s="267"/>
      <c r="C174" s="146"/>
      <c r="D174" s="257"/>
      <c r="E174" s="268"/>
      <c r="F174" s="257"/>
      <c r="G174" s="208">
        <f t="shared" si="9"/>
        <v>0</v>
      </c>
      <c r="H174" s="114" t="s">
        <v>341</v>
      </c>
      <c r="J174" s="114"/>
    </row>
    <row r="175" spans="1:10" s="102" customFormat="1" hidden="1" x14ac:dyDescent="0.25">
      <c r="A175" s="267"/>
      <c r="B175" s="267"/>
      <c r="C175" s="146"/>
      <c r="D175" s="257"/>
      <c r="E175" s="268"/>
      <c r="F175" s="257"/>
      <c r="G175" s="208">
        <f t="shared" si="9"/>
        <v>0</v>
      </c>
      <c r="H175" s="114" t="s">
        <v>341</v>
      </c>
      <c r="J175" s="114"/>
    </row>
    <row r="176" spans="1:10" s="102" customFormat="1" hidden="1" x14ac:dyDescent="0.25">
      <c r="A176" s="267"/>
      <c r="B176" s="267"/>
      <c r="C176" s="146"/>
      <c r="D176" s="257"/>
      <c r="E176" s="268"/>
      <c r="F176" s="257"/>
      <c r="G176" s="208">
        <f t="shared" si="9"/>
        <v>0</v>
      </c>
      <c r="H176" s="114" t="s">
        <v>341</v>
      </c>
      <c r="J176" s="114"/>
    </row>
    <row r="177" spans="1:10" s="102" customFormat="1" hidden="1" x14ac:dyDescent="0.25">
      <c r="A177" s="267"/>
      <c r="B177" s="267"/>
      <c r="C177" s="146"/>
      <c r="D177" s="257"/>
      <c r="E177" s="268"/>
      <c r="F177" s="257"/>
      <c r="G177" s="208">
        <f t="shared" si="9"/>
        <v>0</v>
      </c>
      <c r="H177" s="114" t="s">
        <v>341</v>
      </c>
      <c r="J177" s="114"/>
    </row>
    <row r="178" spans="1:10" s="102" customFormat="1" hidden="1" x14ac:dyDescent="0.25">
      <c r="A178" s="267"/>
      <c r="B178" s="267"/>
      <c r="C178" s="146"/>
      <c r="D178" s="257"/>
      <c r="E178" s="268"/>
      <c r="F178" s="257"/>
      <c r="G178" s="208">
        <f t="shared" si="9"/>
        <v>0</v>
      </c>
      <c r="H178" s="114" t="s">
        <v>341</v>
      </c>
      <c r="J178" s="114"/>
    </row>
    <row r="179" spans="1:10" s="102" customFormat="1" hidden="1" x14ac:dyDescent="0.25">
      <c r="A179" s="267"/>
      <c r="B179" s="267"/>
      <c r="C179" s="146"/>
      <c r="D179" s="257"/>
      <c r="E179" s="268"/>
      <c r="F179" s="257"/>
      <c r="G179" s="208">
        <f t="shared" si="9"/>
        <v>0</v>
      </c>
      <c r="H179" s="114" t="s">
        <v>341</v>
      </c>
      <c r="J179" s="114"/>
    </row>
    <row r="180" spans="1:10" s="102" customFormat="1" hidden="1" x14ac:dyDescent="0.25">
      <c r="A180" s="267"/>
      <c r="B180" s="267"/>
      <c r="C180" s="146"/>
      <c r="D180" s="257"/>
      <c r="E180" s="268"/>
      <c r="F180" s="257"/>
      <c r="G180" s="208">
        <f t="shared" si="9"/>
        <v>0</v>
      </c>
      <c r="H180" s="114" t="s">
        <v>341</v>
      </c>
      <c r="J180" s="114"/>
    </row>
    <row r="181" spans="1:10" s="102" customFormat="1" hidden="1" x14ac:dyDescent="0.25">
      <c r="A181" s="267"/>
      <c r="B181" s="267"/>
      <c r="C181" s="146"/>
      <c r="D181" s="257"/>
      <c r="E181" s="268"/>
      <c r="F181" s="257"/>
      <c r="G181" s="208">
        <f t="shared" si="9"/>
        <v>0</v>
      </c>
      <c r="H181" s="114" t="s">
        <v>341</v>
      </c>
      <c r="J181" s="114"/>
    </row>
    <row r="182" spans="1:10" s="102" customFormat="1" hidden="1" x14ac:dyDescent="0.25">
      <c r="A182" s="267"/>
      <c r="B182" s="267"/>
      <c r="C182" s="146"/>
      <c r="D182" s="257"/>
      <c r="E182" s="268"/>
      <c r="F182" s="257"/>
      <c r="G182" s="208">
        <f t="shared" si="9"/>
        <v>0</v>
      </c>
      <c r="H182" s="114" t="s">
        <v>341</v>
      </c>
      <c r="J182" s="114"/>
    </row>
    <row r="183" spans="1:10" s="102" customFormat="1" hidden="1" x14ac:dyDescent="0.25">
      <c r="A183" s="267"/>
      <c r="B183" s="267"/>
      <c r="C183" s="146"/>
      <c r="D183" s="257"/>
      <c r="E183" s="268"/>
      <c r="F183" s="257"/>
      <c r="G183" s="208">
        <f t="shared" si="9"/>
        <v>0</v>
      </c>
      <c r="H183" s="114" t="s">
        <v>341</v>
      </c>
      <c r="J183" s="114"/>
    </row>
    <row r="184" spans="1:10" s="102" customFormat="1" hidden="1" x14ac:dyDescent="0.25">
      <c r="A184" s="267"/>
      <c r="B184" s="267"/>
      <c r="C184" s="146"/>
      <c r="D184" s="257"/>
      <c r="E184" s="268"/>
      <c r="F184" s="257"/>
      <c r="G184" s="208">
        <f t="shared" si="9"/>
        <v>0</v>
      </c>
      <c r="H184" s="114" t="s">
        <v>341</v>
      </c>
      <c r="J184" s="114"/>
    </row>
    <row r="185" spans="1:10" s="102" customFormat="1" hidden="1" x14ac:dyDescent="0.25">
      <c r="A185" s="267"/>
      <c r="B185" s="267"/>
      <c r="C185" s="146"/>
      <c r="D185" s="257"/>
      <c r="E185" s="268"/>
      <c r="F185" s="257"/>
      <c r="G185" s="208">
        <f t="shared" si="9"/>
        <v>0</v>
      </c>
      <c r="H185" s="114" t="s">
        <v>341</v>
      </c>
      <c r="J185" s="114"/>
    </row>
    <row r="186" spans="1:10" s="102" customFormat="1" hidden="1" x14ac:dyDescent="0.25">
      <c r="A186" s="267"/>
      <c r="B186" s="267"/>
      <c r="C186" s="146"/>
      <c r="D186" s="257"/>
      <c r="E186" s="268"/>
      <c r="F186" s="257"/>
      <c r="G186" s="208">
        <f t="shared" si="9"/>
        <v>0</v>
      </c>
      <c r="H186" s="114" t="s">
        <v>341</v>
      </c>
      <c r="J186" s="114"/>
    </row>
    <row r="187" spans="1:10" s="102" customFormat="1" hidden="1" x14ac:dyDescent="0.25">
      <c r="A187" s="267"/>
      <c r="B187" s="267"/>
      <c r="C187" s="146"/>
      <c r="D187" s="257"/>
      <c r="E187" s="268"/>
      <c r="F187" s="257"/>
      <c r="G187" s="208">
        <f t="shared" si="9"/>
        <v>0</v>
      </c>
      <c r="H187" s="114" t="s">
        <v>341</v>
      </c>
      <c r="J187" s="114"/>
    </row>
    <row r="188" spans="1:10" s="102" customFormat="1" hidden="1" x14ac:dyDescent="0.25">
      <c r="A188" s="267"/>
      <c r="B188" s="267"/>
      <c r="C188" s="146"/>
      <c r="D188" s="257"/>
      <c r="E188" s="268"/>
      <c r="F188" s="257"/>
      <c r="G188" s="208">
        <f t="shared" si="9"/>
        <v>0</v>
      </c>
      <c r="H188" s="114" t="s">
        <v>341</v>
      </c>
      <c r="J188" s="114"/>
    </row>
    <row r="189" spans="1:10" s="102" customFormat="1" hidden="1" x14ac:dyDescent="0.25">
      <c r="A189" s="267"/>
      <c r="B189" s="267"/>
      <c r="C189" s="146"/>
      <c r="D189" s="257"/>
      <c r="E189" s="268"/>
      <c r="F189" s="257"/>
      <c r="G189" s="208">
        <f t="shared" si="9"/>
        <v>0</v>
      </c>
      <c r="H189" s="114" t="s">
        <v>341</v>
      </c>
      <c r="J189" s="114"/>
    </row>
    <row r="190" spans="1:10" s="102" customFormat="1" hidden="1" x14ac:dyDescent="0.25">
      <c r="A190" s="267"/>
      <c r="B190" s="267"/>
      <c r="C190" s="146"/>
      <c r="D190" s="257"/>
      <c r="E190" s="268"/>
      <c r="F190" s="257"/>
      <c r="G190" s="208">
        <f t="shared" si="9"/>
        <v>0</v>
      </c>
      <c r="H190" s="114" t="s">
        <v>341</v>
      </c>
      <c r="J190" s="114"/>
    </row>
    <row r="191" spans="1:10" s="102" customFormat="1" hidden="1" x14ac:dyDescent="0.25">
      <c r="A191" s="267"/>
      <c r="B191" s="267"/>
      <c r="C191" s="146"/>
      <c r="D191" s="257"/>
      <c r="E191" s="268"/>
      <c r="F191" s="257"/>
      <c r="G191" s="208">
        <f t="shared" si="9"/>
        <v>0</v>
      </c>
      <c r="H191" s="114" t="s">
        <v>341</v>
      </c>
      <c r="J191" s="114"/>
    </row>
    <row r="192" spans="1:10" s="102" customFormat="1" hidden="1" x14ac:dyDescent="0.25">
      <c r="A192" s="267"/>
      <c r="B192" s="267"/>
      <c r="C192" s="146"/>
      <c r="D192" s="257"/>
      <c r="E192" s="268"/>
      <c r="F192" s="257"/>
      <c r="G192" s="208">
        <f t="shared" si="9"/>
        <v>0</v>
      </c>
      <c r="H192" s="114" t="s">
        <v>341</v>
      </c>
      <c r="J192" s="114"/>
    </row>
    <row r="193" spans="1:10" s="102" customFormat="1" hidden="1" x14ac:dyDescent="0.25">
      <c r="A193" s="267"/>
      <c r="B193" s="267"/>
      <c r="C193" s="146"/>
      <c r="D193" s="257"/>
      <c r="E193" s="268"/>
      <c r="F193" s="257"/>
      <c r="G193" s="208">
        <f t="shared" si="9"/>
        <v>0</v>
      </c>
      <c r="H193" s="114" t="s">
        <v>341</v>
      </c>
      <c r="J193" s="114"/>
    </row>
    <row r="194" spans="1:10" s="102" customFormat="1" hidden="1" x14ac:dyDescent="0.25">
      <c r="A194" s="267"/>
      <c r="B194" s="267"/>
      <c r="C194" s="146"/>
      <c r="D194" s="257"/>
      <c r="E194" s="268"/>
      <c r="F194" s="257"/>
      <c r="G194" s="208">
        <f t="shared" si="9"/>
        <v>0</v>
      </c>
      <c r="H194" s="114" t="s">
        <v>341</v>
      </c>
      <c r="J194" s="114"/>
    </row>
    <row r="195" spans="1:10" s="102" customFormat="1" hidden="1" x14ac:dyDescent="0.25">
      <c r="A195" s="267"/>
      <c r="B195" s="267"/>
      <c r="C195" s="146"/>
      <c r="D195" s="257"/>
      <c r="E195" s="268"/>
      <c r="F195" s="257"/>
      <c r="G195" s="208">
        <f t="shared" si="9"/>
        <v>0</v>
      </c>
      <c r="H195" s="114" t="s">
        <v>341</v>
      </c>
      <c r="J195" s="114"/>
    </row>
    <row r="196" spans="1:10" s="102" customFormat="1" hidden="1" x14ac:dyDescent="0.25">
      <c r="A196" s="267"/>
      <c r="B196" s="267"/>
      <c r="C196" s="146"/>
      <c r="D196" s="257"/>
      <c r="E196" s="268"/>
      <c r="F196" s="257"/>
      <c r="G196" s="208">
        <f t="shared" si="9"/>
        <v>0</v>
      </c>
      <c r="H196" s="114" t="s">
        <v>341</v>
      </c>
      <c r="J196" s="114"/>
    </row>
    <row r="197" spans="1:10" s="102" customFormat="1" hidden="1" x14ac:dyDescent="0.25">
      <c r="A197" s="267"/>
      <c r="B197" s="267"/>
      <c r="C197" s="146"/>
      <c r="D197" s="257"/>
      <c r="E197" s="268"/>
      <c r="F197" s="257"/>
      <c r="G197" s="208">
        <f t="shared" si="9"/>
        <v>0</v>
      </c>
      <c r="H197" s="114" t="s">
        <v>341</v>
      </c>
      <c r="J197" s="114"/>
    </row>
    <row r="198" spans="1:10" s="102" customFormat="1" hidden="1" x14ac:dyDescent="0.25">
      <c r="A198" s="267"/>
      <c r="B198" s="267"/>
      <c r="C198" s="146"/>
      <c r="D198" s="257"/>
      <c r="E198" s="268"/>
      <c r="F198" s="257"/>
      <c r="G198" s="208">
        <f t="shared" si="9"/>
        <v>0</v>
      </c>
      <c r="H198" s="114" t="s">
        <v>341</v>
      </c>
      <c r="J198" s="114"/>
    </row>
    <row r="199" spans="1:10" s="102" customFormat="1" hidden="1" x14ac:dyDescent="0.25">
      <c r="A199" s="267"/>
      <c r="B199" s="267"/>
      <c r="C199" s="146"/>
      <c r="D199" s="257"/>
      <c r="E199" s="268"/>
      <c r="F199" s="257"/>
      <c r="G199" s="208">
        <f t="shared" si="9"/>
        <v>0</v>
      </c>
      <c r="H199" s="114" t="s">
        <v>341</v>
      </c>
      <c r="J199" s="114"/>
    </row>
    <row r="200" spans="1:10" s="102" customFormat="1" hidden="1" x14ac:dyDescent="0.25">
      <c r="A200" s="267"/>
      <c r="B200" s="267"/>
      <c r="C200" s="146"/>
      <c r="D200" s="257"/>
      <c r="E200" s="268"/>
      <c r="F200" s="257"/>
      <c r="G200" s="208">
        <f t="shared" si="9"/>
        <v>0</v>
      </c>
      <c r="H200" s="114" t="s">
        <v>341</v>
      </c>
      <c r="J200" s="114"/>
    </row>
    <row r="201" spans="1:10" s="102" customFormat="1" hidden="1" x14ac:dyDescent="0.25">
      <c r="A201" s="267"/>
      <c r="B201" s="267"/>
      <c r="C201" s="146"/>
      <c r="D201" s="257"/>
      <c r="E201" s="268"/>
      <c r="F201" s="257"/>
      <c r="G201" s="208">
        <f t="shared" ref="G201:G232" si="10">ROUND(+C201*E201*F201,2)</f>
        <v>0</v>
      </c>
      <c r="H201" s="114" t="s">
        <v>341</v>
      </c>
      <c r="J201" s="114"/>
    </row>
    <row r="202" spans="1:10" s="102" customFormat="1" hidden="1" x14ac:dyDescent="0.25">
      <c r="A202" s="267"/>
      <c r="B202" s="267"/>
      <c r="C202" s="146"/>
      <c r="D202" s="257"/>
      <c r="E202" s="268"/>
      <c r="F202" s="257"/>
      <c r="G202" s="208">
        <f t="shared" si="10"/>
        <v>0</v>
      </c>
      <c r="H202" s="114" t="s">
        <v>341</v>
      </c>
      <c r="J202" s="114"/>
    </row>
    <row r="203" spans="1:10" s="102" customFormat="1" hidden="1" x14ac:dyDescent="0.25">
      <c r="A203" s="267"/>
      <c r="B203" s="267"/>
      <c r="C203" s="146"/>
      <c r="D203" s="257"/>
      <c r="E203" s="268"/>
      <c r="F203" s="257"/>
      <c r="G203" s="208">
        <f t="shared" si="10"/>
        <v>0</v>
      </c>
      <c r="H203" s="114" t="s">
        <v>341</v>
      </c>
      <c r="J203" s="114"/>
    </row>
    <row r="204" spans="1:10" s="102" customFormat="1" hidden="1" x14ac:dyDescent="0.25">
      <c r="A204" s="267"/>
      <c r="B204" s="267"/>
      <c r="C204" s="146"/>
      <c r="D204" s="257"/>
      <c r="E204" s="268"/>
      <c r="F204" s="257"/>
      <c r="G204" s="208">
        <f t="shared" si="10"/>
        <v>0</v>
      </c>
      <c r="H204" s="114" t="s">
        <v>341</v>
      </c>
      <c r="J204" s="114"/>
    </row>
    <row r="205" spans="1:10" s="102" customFormat="1" hidden="1" x14ac:dyDescent="0.25">
      <c r="A205" s="267"/>
      <c r="B205" s="267"/>
      <c r="C205" s="146"/>
      <c r="D205" s="257"/>
      <c r="E205" s="268"/>
      <c r="F205" s="257"/>
      <c r="G205" s="208">
        <f t="shared" si="10"/>
        <v>0</v>
      </c>
      <c r="H205" s="114" t="s">
        <v>341</v>
      </c>
      <c r="J205" s="114"/>
    </row>
    <row r="206" spans="1:10" s="102" customFormat="1" hidden="1" x14ac:dyDescent="0.25">
      <c r="A206" s="267"/>
      <c r="B206" s="267"/>
      <c r="C206" s="146"/>
      <c r="D206" s="257"/>
      <c r="E206" s="268"/>
      <c r="F206" s="257"/>
      <c r="G206" s="208">
        <f t="shared" si="10"/>
        <v>0</v>
      </c>
      <c r="H206" s="114" t="s">
        <v>341</v>
      </c>
      <c r="J206" s="114"/>
    </row>
    <row r="207" spans="1:10" s="102" customFormat="1" hidden="1" x14ac:dyDescent="0.25">
      <c r="A207" s="267"/>
      <c r="B207" s="267"/>
      <c r="C207" s="146"/>
      <c r="D207" s="257"/>
      <c r="E207" s="268"/>
      <c r="F207" s="257"/>
      <c r="G207" s="208">
        <f t="shared" si="10"/>
        <v>0</v>
      </c>
      <c r="H207" s="114" t="s">
        <v>341</v>
      </c>
      <c r="J207" s="114"/>
    </row>
    <row r="208" spans="1:10" s="102" customFormat="1" hidden="1" x14ac:dyDescent="0.25">
      <c r="A208" s="267"/>
      <c r="B208" s="267"/>
      <c r="C208" s="146"/>
      <c r="D208" s="257"/>
      <c r="E208" s="268"/>
      <c r="F208" s="257"/>
      <c r="G208" s="208">
        <f t="shared" si="10"/>
        <v>0</v>
      </c>
      <c r="H208" s="114" t="s">
        <v>341</v>
      </c>
      <c r="J208" s="114"/>
    </row>
    <row r="209" spans="1:10" s="102" customFormat="1" hidden="1" x14ac:dyDescent="0.25">
      <c r="A209" s="267"/>
      <c r="B209" s="267"/>
      <c r="C209" s="146"/>
      <c r="D209" s="257"/>
      <c r="E209" s="268"/>
      <c r="F209" s="257"/>
      <c r="G209" s="208">
        <f t="shared" si="10"/>
        <v>0</v>
      </c>
      <c r="H209" s="114" t="s">
        <v>341</v>
      </c>
      <c r="J209" s="114"/>
    </row>
    <row r="210" spans="1:10" s="102" customFormat="1" hidden="1" x14ac:dyDescent="0.25">
      <c r="A210" s="267"/>
      <c r="B210" s="267"/>
      <c r="C210" s="146"/>
      <c r="D210" s="257"/>
      <c r="E210" s="268"/>
      <c r="F210" s="257"/>
      <c r="G210" s="208">
        <f t="shared" si="10"/>
        <v>0</v>
      </c>
      <c r="H210" s="114" t="s">
        <v>341</v>
      </c>
      <c r="J210" s="114"/>
    </row>
    <row r="211" spans="1:10" s="102" customFormat="1" hidden="1" x14ac:dyDescent="0.25">
      <c r="A211" s="267"/>
      <c r="B211" s="267"/>
      <c r="C211" s="146"/>
      <c r="D211" s="257"/>
      <c r="E211" s="268"/>
      <c r="F211" s="257"/>
      <c r="G211" s="208">
        <f t="shared" si="10"/>
        <v>0</v>
      </c>
      <c r="H211" s="114" t="s">
        <v>341</v>
      </c>
      <c r="J211" s="114"/>
    </row>
    <row r="212" spans="1:10" s="102" customFormat="1" hidden="1" x14ac:dyDescent="0.25">
      <c r="A212" s="267"/>
      <c r="B212" s="267"/>
      <c r="C212" s="146"/>
      <c r="D212" s="257"/>
      <c r="E212" s="268"/>
      <c r="F212" s="257"/>
      <c r="G212" s="208">
        <f t="shared" si="10"/>
        <v>0</v>
      </c>
      <c r="H212" s="114" t="s">
        <v>341</v>
      </c>
      <c r="J212" s="114"/>
    </row>
    <row r="213" spans="1:10" s="102" customFormat="1" hidden="1" x14ac:dyDescent="0.25">
      <c r="A213" s="267"/>
      <c r="B213" s="267"/>
      <c r="C213" s="146"/>
      <c r="D213" s="257"/>
      <c r="E213" s="268"/>
      <c r="F213" s="257"/>
      <c r="G213" s="208">
        <f t="shared" si="10"/>
        <v>0</v>
      </c>
      <c r="H213" s="114" t="s">
        <v>341</v>
      </c>
      <c r="J213" s="114"/>
    </row>
    <row r="214" spans="1:10" s="102" customFormat="1" hidden="1" x14ac:dyDescent="0.25">
      <c r="A214" s="267"/>
      <c r="B214" s="267"/>
      <c r="C214" s="146"/>
      <c r="D214" s="257"/>
      <c r="E214" s="268"/>
      <c r="F214" s="257"/>
      <c r="G214" s="208">
        <f t="shared" si="10"/>
        <v>0</v>
      </c>
      <c r="H214" s="114" t="s">
        <v>341</v>
      </c>
      <c r="J214" s="114"/>
    </row>
    <row r="215" spans="1:10" s="102" customFormat="1" hidden="1" x14ac:dyDescent="0.25">
      <c r="A215" s="267"/>
      <c r="B215" s="267"/>
      <c r="C215" s="146"/>
      <c r="D215" s="257"/>
      <c r="E215" s="268"/>
      <c r="F215" s="257"/>
      <c r="G215" s="208">
        <f t="shared" si="10"/>
        <v>0</v>
      </c>
      <c r="H215" s="114" t="s">
        <v>341</v>
      </c>
      <c r="J215" s="114"/>
    </row>
    <row r="216" spans="1:10" s="102" customFormat="1" hidden="1" x14ac:dyDescent="0.25">
      <c r="A216" s="267"/>
      <c r="B216" s="267"/>
      <c r="C216" s="146"/>
      <c r="D216" s="257"/>
      <c r="E216" s="268"/>
      <c r="F216" s="257"/>
      <c r="G216" s="208">
        <f t="shared" si="10"/>
        <v>0</v>
      </c>
      <c r="H216" s="114" t="s">
        <v>341</v>
      </c>
      <c r="J216" s="114"/>
    </row>
    <row r="217" spans="1:10" s="102" customFormat="1" hidden="1" x14ac:dyDescent="0.25">
      <c r="A217" s="267"/>
      <c r="B217" s="267"/>
      <c r="C217" s="146"/>
      <c r="D217" s="257"/>
      <c r="E217" s="268"/>
      <c r="F217" s="257"/>
      <c r="G217" s="208">
        <f t="shared" si="10"/>
        <v>0</v>
      </c>
      <c r="H217" s="114" t="s">
        <v>341</v>
      </c>
      <c r="J217" s="114"/>
    </row>
    <row r="218" spans="1:10" s="102" customFormat="1" hidden="1" x14ac:dyDescent="0.25">
      <c r="A218" s="267"/>
      <c r="B218" s="267"/>
      <c r="C218" s="146"/>
      <c r="D218" s="257"/>
      <c r="E218" s="268"/>
      <c r="F218" s="257"/>
      <c r="G218" s="208">
        <f t="shared" si="10"/>
        <v>0</v>
      </c>
      <c r="H218" s="114" t="s">
        <v>341</v>
      </c>
      <c r="J218" s="114"/>
    </row>
    <row r="219" spans="1:10" s="102" customFormat="1" hidden="1" x14ac:dyDescent="0.25">
      <c r="A219" s="267"/>
      <c r="B219" s="267"/>
      <c r="C219" s="146"/>
      <c r="D219" s="257"/>
      <c r="E219" s="268"/>
      <c r="F219" s="257"/>
      <c r="G219" s="208">
        <f t="shared" si="10"/>
        <v>0</v>
      </c>
      <c r="H219" s="114" t="s">
        <v>341</v>
      </c>
      <c r="J219" s="114"/>
    </row>
    <row r="220" spans="1:10" s="102" customFormat="1" hidden="1" x14ac:dyDescent="0.25">
      <c r="A220" s="267"/>
      <c r="B220" s="267"/>
      <c r="C220" s="146"/>
      <c r="D220" s="257"/>
      <c r="E220" s="268"/>
      <c r="F220" s="257"/>
      <c r="G220" s="208">
        <f t="shared" si="10"/>
        <v>0</v>
      </c>
      <c r="H220" s="114" t="s">
        <v>341</v>
      </c>
      <c r="J220" s="114"/>
    </row>
    <row r="221" spans="1:10" s="102" customFormat="1" hidden="1" x14ac:dyDescent="0.25">
      <c r="A221" s="267"/>
      <c r="B221" s="267"/>
      <c r="C221" s="146"/>
      <c r="D221" s="257"/>
      <c r="E221" s="268"/>
      <c r="F221" s="257"/>
      <c r="G221" s="208">
        <f t="shared" si="10"/>
        <v>0</v>
      </c>
      <c r="H221" s="114" t="s">
        <v>341</v>
      </c>
      <c r="J221" s="114"/>
    </row>
    <row r="222" spans="1:10" s="102" customFormat="1" hidden="1" x14ac:dyDescent="0.25">
      <c r="A222" s="267"/>
      <c r="B222" s="267"/>
      <c r="C222" s="146"/>
      <c r="D222" s="257"/>
      <c r="E222" s="268"/>
      <c r="F222" s="257"/>
      <c r="G222" s="208">
        <f t="shared" si="10"/>
        <v>0</v>
      </c>
      <c r="H222" s="114" t="s">
        <v>341</v>
      </c>
      <c r="J222" s="114"/>
    </row>
    <row r="223" spans="1:10" s="102" customFormat="1" hidden="1" x14ac:dyDescent="0.25">
      <c r="A223" s="267"/>
      <c r="B223" s="267"/>
      <c r="C223" s="146"/>
      <c r="D223" s="257"/>
      <c r="E223" s="268"/>
      <c r="F223" s="257"/>
      <c r="G223" s="208">
        <f t="shared" si="10"/>
        <v>0</v>
      </c>
      <c r="H223" s="114" t="s">
        <v>341</v>
      </c>
      <c r="J223" s="114"/>
    </row>
    <row r="224" spans="1:10" s="102" customFormat="1" hidden="1" x14ac:dyDescent="0.25">
      <c r="A224" s="267"/>
      <c r="B224" s="267"/>
      <c r="C224" s="146"/>
      <c r="D224" s="257"/>
      <c r="E224" s="268"/>
      <c r="F224" s="257"/>
      <c r="G224" s="208">
        <f t="shared" si="10"/>
        <v>0</v>
      </c>
      <c r="H224" s="114" t="s">
        <v>341</v>
      </c>
      <c r="J224" s="114"/>
    </row>
    <row r="225" spans="1:10" s="102" customFormat="1" hidden="1" x14ac:dyDescent="0.25">
      <c r="A225" s="267"/>
      <c r="B225" s="267"/>
      <c r="C225" s="146"/>
      <c r="D225" s="257"/>
      <c r="E225" s="268"/>
      <c r="F225" s="257"/>
      <c r="G225" s="208">
        <f t="shared" si="10"/>
        <v>0</v>
      </c>
      <c r="H225" s="114" t="s">
        <v>341</v>
      </c>
      <c r="J225" s="114"/>
    </row>
    <row r="226" spans="1:10" s="102" customFormat="1" hidden="1" x14ac:dyDescent="0.25">
      <c r="A226" s="267"/>
      <c r="B226" s="267"/>
      <c r="C226" s="146"/>
      <c r="D226" s="257"/>
      <c r="E226" s="268"/>
      <c r="F226" s="257"/>
      <c r="G226" s="208">
        <f t="shared" si="10"/>
        <v>0</v>
      </c>
      <c r="H226" s="114" t="s">
        <v>341</v>
      </c>
      <c r="J226" s="114"/>
    </row>
    <row r="227" spans="1:10" s="102" customFormat="1" hidden="1" x14ac:dyDescent="0.25">
      <c r="A227" s="267"/>
      <c r="B227" s="267"/>
      <c r="C227" s="146"/>
      <c r="D227" s="257"/>
      <c r="E227" s="268"/>
      <c r="F227" s="257"/>
      <c r="G227" s="208">
        <f t="shared" si="10"/>
        <v>0</v>
      </c>
      <c r="H227" s="114" t="s">
        <v>341</v>
      </c>
      <c r="J227" s="114"/>
    </row>
    <row r="228" spans="1:10" s="102" customFormat="1" hidden="1" x14ac:dyDescent="0.25">
      <c r="A228" s="267"/>
      <c r="B228" s="267"/>
      <c r="C228" s="146"/>
      <c r="D228" s="257"/>
      <c r="E228" s="268"/>
      <c r="F228" s="257"/>
      <c r="G228" s="208">
        <f t="shared" si="10"/>
        <v>0</v>
      </c>
      <c r="H228" s="114" t="s">
        <v>341</v>
      </c>
      <c r="J228" s="114"/>
    </row>
    <row r="229" spans="1:10" s="102" customFormat="1" hidden="1" x14ac:dyDescent="0.25">
      <c r="A229" s="267"/>
      <c r="B229" s="267"/>
      <c r="C229" s="146"/>
      <c r="D229" s="257"/>
      <c r="E229" s="268"/>
      <c r="F229" s="257"/>
      <c r="G229" s="208">
        <f t="shared" si="10"/>
        <v>0</v>
      </c>
      <c r="H229" s="114" t="s">
        <v>341</v>
      </c>
      <c r="J229" s="114"/>
    </row>
    <row r="230" spans="1:10" s="102" customFormat="1" hidden="1" x14ac:dyDescent="0.25">
      <c r="A230" s="267"/>
      <c r="B230" s="267"/>
      <c r="C230" s="146"/>
      <c r="D230" s="257"/>
      <c r="E230" s="268"/>
      <c r="F230" s="257"/>
      <c r="G230" s="208">
        <f t="shared" si="10"/>
        <v>0</v>
      </c>
      <c r="H230" s="114" t="s">
        <v>341</v>
      </c>
      <c r="J230" s="114"/>
    </row>
    <row r="231" spans="1:10" s="102" customFormat="1" hidden="1" x14ac:dyDescent="0.25">
      <c r="A231" s="267"/>
      <c r="B231" s="267"/>
      <c r="C231" s="146"/>
      <c r="D231" s="257"/>
      <c r="E231" s="268"/>
      <c r="F231" s="257"/>
      <c r="G231" s="208">
        <f t="shared" si="10"/>
        <v>0</v>
      </c>
      <c r="H231" s="114" t="s">
        <v>341</v>
      </c>
      <c r="J231" s="114"/>
    </row>
    <row r="232" spans="1:10" s="102" customFormat="1" hidden="1" x14ac:dyDescent="0.25">
      <c r="A232" s="267"/>
      <c r="B232" s="267"/>
      <c r="C232" s="146"/>
      <c r="D232" s="257"/>
      <c r="E232" s="268"/>
      <c r="F232" s="257"/>
      <c r="G232" s="208">
        <f t="shared" si="10"/>
        <v>0</v>
      </c>
      <c r="H232" s="114" t="s">
        <v>341</v>
      </c>
      <c r="J232" s="114"/>
    </row>
    <row r="233" spans="1:10" s="102" customFormat="1" hidden="1" x14ac:dyDescent="0.25">
      <c r="A233" s="267"/>
      <c r="B233" s="267"/>
      <c r="C233" s="146"/>
      <c r="D233" s="257"/>
      <c r="E233" s="268"/>
      <c r="F233" s="257"/>
      <c r="G233" s="208">
        <f t="shared" ref="G233:G264" si="11">ROUND(+C233*E233*F233,2)</f>
        <v>0</v>
      </c>
      <c r="H233" s="114" t="s">
        <v>341</v>
      </c>
      <c r="J233" s="114"/>
    </row>
    <row r="234" spans="1:10" s="102" customFormat="1" hidden="1" x14ac:dyDescent="0.25">
      <c r="A234" s="267"/>
      <c r="B234" s="267"/>
      <c r="C234" s="146"/>
      <c r="D234" s="257"/>
      <c r="E234" s="268"/>
      <c r="F234" s="257"/>
      <c r="G234" s="208">
        <f t="shared" si="11"/>
        <v>0</v>
      </c>
      <c r="H234" s="114" t="s">
        <v>341</v>
      </c>
      <c r="J234" s="114"/>
    </row>
    <row r="235" spans="1:10" s="102" customFormat="1" hidden="1" x14ac:dyDescent="0.25">
      <c r="A235" s="267"/>
      <c r="B235" s="267"/>
      <c r="C235" s="146"/>
      <c r="D235" s="257"/>
      <c r="E235" s="268"/>
      <c r="F235" s="257"/>
      <c r="G235" s="208">
        <f t="shared" si="11"/>
        <v>0</v>
      </c>
      <c r="H235" s="114" t="s">
        <v>341</v>
      </c>
      <c r="J235" s="114"/>
    </row>
    <row r="236" spans="1:10" s="102" customFormat="1" hidden="1" x14ac:dyDescent="0.25">
      <c r="A236" s="267"/>
      <c r="B236" s="267"/>
      <c r="C236" s="146"/>
      <c r="D236" s="257"/>
      <c r="E236" s="268"/>
      <c r="F236" s="257"/>
      <c r="G236" s="208">
        <f t="shared" si="11"/>
        <v>0</v>
      </c>
      <c r="H236" s="114" t="s">
        <v>341</v>
      </c>
      <c r="J236" s="114"/>
    </row>
    <row r="237" spans="1:10" s="102" customFormat="1" hidden="1" x14ac:dyDescent="0.25">
      <c r="A237" s="267"/>
      <c r="B237" s="267"/>
      <c r="C237" s="146"/>
      <c r="D237" s="257"/>
      <c r="E237" s="268"/>
      <c r="F237" s="257"/>
      <c r="G237" s="208">
        <f t="shared" si="11"/>
        <v>0</v>
      </c>
      <c r="H237" s="114" t="s">
        <v>341</v>
      </c>
      <c r="J237" s="114"/>
    </row>
    <row r="238" spans="1:10" s="102" customFormat="1" hidden="1" x14ac:dyDescent="0.25">
      <c r="A238" s="267"/>
      <c r="B238" s="267"/>
      <c r="C238" s="146"/>
      <c r="D238" s="257"/>
      <c r="E238" s="268"/>
      <c r="F238" s="257"/>
      <c r="G238" s="208">
        <f t="shared" si="11"/>
        <v>0</v>
      </c>
      <c r="H238" s="114" t="s">
        <v>341</v>
      </c>
      <c r="J238" s="114"/>
    </row>
    <row r="239" spans="1:10" s="102" customFormat="1" hidden="1" x14ac:dyDescent="0.25">
      <c r="A239" s="267"/>
      <c r="B239" s="267"/>
      <c r="C239" s="146"/>
      <c r="D239" s="257"/>
      <c r="E239" s="268"/>
      <c r="F239" s="257"/>
      <c r="G239" s="208">
        <f t="shared" si="11"/>
        <v>0</v>
      </c>
      <c r="H239" s="114" t="s">
        <v>341</v>
      </c>
      <c r="J239" s="114"/>
    </row>
    <row r="240" spans="1:10" s="102" customFormat="1" hidden="1" x14ac:dyDescent="0.25">
      <c r="A240" s="267"/>
      <c r="B240" s="267"/>
      <c r="C240" s="146"/>
      <c r="D240" s="257"/>
      <c r="E240" s="268"/>
      <c r="F240" s="257"/>
      <c r="G240" s="208">
        <f t="shared" si="11"/>
        <v>0</v>
      </c>
      <c r="H240" s="114" t="s">
        <v>341</v>
      </c>
      <c r="J240" s="114"/>
    </row>
    <row r="241" spans="1:10" s="102" customFormat="1" hidden="1" x14ac:dyDescent="0.25">
      <c r="A241" s="267"/>
      <c r="B241" s="267"/>
      <c r="C241" s="146"/>
      <c r="D241" s="257"/>
      <c r="E241" s="268"/>
      <c r="F241" s="257"/>
      <c r="G241" s="208">
        <f t="shared" si="11"/>
        <v>0</v>
      </c>
      <c r="H241" s="114" t="s">
        <v>341</v>
      </c>
      <c r="J241" s="114"/>
    </row>
    <row r="242" spans="1:10" s="102" customFormat="1" hidden="1" x14ac:dyDescent="0.25">
      <c r="A242" s="267"/>
      <c r="B242" s="267"/>
      <c r="C242" s="146"/>
      <c r="D242" s="257"/>
      <c r="E242" s="268"/>
      <c r="F242" s="257"/>
      <c r="G242" s="208">
        <f t="shared" si="11"/>
        <v>0</v>
      </c>
      <c r="H242" s="114" t="s">
        <v>341</v>
      </c>
      <c r="J242" s="114"/>
    </row>
    <row r="243" spans="1:10" s="102" customFormat="1" hidden="1" x14ac:dyDescent="0.25">
      <c r="A243" s="267"/>
      <c r="B243" s="267"/>
      <c r="C243" s="146"/>
      <c r="D243" s="257"/>
      <c r="E243" s="268"/>
      <c r="F243" s="257"/>
      <c r="G243" s="208">
        <f t="shared" si="11"/>
        <v>0</v>
      </c>
      <c r="H243" s="114" t="s">
        <v>341</v>
      </c>
      <c r="J243" s="114"/>
    </row>
    <row r="244" spans="1:10" s="102" customFormat="1" hidden="1" x14ac:dyDescent="0.25">
      <c r="A244" s="267"/>
      <c r="B244" s="267"/>
      <c r="C244" s="146"/>
      <c r="D244" s="257"/>
      <c r="E244" s="268"/>
      <c r="F244" s="257"/>
      <c r="G244" s="208">
        <f t="shared" si="11"/>
        <v>0</v>
      </c>
      <c r="H244" s="114" t="s">
        <v>341</v>
      </c>
      <c r="J244" s="114"/>
    </row>
    <row r="245" spans="1:10" s="102" customFormat="1" hidden="1" x14ac:dyDescent="0.25">
      <c r="A245" s="267"/>
      <c r="B245" s="267"/>
      <c r="C245" s="146"/>
      <c r="D245" s="257"/>
      <c r="E245" s="268"/>
      <c r="F245" s="257"/>
      <c r="G245" s="208">
        <f t="shared" si="11"/>
        <v>0</v>
      </c>
      <c r="H245" s="114" t="s">
        <v>341</v>
      </c>
      <c r="J245" s="114"/>
    </row>
    <row r="246" spans="1:10" s="102" customFormat="1" hidden="1" x14ac:dyDescent="0.25">
      <c r="A246" s="267"/>
      <c r="B246" s="267"/>
      <c r="C246" s="146"/>
      <c r="D246" s="257"/>
      <c r="E246" s="268"/>
      <c r="F246" s="257"/>
      <c r="G246" s="208">
        <f t="shared" si="11"/>
        <v>0</v>
      </c>
      <c r="H246" s="114" t="s">
        <v>341</v>
      </c>
      <c r="J246" s="114"/>
    </row>
    <row r="247" spans="1:10" s="102" customFormat="1" hidden="1" x14ac:dyDescent="0.25">
      <c r="A247" s="267"/>
      <c r="B247" s="267"/>
      <c r="C247" s="146"/>
      <c r="D247" s="257"/>
      <c r="E247" s="268"/>
      <c r="F247" s="257"/>
      <c r="G247" s="208">
        <f t="shared" si="11"/>
        <v>0</v>
      </c>
      <c r="H247" s="114" t="s">
        <v>341</v>
      </c>
      <c r="J247" s="114"/>
    </row>
    <row r="248" spans="1:10" s="102" customFormat="1" hidden="1" x14ac:dyDescent="0.25">
      <c r="A248" s="267"/>
      <c r="B248" s="267"/>
      <c r="C248" s="146"/>
      <c r="D248" s="257"/>
      <c r="E248" s="268"/>
      <c r="F248" s="257"/>
      <c r="G248" s="208">
        <f t="shared" si="11"/>
        <v>0</v>
      </c>
      <c r="H248" s="114" t="s">
        <v>341</v>
      </c>
      <c r="J248" s="114"/>
    </row>
    <row r="249" spans="1:10" s="102" customFormat="1" hidden="1" x14ac:dyDescent="0.25">
      <c r="A249" s="267"/>
      <c r="B249" s="267"/>
      <c r="C249" s="146"/>
      <c r="D249" s="257"/>
      <c r="E249" s="268"/>
      <c r="F249" s="257"/>
      <c r="G249" s="208">
        <f t="shared" si="11"/>
        <v>0</v>
      </c>
      <c r="H249" s="114" t="s">
        <v>341</v>
      </c>
      <c r="J249" s="114"/>
    </row>
    <row r="250" spans="1:10" s="102" customFormat="1" hidden="1" x14ac:dyDescent="0.25">
      <c r="A250" s="267"/>
      <c r="B250" s="267"/>
      <c r="C250" s="146"/>
      <c r="D250" s="257"/>
      <c r="E250" s="268"/>
      <c r="F250" s="257"/>
      <c r="G250" s="208">
        <f t="shared" si="11"/>
        <v>0</v>
      </c>
      <c r="H250" s="114" t="s">
        <v>341</v>
      </c>
      <c r="J250" s="114"/>
    </row>
    <row r="251" spans="1:10" s="102" customFormat="1" hidden="1" x14ac:dyDescent="0.25">
      <c r="A251" s="267"/>
      <c r="B251" s="267"/>
      <c r="C251" s="146"/>
      <c r="D251" s="257"/>
      <c r="E251" s="268"/>
      <c r="F251" s="257"/>
      <c r="G251" s="208">
        <f t="shared" si="11"/>
        <v>0</v>
      </c>
      <c r="H251" s="114" t="s">
        <v>341</v>
      </c>
      <c r="J251" s="114"/>
    </row>
    <row r="252" spans="1:10" s="102" customFormat="1" hidden="1" x14ac:dyDescent="0.25">
      <c r="A252" s="267"/>
      <c r="B252" s="267"/>
      <c r="C252" s="146"/>
      <c r="D252" s="257"/>
      <c r="E252" s="268"/>
      <c r="F252" s="257"/>
      <c r="G252" s="208">
        <f t="shared" si="11"/>
        <v>0</v>
      </c>
      <c r="H252" s="114" t="s">
        <v>341</v>
      </c>
      <c r="J252" s="114"/>
    </row>
    <row r="253" spans="1:10" s="102" customFormat="1" hidden="1" x14ac:dyDescent="0.25">
      <c r="A253" s="267"/>
      <c r="B253" s="267"/>
      <c r="C253" s="146"/>
      <c r="D253" s="257"/>
      <c r="E253" s="268"/>
      <c r="F253" s="257"/>
      <c r="G253" s="208">
        <f t="shared" si="11"/>
        <v>0</v>
      </c>
      <c r="H253" s="114" t="s">
        <v>341</v>
      </c>
      <c r="J253" s="114"/>
    </row>
    <row r="254" spans="1:10" s="102" customFormat="1" hidden="1" x14ac:dyDescent="0.25">
      <c r="A254" s="267"/>
      <c r="B254" s="267"/>
      <c r="C254" s="146"/>
      <c r="D254" s="257"/>
      <c r="E254" s="268"/>
      <c r="F254" s="257"/>
      <c r="G254" s="208">
        <f t="shared" si="11"/>
        <v>0</v>
      </c>
      <c r="H254" s="114" t="s">
        <v>341</v>
      </c>
      <c r="J254" s="114"/>
    </row>
    <row r="255" spans="1:10" s="102" customFormat="1" hidden="1" x14ac:dyDescent="0.25">
      <c r="A255" s="267"/>
      <c r="B255" s="267"/>
      <c r="C255" s="146"/>
      <c r="D255" s="257"/>
      <c r="E255" s="268"/>
      <c r="F255" s="257"/>
      <c r="G255" s="208">
        <f t="shared" si="11"/>
        <v>0</v>
      </c>
      <c r="H255" s="114" t="s">
        <v>341</v>
      </c>
      <c r="J255" s="114"/>
    </row>
    <row r="256" spans="1:10" s="102" customFormat="1" hidden="1" x14ac:dyDescent="0.25">
      <c r="A256" s="267"/>
      <c r="B256" s="267"/>
      <c r="C256" s="146"/>
      <c r="D256" s="257"/>
      <c r="E256" s="268"/>
      <c r="F256" s="257"/>
      <c r="G256" s="208">
        <f t="shared" si="11"/>
        <v>0</v>
      </c>
      <c r="H256" s="114" t="s">
        <v>341</v>
      </c>
      <c r="J256" s="114"/>
    </row>
    <row r="257" spans="1:18" s="102" customFormat="1" hidden="1" x14ac:dyDescent="0.25">
      <c r="A257" s="267"/>
      <c r="B257" s="267"/>
      <c r="C257" s="146"/>
      <c r="D257" s="257"/>
      <c r="E257" s="268"/>
      <c r="F257" s="257"/>
      <c r="G257" s="208">
        <f t="shared" si="11"/>
        <v>0</v>
      </c>
      <c r="H257" s="114" t="s">
        <v>341</v>
      </c>
      <c r="J257" s="114"/>
    </row>
    <row r="258" spans="1:18" s="102" customFormat="1" hidden="1" x14ac:dyDescent="0.25">
      <c r="A258" s="267"/>
      <c r="B258" s="267"/>
      <c r="C258" s="146"/>
      <c r="D258" s="257"/>
      <c r="E258" s="268"/>
      <c r="F258" s="257"/>
      <c r="G258" s="208">
        <f t="shared" si="11"/>
        <v>0</v>
      </c>
      <c r="H258" s="114" t="s">
        <v>341</v>
      </c>
      <c r="J258" s="114"/>
    </row>
    <row r="259" spans="1:18" s="102" customFormat="1" hidden="1" x14ac:dyDescent="0.25">
      <c r="A259" s="267"/>
      <c r="B259" s="267"/>
      <c r="C259" s="146"/>
      <c r="D259" s="257"/>
      <c r="E259" s="268"/>
      <c r="F259" s="257"/>
      <c r="G259" s="208">
        <f t="shared" si="11"/>
        <v>0</v>
      </c>
      <c r="H259" s="114" t="s">
        <v>341</v>
      </c>
      <c r="J259" s="114"/>
    </row>
    <row r="260" spans="1:18" s="102" customFormat="1" hidden="1" x14ac:dyDescent="0.25">
      <c r="A260" s="267"/>
      <c r="B260" s="267"/>
      <c r="C260" s="146"/>
      <c r="D260" s="257"/>
      <c r="E260" s="268"/>
      <c r="F260" s="257"/>
      <c r="G260" s="208">
        <f t="shared" si="11"/>
        <v>0</v>
      </c>
      <c r="H260" s="114" t="s">
        <v>341</v>
      </c>
      <c r="J260" s="114"/>
    </row>
    <row r="261" spans="1:18" s="102" customFormat="1" hidden="1" x14ac:dyDescent="0.25">
      <c r="A261" s="267"/>
      <c r="B261" s="267"/>
      <c r="C261" s="146"/>
      <c r="D261" s="257"/>
      <c r="E261" s="268"/>
      <c r="F261" s="257"/>
      <c r="G261" s="208">
        <f t="shared" si="11"/>
        <v>0</v>
      </c>
      <c r="H261" s="114" t="s">
        <v>341</v>
      </c>
      <c r="J261" s="114"/>
    </row>
    <row r="262" spans="1:18" s="102" customFormat="1" hidden="1" x14ac:dyDescent="0.25">
      <c r="A262" s="267"/>
      <c r="B262" s="267"/>
      <c r="C262" s="146"/>
      <c r="D262" s="257"/>
      <c r="E262" s="268"/>
      <c r="F262" s="257"/>
      <c r="G262" s="208">
        <f t="shared" si="11"/>
        <v>0</v>
      </c>
      <c r="H262" s="114" t="s">
        <v>341</v>
      </c>
      <c r="J262" s="114"/>
    </row>
    <row r="263" spans="1:18" s="102" customFormat="1" hidden="1" x14ac:dyDescent="0.25">
      <c r="A263" s="267"/>
      <c r="B263" s="267"/>
      <c r="C263" s="146"/>
      <c r="D263" s="257"/>
      <c r="E263" s="268"/>
      <c r="F263" s="257"/>
      <c r="G263" s="208">
        <f t="shared" si="11"/>
        <v>0</v>
      </c>
      <c r="H263" s="114" t="s">
        <v>341</v>
      </c>
      <c r="J263" s="114"/>
    </row>
    <row r="264" spans="1:18" s="102" customFormat="1" hidden="1" x14ac:dyDescent="0.25">
      <c r="A264" s="267"/>
      <c r="B264" s="267"/>
      <c r="C264" s="146"/>
      <c r="D264" s="257"/>
      <c r="E264" s="268"/>
      <c r="F264" s="257"/>
      <c r="G264" s="208">
        <f t="shared" si="11"/>
        <v>0</v>
      </c>
      <c r="H264" s="114" t="s">
        <v>341</v>
      </c>
      <c r="J264" s="114"/>
    </row>
    <row r="265" spans="1:18" s="102" customFormat="1" hidden="1" x14ac:dyDescent="0.25">
      <c r="A265" s="267"/>
      <c r="B265" s="267"/>
      <c r="C265" s="146"/>
      <c r="D265" s="257"/>
      <c r="E265" s="268"/>
      <c r="F265" s="257"/>
      <c r="G265" s="208">
        <f t="shared" ref="G265:G266" si="12">ROUND(+C265*E265*F265,2)</f>
        <v>0</v>
      </c>
      <c r="H265" s="114" t="s">
        <v>341</v>
      </c>
      <c r="J265" s="114"/>
    </row>
    <row r="266" spans="1:18" s="102" customFormat="1" x14ac:dyDescent="0.25">
      <c r="A266" s="269" t="s">
        <v>330</v>
      </c>
      <c r="B266" s="258" t="s">
        <v>333</v>
      </c>
      <c r="C266" s="146">
        <f t="shared" ref="C266" ca="1" si="13">RAND()*1000000</f>
        <v>236059.61632233486</v>
      </c>
      <c r="D266" s="257" t="s">
        <v>334</v>
      </c>
      <c r="E266" s="268">
        <v>7.0000000000000007E-2</v>
      </c>
      <c r="F266" s="257">
        <v>3</v>
      </c>
      <c r="G266" s="297">
        <f t="shared" ca="1" si="12"/>
        <v>49572.52</v>
      </c>
      <c r="H266" s="114" t="s">
        <v>341</v>
      </c>
    </row>
    <row r="267" spans="1:18" s="102" customFormat="1" x14ac:dyDescent="0.25">
      <c r="A267" s="98"/>
      <c r="B267" s="98"/>
      <c r="C267" s="134"/>
      <c r="D267" s="100"/>
      <c r="E267" s="199"/>
      <c r="F267" s="206" t="s">
        <v>35</v>
      </c>
      <c r="G267" s="307">
        <f ca="1">ROUND(SUBTOTAL(109,G136:G266),2)</f>
        <v>310550.46000000002</v>
      </c>
      <c r="H267" s="114" t="s">
        <v>341</v>
      </c>
      <c r="J267" s="117" t="s">
        <v>344</v>
      </c>
    </row>
    <row r="268" spans="1:18" x14ac:dyDescent="0.25">
      <c r="G268" s="296"/>
      <c r="H268" s="114" t="s">
        <v>339</v>
      </c>
    </row>
    <row r="269" spans="1:18" x14ac:dyDescent="0.25">
      <c r="D269" s="569" t="s">
        <v>72</v>
      </c>
      <c r="E269" s="569"/>
      <c r="F269" s="569"/>
      <c r="G269" s="82">
        <f ca="1">+G267+G135</f>
        <v>727717.1100000001</v>
      </c>
      <c r="H269" s="114" t="s">
        <v>339</v>
      </c>
      <c r="J269" s="141" t="s">
        <v>237</v>
      </c>
    </row>
    <row r="270" spans="1:18" s="102" customFormat="1" x14ac:dyDescent="0.25">
      <c r="C270" s="103"/>
      <c r="D270" s="104"/>
      <c r="E270" s="105"/>
      <c r="F270" s="104"/>
      <c r="G270" s="106"/>
      <c r="H270" s="114" t="s">
        <v>339</v>
      </c>
    </row>
    <row r="271" spans="1:18" s="102" customFormat="1" x14ac:dyDescent="0.25">
      <c r="A271" s="240" t="s">
        <v>192</v>
      </c>
      <c r="B271" s="107"/>
      <c r="C271" s="107"/>
      <c r="D271" s="107"/>
      <c r="E271" s="107"/>
      <c r="F271" s="107"/>
      <c r="G271" s="108"/>
      <c r="H271" s="114" t="s">
        <v>340</v>
      </c>
      <c r="J271" s="142" t="s">
        <v>236</v>
      </c>
    </row>
    <row r="272" spans="1:18" s="102" customFormat="1" ht="45" customHeight="1" x14ac:dyDescent="0.25">
      <c r="A272" s="561" t="s">
        <v>192</v>
      </c>
      <c r="B272" s="562"/>
      <c r="C272" s="562"/>
      <c r="D272" s="562"/>
      <c r="E272" s="562"/>
      <c r="F272" s="562"/>
      <c r="G272" s="563"/>
      <c r="H272" s="102" t="s">
        <v>340</v>
      </c>
      <c r="J272" s="558" t="s">
        <v>297</v>
      </c>
      <c r="K272" s="558"/>
      <c r="L272" s="558"/>
      <c r="M272" s="558"/>
      <c r="N272" s="558"/>
      <c r="O272" s="558"/>
      <c r="P272" s="558"/>
      <c r="Q272" s="558"/>
      <c r="R272" s="558"/>
    </row>
    <row r="273" spans="1:18" x14ac:dyDescent="0.25">
      <c r="H273" s="276" t="s">
        <v>341</v>
      </c>
    </row>
    <row r="274" spans="1:18" s="102" customFormat="1" x14ac:dyDescent="0.25">
      <c r="A274" s="240" t="s">
        <v>193</v>
      </c>
      <c r="B274" s="110"/>
      <c r="C274" s="111"/>
      <c r="D274" s="111"/>
      <c r="E274" s="111"/>
      <c r="F274" s="111"/>
      <c r="G274" s="112"/>
      <c r="H274" s="102" t="s">
        <v>341</v>
      </c>
      <c r="J274" s="142" t="s">
        <v>236</v>
      </c>
    </row>
    <row r="275" spans="1:18" s="102" customFormat="1" ht="45" customHeight="1" x14ac:dyDescent="0.25">
      <c r="A275" s="561" t="s">
        <v>408</v>
      </c>
      <c r="B275" s="562"/>
      <c r="C275" s="562"/>
      <c r="D275" s="562"/>
      <c r="E275" s="562"/>
      <c r="F275" s="562"/>
      <c r="G275" s="563"/>
      <c r="H275" s="102" t="s">
        <v>341</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55.28515625" style="3" customWidth="1"/>
    <col min="2" max="5" width="15.28515625" style="3" customWidth="1"/>
    <col min="6" max="6" width="17" style="3" customWidth="1"/>
    <col min="7" max="7" width="11" hidden="1" customWidth="1"/>
    <col min="8" max="8" width="2.7109375" style="3" customWidth="1"/>
    <col min="9" max="16384" width="9.140625" style="3"/>
  </cols>
  <sheetData>
    <row r="1" spans="1:9" ht="20.25" customHeight="1" x14ac:dyDescent="0.25">
      <c r="A1" s="556" t="s">
        <v>180</v>
      </c>
      <c r="B1" s="556"/>
      <c r="C1" s="556"/>
      <c r="D1" s="556"/>
      <c r="E1" s="556"/>
      <c r="F1" s="3">
        <f>+'Section A'!B2</f>
        <v>0</v>
      </c>
      <c r="G1" s="51" t="s">
        <v>342</v>
      </c>
    </row>
    <row r="2" spans="1:9" ht="48" customHeight="1" x14ac:dyDescent="0.25">
      <c r="A2" s="557" t="s">
        <v>239</v>
      </c>
      <c r="B2" s="557"/>
      <c r="C2" s="557"/>
      <c r="D2" s="557"/>
      <c r="E2" s="557"/>
      <c r="F2" s="557"/>
      <c r="G2" s="3" t="s">
        <v>339</v>
      </c>
    </row>
    <row r="3" spans="1:9" x14ac:dyDescent="0.25">
      <c r="A3" s="8"/>
      <c r="B3" s="8"/>
      <c r="C3" s="8"/>
      <c r="D3" s="8"/>
      <c r="E3" s="8"/>
      <c r="F3" s="8"/>
      <c r="G3" t="s">
        <v>339</v>
      </c>
    </row>
    <row r="4" spans="1:9" ht="25.5" x14ac:dyDescent="0.25">
      <c r="A4" s="226" t="s">
        <v>60</v>
      </c>
      <c r="B4" s="55" t="s">
        <v>45</v>
      </c>
      <c r="C4" s="55" t="s">
        <v>44</v>
      </c>
      <c r="D4" s="55" t="s">
        <v>33</v>
      </c>
      <c r="E4" s="55" t="s">
        <v>32</v>
      </c>
      <c r="F4" s="9" t="s">
        <v>281</v>
      </c>
      <c r="G4" s="275" t="s">
        <v>339</v>
      </c>
      <c r="I4" s="142" t="s">
        <v>235</v>
      </c>
    </row>
    <row r="5" spans="1:9" s="102" customFormat="1" x14ac:dyDescent="0.25">
      <c r="A5" s="231" t="s">
        <v>60</v>
      </c>
      <c r="B5" s="262">
        <v>2</v>
      </c>
      <c r="C5" s="262" t="s">
        <v>312</v>
      </c>
      <c r="D5" s="266">
        <f t="shared" ref="D5:D7" ca="1" si="0">RAND()*1000000</f>
        <v>527407.34471749642</v>
      </c>
      <c r="E5" s="262">
        <v>3</v>
      </c>
      <c r="F5" s="82">
        <f t="shared" ref="F5:F133" ca="1" si="1">ROUND(+B5*D5*E5,2)</f>
        <v>3164444.07</v>
      </c>
      <c r="G5" s="114" t="s">
        <v>340</v>
      </c>
      <c r="I5" s="114"/>
    </row>
    <row r="6" spans="1:9" s="102" customFormat="1" x14ac:dyDescent="0.25">
      <c r="A6" s="284" t="s">
        <v>349</v>
      </c>
      <c r="B6" s="262">
        <v>2</v>
      </c>
      <c r="C6" s="262" t="s">
        <v>312</v>
      </c>
      <c r="D6" s="266">
        <f t="shared" ca="1" si="0"/>
        <v>116134.56858071247</v>
      </c>
      <c r="E6" s="262">
        <v>3</v>
      </c>
      <c r="F6" s="82">
        <f t="shared" ca="1" si="1"/>
        <v>696807.41</v>
      </c>
      <c r="G6" s="114" t="s">
        <v>340</v>
      </c>
      <c r="I6" s="114"/>
    </row>
    <row r="7" spans="1:9" s="102" customFormat="1" x14ac:dyDescent="0.25">
      <c r="A7" s="284" t="s">
        <v>350</v>
      </c>
      <c r="B7" s="262">
        <v>2</v>
      </c>
      <c r="C7" s="262" t="s">
        <v>312</v>
      </c>
      <c r="D7" s="266">
        <f t="shared" ca="1" si="0"/>
        <v>146027.91631125478</v>
      </c>
      <c r="E7" s="262">
        <v>3</v>
      </c>
      <c r="F7" s="82">
        <f t="shared" ca="1" si="1"/>
        <v>876167.5</v>
      </c>
      <c r="G7" s="114" t="s">
        <v>340</v>
      </c>
      <c r="I7" s="114"/>
    </row>
    <row r="8" spans="1:9" s="102" customFormat="1" hidden="1" x14ac:dyDescent="0.25">
      <c r="A8" s="284"/>
      <c r="B8" s="262"/>
      <c r="C8" s="262"/>
      <c r="D8" s="266"/>
      <c r="E8" s="262"/>
      <c r="F8" s="82">
        <f t="shared" si="1"/>
        <v>0</v>
      </c>
      <c r="G8" s="114" t="s">
        <v>340</v>
      </c>
      <c r="I8" s="114"/>
    </row>
    <row r="9" spans="1:9" s="102" customFormat="1" hidden="1" x14ac:dyDescent="0.25">
      <c r="A9" s="284"/>
      <c r="B9" s="262"/>
      <c r="C9" s="262"/>
      <c r="D9" s="266"/>
      <c r="E9" s="262"/>
      <c r="F9" s="82">
        <f t="shared" si="1"/>
        <v>0</v>
      </c>
      <c r="G9" s="114" t="s">
        <v>340</v>
      </c>
      <c r="I9" s="114"/>
    </row>
    <row r="10" spans="1:9" s="102" customFormat="1" hidden="1" x14ac:dyDescent="0.25">
      <c r="A10" s="284"/>
      <c r="B10" s="262"/>
      <c r="C10" s="262"/>
      <c r="D10" s="266"/>
      <c r="E10" s="262"/>
      <c r="F10" s="82">
        <f t="shared" si="1"/>
        <v>0</v>
      </c>
      <c r="G10" s="114" t="s">
        <v>340</v>
      </c>
      <c r="I10" s="114"/>
    </row>
    <row r="11" spans="1:9" s="102" customFormat="1" hidden="1" x14ac:dyDescent="0.25">
      <c r="A11" s="284"/>
      <c r="B11" s="262"/>
      <c r="C11" s="262"/>
      <c r="D11" s="266"/>
      <c r="E11" s="262"/>
      <c r="F11" s="82">
        <f t="shared" si="1"/>
        <v>0</v>
      </c>
      <c r="G11" s="114" t="s">
        <v>340</v>
      </c>
      <c r="I11" s="114"/>
    </row>
    <row r="12" spans="1:9" s="102" customFormat="1" hidden="1" x14ac:dyDescent="0.25">
      <c r="A12" s="284"/>
      <c r="B12" s="262"/>
      <c r="C12" s="262"/>
      <c r="D12" s="266"/>
      <c r="E12" s="262"/>
      <c r="F12" s="82">
        <f t="shared" si="1"/>
        <v>0</v>
      </c>
      <c r="G12" s="114" t="s">
        <v>340</v>
      </c>
      <c r="I12" s="114"/>
    </row>
    <row r="13" spans="1:9" s="102" customFormat="1" hidden="1" x14ac:dyDescent="0.25">
      <c r="A13" s="284"/>
      <c r="B13" s="262"/>
      <c r="C13" s="262"/>
      <c r="D13" s="266"/>
      <c r="E13" s="262"/>
      <c r="F13" s="82">
        <f t="shared" si="1"/>
        <v>0</v>
      </c>
      <c r="G13" s="114" t="s">
        <v>340</v>
      </c>
      <c r="I13" s="114"/>
    </row>
    <row r="14" spans="1:9" s="102" customFormat="1" hidden="1" x14ac:dyDescent="0.25">
      <c r="A14" s="284"/>
      <c r="B14" s="262"/>
      <c r="C14" s="262"/>
      <c r="D14" s="266"/>
      <c r="E14" s="262"/>
      <c r="F14" s="82">
        <f t="shared" si="1"/>
        <v>0</v>
      </c>
      <c r="G14" s="114" t="s">
        <v>340</v>
      </c>
      <c r="I14" s="114"/>
    </row>
    <row r="15" spans="1:9" s="102" customFormat="1" hidden="1" x14ac:dyDescent="0.25">
      <c r="A15" s="284"/>
      <c r="B15" s="262"/>
      <c r="C15" s="262"/>
      <c r="D15" s="266"/>
      <c r="E15" s="262"/>
      <c r="F15" s="82">
        <f t="shared" si="1"/>
        <v>0</v>
      </c>
      <c r="G15" s="114" t="s">
        <v>340</v>
      </c>
      <c r="I15" s="114"/>
    </row>
    <row r="16" spans="1:9" s="102" customFormat="1" hidden="1" x14ac:dyDescent="0.25">
      <c r="A16" s="284"/>
      <c r="B16" s="262"/>
      <c r="C16" s="262"/>
      <c r="D16" s="266"/>
      <c r="E16" s="262"/>
      <c r="F16" s="82">
        <f t="shared" si="1"/>
        <v>0</v>
      </c>
      <c r="G16" s="114" t="s">
        <v>340</v>
      </c>
      <c r="I16" s="114"/>
    </row>
    <row r="17" spans="1:9" s="102" customFormat="1" hidden="1" x14ac:dyDescent="0.25">
      <c r="A17" s="284"/>
      <c r="B17" s="262"/>
      <c r="C17" s="262"/>
      <c r="D17" s="266"/>
      <c r="E17" s="262"/>
      <c r="F17" s="82">
        <f t="shared" si="1"/>
        <v>0</v>
      </c>
      <c r="G17" s="114" t="s">
        <v>340</v>
      </c>
      <c r="I17" s="114"/>
    </row>
    <row r="18" spans="1:9" s="102" customFormat="1" hidden="1" x14ac:dyDescent="0.25">
      <c r="A18" s="284"/>
      <c r="B18" s="262"/>
      <c r="C18" s="262"/>
      <c r="D18" s="266"/>
      <c r="E18" s="262"/>
      <c r="F18" s="82">
        <f t="shared" si="1"/>
        <v>0</v>
      </c>
      <c r="G18" s="114" t="s">
        <v>340</v>
      </c>
      <c r="I18" s="114"/>
    </row>
    <row r="19" spans="1:9" s="102" customFormat="1" hidden="1" x14ac:dyDescent="0.25">
      <c r="A19" s="284"/>
      <c r="B19" s="262"/>
      <c r="C19" s="262"/>
      <c r="D19" s="266"/>
      <c r="E19" s="262"/>
      <c r="F19" s="82">
        <f t="shared" si="1"/>
        <v>0</v>
      </c>
      <c r="G19" s="114" t="s">
        <v>340</v>
      </c>
      <c r="I19" s="114"/>
    </row>
    <row r="20" spans="1:9" s="102" customFormat="1" hidden="1" x14ac:dyDescent="0.25">
      <c r="A20" s="284"/>
      <c r="B20" s="262"/>
      <c r="C20" s="262"/>
      <c r="D20" s="266"/>
      <c r="E20" s="262"/>
      <c r="F20" s="82">
        <f t="shared" si="1"/>
        <v>0</v>
      </c>
      <c r="G20" s="114" t="s">
        <v>340</v>
      </c>
      <c r="I20" s="114"/>
    </row>
    <row r="21" spans="1:9" s="102" customFormat="1" hidden="1" x14ac:dyDescent="0.25">
      <c r="A21" s="284"/>
      <c r="B21" s="262"/>
      <c r="C21" s="262"/>
      <c r="D21" s="266"/>
      <c r="E21" s="262"/>
      <c r="F21" s="82">
        <f t="shared" si="1"/>
        <v>0</v>
      </c>
      <c r="G21" s="114" t="s">
        <v>340</v>
      </c>
      <c r="I21" s="114"/>
    </row>
    <row r="22" spans="1:9" s="102" customFormat="1" hidden="1" x14ac:dyDescent="0.25">
      <c r="A22" s="284"/>
      <c r="B22" s="262"/>
      <c r="C22" s="262"/>
      <c r="D22" s="266"/>
      <c r="E22" s="262"/>
      <c r="F22" s="82">
        <f t="shared" si="1"/>
        <v>0</v>
      </c>
      <c r="G22" s="114" t="s">
        <v>340</v>
      </c>
      <c r="I22" s="114"/>
    </row>
    <row r="23" spans="1:9" s="102" customFormat="1" hidden="1" x14ac:dyDescent="0.25">
      <c r="A23" s="284"/>
      <c r="B23" s="262"/>
      <c r="C23" s="262"/>
      <c r="D23" s="266"/>
      <c r="E23" s="262"/>
      <c r="F23" s="82">
        <f t="shared" si="1"/>
        <v>0</v>
      </c>
      <c r="G23" s="114" t="s">
        <v>340</v>
      </c>
      <c r="I23" s="114"/>
    </row>
    <row r="24" spans="1:9" s="102" customFormat="1" hidden="1" x14ac:dyDescent="0.25">
      <c r="A24" s="284"/>
      <c r="B24" s="262"/>
      <c r="C24" s="262"/>
      <c r="D24" s="266"/>
      <c r="E24" s="262"/>
      <c r="F24" s="82">
        <f t="shared" si="1"/>
        <v>0</v>
      </c>
      <c r="G24" s="114" t="s">
        <v>340</v>
      </c>
      <c r="I24" s="114"/>
    </row>
    <row r="25" spans="1:9" s="102" customFormat="1" hidden="1" x14ac:dyDescent="0.25">
      <c r="A25" s="284"/>
      <c r="B25" s="262"/>
      <c r="C25" s="262"/>
      <c r="D25" s="266"/>
      <c r="E25" s="262"/>
      <c r="F25" s="82">
        <f t="shared" si="1"/>
        <v>0</v>
      </c>
      <c r="G25" s="114" t="s">
        <v>340</v>
      </c>
      <c r="I25" s="114"/>
    </row>
    <row r="26" spans="1:9" s="102" customFormat="1" hidden="1" x14ac:dyDescent="0.25">
      <c r="A26" s="284"/>
      <c r="B26" s="262"/>
      <c r="C26" s="262"/>
      <c r="D26" s="266"/>
      <c r="E26" s="262"/>
      <c r="F26" s="82">
        <f t="shared" si="1"/>
        <v>0</v>
      </c>
      <c r="G26" s="114" t="s">
        <v>340</v>
      </c>
      <c r="I26" s="114"/>
    </row>
    <row r="27" spans="1:9" s="102" customFormat="1" hidden="1" x14ac:dyDescent="0.25">
      <c r="A27" s="284"/>
      <c r="B27" s="262"/>
      <c r="C27" s="262"/>
      <c r="D27" s="266"/>
      <c r="E27" s="262"/>
      <c r="F27" s="82">
        <f t="shared" si="1"/>
        <v>0</v>
      </c>
      <c r="G27" s="114" t="s">
        <v>340</v>
      </c>
      <c r="I27" s="114"/>
    </row>
    <row r="28" spans="1:9" s="102" customFormat="1" hidden="1" x14ac:dyDescent="0.25">
      <c r="A28" s="284"/>
      <c r="B28" s="262"/>
      <c r="C28" s="262"/>
      <c r="D28" s="266"/>
      <c r="E28" s="262"/>
      <c r="F28" s="82">
        <f t="shared" si="1"/>
        <v>0</v>
      </c>
      <c r="G28" s="114" t="s">
        <v>340</v>
      </c>
      <c r="I28" s="114"/>
    </row>
    <row r="29" spans="1:9" s="102" customFormat="1" hidden="1" x14ac:dyDescent="0.25">
      <c r="A29" s="284"/>
      <c r="B29" s="262"/>
      <c r="C29" s="262"/>
      <c r="D29" s="266"/>
      <c r="E29" s="262"/>
      <c r="F29" s="82">
        <f t="shared" si="1"/>
        <v>0</v>
      </c>
      <c r="G29" s="114" t="s">
        <v>340</v>
      </c>
      <c r="I29" s="114"/>
    </row>
    <row r="30" spans="1:9" s="102" customFormat="1" hidden="1" x14ac:dyDescent="0.25">
      <c r="A30" s="284"/>
      <c r="B30" s="262"/>
      <c r="C30" s="262"/>
      <c r="D30" s="266"/>
      <c r="E30" s="262"/>
      <c r="F30" s="82">
        <f t="shared" si="1"/>
        <v>0</v>
      </c>
      <c r="G30" s="114" t="s">
        <v>340</v>
      </c>
      <c r="I30" s="114"/>
    </row>
    <row r="31" spans="1:9" s="102" customFormat="1" hidden="1" x14ac:dyDescent="0.25">
      <c r="A31" s="284"/>
      <c r="B31" s="262"/>
      <c r="C31" s="262"/>
      <c r="D31" s="266"/>
      <c r="E31" s="262"/>
      <c r="F31" s="82">
        <f t="shared" si="1"/>
        <v>0</v>
      </c>
      <c r="G31" s="114" t="s">
        <v>340</v>
      </c>
      <c r="I31" s="114"/>
    </row>
    <row r="32" spans="1:9" s="102" customFormat="1" hidden="1" x14ac:dyDescent="0.25">
      <c r="A32" s="284"/>
      <c r="B32" s="262"/>
      <c r="C32" s="262"/>
      <c r="D32" s="266"/>
      <c r="E32" s="262"/>
      <c r="F32" s="82">
        <f t="shared" si="1"/>
        <v>0</v>
      </c>
      <c r="G32" s="114" t="s">
        <v>340</v>
      </c>
      <c r="I32" s="114"/>
    </row>
    <row r="33" spans="1:9" s="102" customFormat="1" hidden="1" x14ac:dyDescent="0.25">
      <c r="A33" s="284"/>
      <c r="B33" s="262"/>
      <c r="C33" s="262"/>
      <c r="D33" s="266"/>
      <c r="E33" s="262"/>
      <c r="F33" s="82">
        <f t="shared" si="1"/>
        <v>0</v>
      </c>
      <c r="G33" s="114" t="s">
        <v>340</v>
      </c>
      <c r="I33" s="114"/>
    </row>
    <row r="34" spans="1:9" s="102" customFormat="1" hidden="1" x14ac:dyDescent="0.25">
      <c r="A34" s="284"/>
      <c r="B34" s="262"/>
      <c r="C34" s="262"/>
      <c r="D34" s="266"/>
      <c r="E34" s="262"/>
      <c r="F34" s="82">
        <f t="shared" si="1"/>
        <v>0</v>
      </c>
      <c r="G34" s="114" t="s">
        <v>340</v>
      </c>
      <c r="I34" s="114"/>
    </row>
    <row r="35" spans="1:9" s="102" customFormat="1" hidden="1" x14ac:dyDescent="0.25">
      <c r="A35" s="284"/>
      <c r="B35" s="262"/>
      <c r="C35" s="262"/>
      <c r="D35" s="266"/>
      <c r="E35" s="262"/>
      <c r="F35" s="82">
        <f t="shared" si="1"/>
        <v>0</v>
      </c>
      <c r="G35" s="114" t="s">
        <v>340</v>
      </c>
      <c r="I35" s="114"/>
    </row>
    <row r="36" spans="1:9" s="102" customFormat="1" hidden="1" x14ac:dyDescent="0.25">
      <c r="A36" s="284"/>
      <c r="B36" s="262"/>
      <c r="C36" s="262"/>
      <c r="D36" s="266"/>
      <c r="E36" s="262"/>
      <c r="F36" s="82">
        <f t="shared" si="1"/>
        <v>0</v>
      </c>
      <c r="G36" s="114" t="s">
        <v>340</v>
      </c>
      <c r="I36" s="114"/>
    </row>
    <row r="37" spans="1:9" s="102" customFormat="1" hidden="1" x14ac:dyDescent="0.25">
      <c r="A37" s="284"/>
      <c r="B37" s="262"/>
      <c r="C37" s="262"/>
      <c r="D37" s="266"/>
      <c r="E37" s="262"/>
      <c r="F37" s="82">
        <f t="shared" si="1"/>
        <v>0</v>
      </c>
      <c r="G37" s="114" t="s">
        <v>340</v>
      </c>
      <c r="I37" s="114"/>
    </row>
    <row r="38" spans="1:9" s="102" customFormat="1" hidden="1" x14ac:dyDescent="0.25">
      <c r="A38" s="284"/>
      <c r="B38" s="262"/>
      <c r="C38" s="262"/>
      <c r="D38" s="266"/>
      <c r="E38" s="262"/>
      <c r="F38" s="82">
        <f t="shared" ref="F38:F69" si="2">ROUND(+B38*D38*E38,2)</f>
        <v>0</v>
      </c>
      <c r="G38" s="114" t="s">
        <v>340</v>
      </c>
      <c r="I38" s="114"/>
    </row>
    <row r="39" spans="1:9" s="102" customFormat="1" hidden="1" x14ac:dyDescent="0.25">
      <c r="A39" s="284"/>
      <c r="B39" s="262"/>
      <c r="C39" s="262"/>
      <c r="D39" s="266"/>
      <c r="E39" s="262"/>
      <c r="F39" s="82">
        <f t="shared" si="2"/>
        <v>0</v>
      </c>
      <c r="G39" s="114" t="s">
        <v>340</v>
      </c>
      <c r="I39" s="114"/>
    </row>
    <row r="40" spans="1:9" s="102" customFormat="1" hidden="1" x14ac:dyDescent="0.25">
      <c r="A40" s="284"/>
      <c r="B40" s="262"/>
      <c r="C40" s="262"/>
      <c r="D40" s="266"/>
      <c r="E40" s="262"/>
      <c r="F40" s="82">
        <f t="shared" si="2"/>
        <v>0</v>
      </c>
      <c r="G40" s="114" t="s">
        <v>340</v>
      </c>
      <c r="I40" s="114"/>
    </row>
    <row r="41" spans="1:9" s="102" customFormat="1" hidden="1" x14ac:dyDescent="0.25">
      <c r="A41" s="284"/>
      <c r="B41" s="262"/>
      <c r="C41" s="262"/>
      <c r="D41" s="266"/>
      <c r="E41" s="262"/>
      <c r="F41" s="82">
        <f t="shared" si="2"/>
        <v>0</v>
      </c>
      <c r="G41" s="114" t="s">
        <v>340</v>
      </c>
      <c r="I41" s="114"/>
    </row>
    <row r="42" spans="1:9" s="102" customFormat="1" hidden="1" x14ac:dyDescent="0.25">
      <c r="A42" s="284"/>
      <c r="B42" s="262"/>
      <c r="C42" s="262"/>
      <c r="D42" s="266"/>
      <c r="E42" s="262"/>
      <c r="F42" s="82">
        <f t="shared" si="2"/>
        <v>0</v>
      </c>
      <c r="G42" s="114" t="s">
        <v>340</v>
      </c>
      <c r="I42" s="114"/>
    </row>
    <row r="43" spans="1:9" s="102" customFormat="1" hidden="1" x14ac:dyDescent="0.25">
      <c r="A43" s="284"/>
      <c r="B43" s="262"/>
      <c r="C43" s="262"/>
      <c r="D43" s="266"/>
      <c r="E43" s="262"/>
      <c r="F43" s="82">
        <f t="shared" si="2"/>
        <v>0</v>
      </c>
      <c r="G43" s="114" t="s">
        <v>340</v>
      </c>
      <c r="I43" s="114"/>
    </row>
    <row r="44" spans="1:9" s="102" customFormat="1" hidden="1" x14ac:dyDescent="0.25">
      <c r="A44" s="284"/>
      <c r="B44" s="262"/>
      <c r="C44" s="262"/>
      <c r="D44" s="266"/>
      <c r="E44" s="262"/>
      <c r="F44" s="82">
        <f t="shared" si="2"/>
        <v>0</v>
      </c>
      <c r="G44" s="114" t="s">
        <v>340</v>
      </c>
      <c r="I44" s="114"/>
    </row>
    <row r="45" spans="1:9" s="102" customFormat="1" hidden="1" x14ac:dyDescent="0.25">
      <c r="A45" s="284"/>
      <c r="B45" s="262"/>
      <c r="C45" s="262"/>
      <c r="D45" s="266"/>
      <c r="E45" s="262"/>
      <c r="F45" s="82">
        <f t="shared" si="2"/>
        <v>0</v>
      </c>
      <c r="G45" s="114" t="s">
        <v>340</v>
      </c>
      <c r="I45" s="114"/>
    </row>
    <row r="46" spans="1:9" s="102" customFormat="1" hidden="1" x14ac:dyDescent="0.25">
      <c r="A46" s="284"/>
      <c r="B46" s="262"/>
      <c r="C46" s="262"/>
      <c r="D46" s="266"/>
      <c r="E46" s="262"/>
      <c r="F46" s="82">
        <f t="shared" si="2"/>
        <v>0</v>
      </c>
      <c r="G46" s="114" t="s">
        <v>340</v>
      </c>
      <c r="I46" s="114"/>
    </row>
    <row r="47" spans="1:9" s="102" customFormat="1" hidden="1" x14ac:dyDescent="0.25">
      <c r="A47" s="284"/>
      <c r="B47" s="262"/>
      <c r="C47" s="262"/>
      <c r="D47" s="266"/>
      <c r="E47" s="262"/>
      <c r="F47" s="82">
        <f t="shared" si="2"/>
        <v>0</v>
      </c>
      <c r="G47" s="114" t="s">
        <v>340</v>
      </c>
      <c r="I47" s="114"/>
    </row>
    <row r="48" spans="1:9" s="102" customFormat="1" hidden="1" x14ac:dyDescent="0.25">
      <c r="A48" s="284"/>
      <c r="B48" s="262"/>
      <c r="C48" s="262"/>
      <c r="D48" s="266"/>
      <c r="E48" s="262"/>
      <c r="F48" s="82">
        <f t="shared" si="2"/>
        <v>0</v>
      </c>
      <c r="G48" s="114" t="s">
        <v>340</v>
      </c>
      <c r="I48" s="114"/>
    </row>
    <row r="49" spans="1:9" s="102" customFormat="1" hidden="1" x14ac:dyDescent="0.25">
      <c r="A49" s="284"/>
      <c r="B49" s="262"/>
      <c r="C49" s="262"/>
      <c r="D49" s="266"/>
      <c r="E49" s="262"/>
      <c r="F49" s="82">
        <f t="shared" si="2"/>
        <v>0</v>
      </c>
      <c r="G49" s="114" t="s">
        <v>340</v>
      </c>
      <c r="I49" s="114"/>
    </row>
    <row r="50" spans="1:9" s="102" customFormat="1" hidden="1" x14ac:dyDescent="0.25">
      <c r="A50" s="284"/>
      <c r="B50" s="262"/>
      <c r="C50" s="262"/>
      <c r="D50" s="266"/>
      <c r="E50" s="262"/>
      <c r="F50" s="82">
        <f t="shared" si="2"/>
        <v>0</v>
      </c>
      <c r="G50" s="114" t="s">
        <v>340</v>
      </c>
      <c r="I50" s="114"/>
    </row>
    <row r="51" spans="1:9" s="102" customFormat="1" hidden="1" x14ac:dyDescent="0.25">
      <c r="A51" s="284"/>
      <c r="B51" s="262"/>
      <c r="C51" s="262"/>
      <c r="D51" s="266"/>
      <c r="E51" s="262"/>
      <c r="F51" s="82">
        <f t="shared" si="2"/>
        <v>0</v>
      </c>
      <c r="G51" s="114" t="s">
        <v>340</v>
      </c>
      <c r="I51" s="114"/>
    </row>
    <row r="52" spans="1:9" s="102" customFormat="1" hidden="1" x14ac:dyDescent="0.25">
      <c r="A52" s="284"/>
      <c r="B52" s="262"/>
      <c r="C52" s="262"/>
      <c r="D52" s="266"/>
      <c r="E52" s="262"/>
      <c r="F52" s="82">
        <f t="shared" si="2"/>
        <v>0</v>
      </c>
      <c r="G52" s="114" t="s">
        <v>340</v>
      </c>
      <c r="I52" s="114"/>
    </row>
    <row r="53" spans="1:9" s="102" customFormat="1" hidden="1" x14ac:dyDescent="0.25">
      <c r="A53" s="284"/>
      <c r="B53" s="262"/>
      <c r="C53" s="262"/>
      <c r="D53" s="266"/>
      <c r="E53" s="262"/>
      <c r="F53" s="82">
        <f t="shared" si="2"/>
        <v>0</v>
      </c>
      <c r="G53" s="114" t="s">
        <v>340</v>
      </c>
      <c r="I53" s="114"/>
    </row>
    <row r="54" spans="1:9" s="102" customFormat="1" hidden="1" x14ac:dyDescent="0.25">
      <c r="A54" s="284"/>
      <c r="B54" s="262"/>
      <c r="C54" s="262"/>
      <c r="D54" s="266"/>
      <c r="E54" s="262"/>
      <c r="F54" s="82">
        <f t="shared" si="2"/>
        <v>0</v>
      </c>
      <c r="G54" s="114" t="s">
        <v>340</v>
      </c>
      <c r="I54" s="114"/>
    </row>
    <row r="55" spans="1:9" s="102" customFormat="1" hidden="1" x14ac:dyDescent="0.25">
      <c r="A55" s="284"/>
      <c r="B55" s="262"/>
      <c r="C55" s="262"/>
      <c r="D55" s="266"/>
      <c r="E55" s="262"/>
      <c r="F55" s="82">
        <f t="shared" si="2"/>
        <v>0</v>
      </c>
      <c r="G55" s="114" t="s">
        <v>340</v>
      </c>
      <c r="I55" s="114"/>
    </row>
    <row r="56" spans="1:9" s="102" customFormat="1" hidden="1" x14ac:dyDescent="0.25">
      <c r="A56" s="284"/>
      <c r="B56" s="262"/>
      <c r="C56" s="262"/>
      <c r="D56" s="266"/>
      <c r="E56" s="262"/>
      <c r="F56" s="82">
        <f t="shared" si="2"/>
        <v>0</v>
      </c>
      <c r="G56" s="114" t="s">
        <v>340</v>
      </c>
      <c r="I56" s="114"/>
    </row>
    <row r="57" spans="1:9" s="102" customFormat="1" hidden="1" x14ac:dyDescent="0.25">
      <c r="A57" s="284"/>
      <c r="B57" s="262"/>
      <c r="C57" s="262"/>
      <c r="D57" s="266"/>
      <c r="E57" s="262"/>
      <c r="F57" s="82">
        <f t="shared" si="2"/>
        <v>0</v>
      </c>
      <c r="G57" s="114" t="s">
        <v>340</v>
      </c>
      <c r="I57" s="114"/>
    </row>
    <row r="58" spans="1:9" s="102" customFormat="1" hidden="1" x14ac:dyDescent="0.25">
      <c r="A58" s="284"/>
      <c r="B58" s="262"/>
      <c r="C58" s="262"/>
      <c r="D58" s="266"/>
      <c r="E58" s="262"/>
      <c r="F58" s="82">
        <f t="shared" si="2"/>
        <v>0</v>
      </c>
      <c r="G58" s="114" t="s">
        <v>340</v>
      </c>
      <c r="I58" s="114"/>
    </row>
    <row r="59" spans="1:9" s="102" customFormat="1" hidden="1" x14ac:dyDescent="0.25">
      <c r="A59" s="284"/>
      <c r="B59" s="262"/>
      <c r="C59" s="262"/>
      <c r="D59" s="266"/>
      <c r="E59" s="262"/>
      <c r="F59" s="82">
        <f t="shared" si="2"/>
        <v>0</v>
      </c>
      <c r="G59" s="114" t="s">
        <v>340</v>
      </c>
      <c r="I59" s="114"/>
    </row>
    <row r="60" spans="1:9" s="102" customFormat="1" hidden="1" x14ac:dyDescent="0.25">
      <c r="A60" s="284"/>
      <c r="B60" s="262"/>
      <c r="C60" s="262"/>
      <c r="D60" s="266"/>
      <c r="E60" s="262"/>
      <c r="F60" s="82">
        <f t="shared" si="2"/>
        <v>0</v>
      </c>
      <c r="G60" s="114" t="s">
        <v>340</v>
      </c>
      <c r="I60" s="114"/>
    </row>
    <row r="61" spans="1:9" s="102" customFormat="1" hidden="1" x14ac:dyDescent="0.25">
      <c r="A61" s="284"/>
      <c r="B61" s="262"/>
      <c r="C61" s="262"/>
      <c r="D61" s="266"/>
      <c r="E61" s="262"/>
      <c r="F61" s="82">
        <f t="shared" si="2"/>
        <v>0</v>
      </c>
      <c r="G61" s="114" t="s">
        <v>340</v>
      </c>
      <c r="I61" s="114"/>
    </row>
    <row r="62" spans="1:9" s="102" customFormat="1" hidden="1" x14ac:dyDescent="0.25">
      <c r="A62" s="284"/>
      <c r="B62" s="262"/>
      <c r="C62" s="262"/>
      <c r="D62" s="266"/>
      <c r="E62" s="262"/>
      <c r="F62" s="82">
        <f t="shared" si="2"/>
        <v>0</v>
      </c>
      <c r="G62" s="114" t="s">
        <v>340</v>
      </c>
      <c r="I62" s="114"/>
    </row>
    <row r="63" spans="1:9" s="102" customFormat="1" hidden="1" x14ac:dyDescent="0.25">
      <c r="A63" s="284"/>
      <c r="B63" s="262"/>
      <c r="C63" s="262"/>
      <c r="D63" s="266"/>
      <c r="E63" s="262"/>
      <c r="F63" s="82">
        <f t="shared" si="2"/>
        <v>0</v>
      </c>
      <c r="G63" s="114" t="s">
        <v>340</v>
      </c>
      <c r="I63" s="114"/>
    </row>
    <row r="64" spans="1:9" s="102" customFormat="1" hidden="1" x14ac:dyDescent="0.25">
      <c r="A64" s="284"/>
      <c r="B64" s="262"/>
      <c r="C64" s="262"/>
      <c r="D64" s="266"/>
      <c r="E64" s="262"/>
      <c r="F64" s="82">
        <f t="shared" si="2"/>
        <v>0</v>
      </c>
      <c r="G64" s="114" t="s">
        <v>340</v>
      </c>
      <c r="I64" s="114"/>
    </row>
    <row r="65" spans="1:9" s="102" customFormat="1" hidden="1" x14ac:dyDescent="0.25">
      <c r="A65" s="284"/>
      <c r="B65" s="262"/>
      <c r="C65" s="262"/>
      <c r="D65" s="266"/>
      <c r="E65" s="262"/>
      <c r="F65" s="82">
        <f t="shared" si="2"/>
        <v>0</v>
      </c>
      <c r="G65" s="114" t="s">
        <v>340</v>
      </c>
      <c r="I65" s="114"/>
    </row>
    <row r="66" spans="1:9" s="102" customFormat="1" hidden="1" x14ac:dyDescent="0.25">
      <c r="A66" s="284"/>
      <c r="B66" s="262"/>
      <c r="C66" s="262"/>
      <c r="D66" s="266"/>
      <c r="E66" s="262"/>
      <c r="F66" s="82">
        <f t="shared" si="2"/>
        <v>0</v>
      </c>
      <c r="G66" s="114" t="s">
        <v>340</v>
      </c>
      <c r="I66" s="114"/>
    </row>
    <row r="67" spans="1:9" s="102" customFormat="1" hidden="1" x14ac:dyDescent="0.25">
      <c r="A67" s="284"/>
      <c r="B67" s="262"/>
      <c r="C67" s="262"/>
      <c r="D67" s="266"/>
      <c r="E67" s="262"/>
      <c r="F67" s="82">
        <f t="shared" si="2"/>
        <v>0</v>
      </c>
      <c r="G67" s="114" t="s">
        <v>340</v>
      </c>
      <c r="I67" s="114"/>
    </row>
    <row r="68" spans="1:9" s="102" customFormat="1" hidden="1" x14ac:dyDescent="0.25">
      <c r="A68" s="284"/>
      <c r="B68" s="262"/>
      <c r="C68" s="262"/>
      <c r="D68" s="266"/>
      <c r="E68" s="262"/>
      <c r="F68" s="82">
        <f t="shared" si="2"/>
        <v>0</v>
      </c>
      <c r="G68" s="114" t="s">
        <v>340</v>
      </c>
      <c r="I68" s="114"/>
    </row>
    <row r="69" spans="1:9" s="102" customFormat="1" hidden="1" x14ac:dyDescent="0.25">
      <c r="A69" s="284"/>
      <c r="B69" s="262"/>
      <c r="C69" s="262"/>
      <c r="D69" s="266"/>
      <c r="E69" s="262"/>
      <c r="F69" s="82">
        <f t="shared" si="2"/>
        <v>0</v>
      </c>
      <c r="G69" s="114" t="s">
        <v>340</v>
      </c>
      <c r="I69" s="114"/>
    </row>
    <row r="70" spans="1:9" s="102" customFormat="1" hidden="1" x14ac:dyDescent="0.25">
      <c r="A70" s="284"/>
      <c r="B70" s="262"/>
      <c r="C70" s="262"/>
      <c r="D70" s="266"/>
      <c r="E70" s="262"/>
      <c r="F70" s="82">
        <f t="shared" ref="F70:F101" si="3">ROUND(+B70*D70*E70,2)</f>
        <v>0</v>
      </c>
      <c r="G70" s="114" t="s">
        <v>340</v>
      </c>
      <c r="I70" s="114"/>
    </row>
    <row r="71" spans="1:9" s="102" customFormat="1" hidden="1" x14ac:dyDescent="0.25">
      <c r="A71" s="284"/>
      <c r="B71" s="262"/>
      <c r="C71" s="262"/>
      <c r="D71" s="266"/>
      <c r="E71" s="262"/>
      <c r="F71" s="82">
        <f t="shared" si="3"/>
        <v>0</v>
      </c>
      <c r="G71" s="114" t="s">
        <v>340</v>
      </c>
      <c r="I71" s="114"/>
    </row>
    <row r="72" spans="1:9" s="102" customFormat="1" hidden="1" x14ac:dyDescent="0.25">
      <c r="A72" s="284"/>
      <c r="B72" s="262"/>
      <c r="C72" s="262"/>
      <c r="D72" s="266"/>
      <c r="E72" s="262"/>
      <c r="F72" s="82">
        <f t="shared" si="3"/>
        <v>0</v>
      </c>
      <c r="G72" s="114" t="s">
        <v>340</v>
      </c>
      <c r="I72" s="114"/>
    </row>
    <row r="73" spans="1:9" s="102" customFormat="1" hidden="1" x14ac:dyDescent="0.25">
      <c r="A73" s="284"/>
      <c r="B73" s="262"/>
      <c r="C73" s="262"/>
      <c r="D73" s="266"/>
      <c r="E73" s="262"/>
      <c r="F73" s="82">
        <f t="shared" si="3"/>
        <v>0</v>
      </c>
      <c r="G73" s="114" t="s">
        <v>340</v>
      </c>
      <c r="I73" s="114"/>
    </row>
    <row r="74" spans="1:9" s="102" customFormat="1" hidden="1" x14ac:dyDescent="0.25">
      <c r="A74" s="284"/>
      <c r="B74" s="262"/>
      <c r="C74" s="262"/>
      <c r="D74" s="266"/>
      <c r="E74" s="262"/>
      <c r="F74" s="82">
        <f t="shared" si="3"/>
        <v>0</v>
      </c>
      <c r="G74" s="114" t="s">
        <v>340</v>
      </c>
      <c r="I74" s="114"/>
    </row>
    <row r="75" spans="1:9" s="102" customFormat="1" hidden="1" x14ac:dyDescent="0.25">
      <c r="A75" s="284"/>
      <c r="B75" s="262"/>
      <c r="C75" s="262"/>
      <c r="D75" s="266"/>
      <c r="E75" s="262"/>
      <c r="F75" s="82">
        <f t="shared" si="3"/>
        <v>0</v>
      </c>
      <c r="G75" s="114" t="s">
        <v>340</v>
      </c>
      <c r="I75" s="114"/>
    </row>
    <row r="76" spans="1:9" s="102" customFormat="1" hidden="1" x14ac:dyDescent="0.25">
      <c r="A76" s="284"/>
      <c r="B76" s="262"/>
      <c r="C76" s="262"/>
      <c r="D76" s="266"/>
      <c r="E76" s="262"/>
      <c r="F76" s="82">
        <f t="shared" si="3"/>
        <v>0</v>
      </c>
      <c r="G76" s="114" t="s">
        <v>340</v>
      </c>
      <c r="I76" s="114"/>
    </row>
    <row r="77" spans="1:9" s="102" customFormat="1" hidden="1" x14ac:dyDescent="0.25">
      <c r="A77" s="284"/>
      <c r="B77" s="262"/>
      <c r="C77" s="262"/>
      <c r="D77" s="266"/>
      <c r="E77" s="262"/>
      <c r="F77" s="82">
        <f t="shared" si="3"/>
        <v>0</v>
      </c>
      <c r="G77" s="114" t="s">
        <v>340</v>
      </c>
      <c r="I77" s="114"/>
    </row>
    <row r="78" spans="1:9" s="102" customFormat="1" hidden="1" x14ac:dyDescent="0.25">
      <c r="A78" s="284"/>
      <c r="B78" s="262"/>
      <c r="C78" s="262"/>
      <c r="D78" s="266"/>
      <c r="E78" s="262"/>
      <c r="F78" s="82">
        <f t="shared" si="3"/>
        <v>0</v>
      </c>
      <c r="G78" s="114" t="s">
        <v>340</v>
      </c>
      <c r="I78" s="114"/>
    </row>
    <row r="79" spans="1:9" s="102" customFormat="1" hidden="1" x14ac:dyDescent="0.25">
      <c r="A79" s="284"/>
      <c r="B79" s="262"/>
      <c r="C79" s="262"/>
      <c r="D79" s="266"/>
      <c r="E79" s="262"/>
      <c r="F79" s="82">
        <f t="shared" si="3"/>
        <v>0</v>
      </c>
      <c r="G79" s="114" t="s">
        <v>340</v>
      </c>
      <c r="I79" s="114"/>
    </row>
    <row r="80" spans="1:9" s="102" customFormat="1" hidden="1" x14ac:dyDescent="0.25">
      <c r="A80" s="284"/>
      <c r="B80" s="262"/>
      <c r="C80" s="262"/>
      <c r="D80" s="266"/>
      <c r="E80" s="262"/>
      <c r="F80" s="82">
        <f t="shared" si="3"/>
        <v>0</v>
      </c>
      <c r="G80" s="114" t="s">
        <v>340</v>
      </c>
      <c r="I80" s="114"/>
    </row>
    <row r="81" spans="1:9" s="102" customFormat="1" hidden="1" x14ac:dyDescent="0.25">
      <c r="A81" s="284"/>
      <c r="B81" s="262"/>
      <c r="C81" s="262"/>
      <c r="D81" s="266"/>
      <c r="E81" s="262"/>
      <c r="F81" s="82">
        <f t="shared" si="3"/>
        <v>0</v>
      </c>
      <c r="G81" s="114" t="s">
        <v>340</v>
      </c>
      <c r="I81" s="114"/>
    </row>
    <row r="82" spans="1:9" s="102" customFormat="1" hidden="1" x14ac:dyDescent="0.25">
      <c r="A82" s="284"/>
      <c r="B82" s="262"/>
      <c r="C82" s="262"/>
      <c r="D82" s="266"/>
      <c r="E82" s="262"/>
      <c r="F82" s="82">
        <f t="shared" si="3"/>
        <v>0</v>
      </c>
      <c r="G82" s="114" t="s">
        <v>340</v>
      </c>
      <c r="I82" s="114"/>
    </row>
    <row r="83" spans="1:9" s="102" customFormat="1" hidden="1" x14ac:dyDescent="0.25">
      <c r="A83" s="284"/>
      <c r="B83" s="262"/>
      <c r="C83" s="262"/>
      <c r="D83" s="266"/>
      <c r="E83" s="262"/>
      <c r="F83" s="82">
        <f t="shared" si="3"/>
        <v>0</v>
      </c>
      <c r="G83" s="114" t="s">
        <v>340</v>
      </c>
      <c r="I83" s="114"/>
    </row>
    <row r="84" spans="1:9" s="102" customFormat="1" hidden="1" x14ac:dyDescent="0.25">
      <c r="A84" s="284"/>
      <c r="B84" s="262"/>
      <c r="C84" s="262"/>
      <c r="D84" s="266"/>
      <c r="E84" s="262"/>
      <c r="F84" s="82">
        <f t="shared" si="3"/>
        <v>0</v>
      </c>
      <c r="G84" s="114" t="s">
        <v>340</v>
      </c>
      <c r="I84" s="114"/>
    </row>
    <row r="85" spans="1:9" s="102" customFormat="1" hidden="1" x14ac:dyDescent="0.25">
      <c r="A85" s="284"/>
      <c r="B85" s="262"/>
      <c r="C85" s="262"/>
      <c r="D85" s="266"/>
      <c r="E85" s="262"/>
      <c r="F85" s="82">
        <f t="shared" si="3"/>
        <v>0</v>
      </c>
      <c r="G85" s="114" t="s">
        <v>340</v>
      </c>
      <c r="I85" s="114"/>
    </row>
    <row r="86" spans="1:9" s="102" customFormat="1" hidden="1" x14ac:dyDescent="0.25">
      <c r="A86" s="284"/>
      <c r="B86" s="262"/>
      <c r="C86" s="262"/>
      <c r="D86" s="266"/>
      <c r="E86" s="262"/>
      <c r="F86" s="82">
        <f t="shared" si="3"/>
        <v>0</v>
      </c>
      <c r="G86" s="114" t="s">
        <v>340</v>
      </c>
      <c r="I86" s="114"/>
    </row>
    <row r="87" spans="1:9" s="102" customFormat="1" hidden="1" x14ac:dyDescent="0.25">
      <c r="A87" s="284"/>
      <c r="B87" s="262"/>
      <c r="C87" s="262"/>
      <c r="D87" s="266"/>
      <c r="E87" s="262"/>
      <c r="F87" s="82">
        <f t="shared" si="3"/>
        <v>0</v>
      </c>
      <c r="G87" s="114" t="s">
        <v>340</v>
      </c>
      <c r="I87" s="114"/>
    </row>
    <row r="88" spans="1:9" s="102" customFormat="1" hidden="1" x14ac:dyDescent="0.25">
      <c r="A88" s="284"/>
      <c r="B88" s="262"/>
      <c r="C88" s="262"/>
      <c r="D88" s="266"/>
      <c r="E88" s="262"/>
      <c r="F88" s="82">
        <f t="shared" si="3"/>
        <v>0</v>
      </c>
      <c r="G88" s="114" t="s">
        <v>340</v>
      </c>
      <c r="I88" s="114"/>
    </row>
    <row r="89" spans="1:9" s="102" customFormat="1" hidden="1" x14ac:dyDescent="0.25">
      <c r="A89" s="284"/>
      <c r="B89" s="262"/>
      <c r="C89" s="262"/>
      <c r="D89" s="266"/>
      <c r="E89" s="262"/>
      <c r="F89" s="82">
        <f t="shared" si="3"/>
        <v>0</v>
      </c>
      <c r="G89" s="114" t="s">
        <v>340</v>
      </c>
      <c r="I89" s="114"/>
    </row>
    <row r="90" spans="1:9" s="102" customFormat="1" hidden="1" x14ac:dyDescent="0.25">
      <c r="A90" s="284"/>
      <c r="B90" s="262"/>
      <c r="C90" s="262"/>
      <c r="D90" s="266"/>
      <c r="E90" s="262"/>
      <c r="F90" s="82">
        <f t="shared" si="3"/>
        <v>0</v>
      </c>
      <c r="G90" s="114" t="s">
        <v>340</v>
      </c>
      <c r="I90" s="114"/>
    </row>
    <row r="91" spans="1:9" s="102" customFormat="1" hidden="1" x14ac:dyDescent="0.25">
      <c r="A91" s="284"/>
      <c r="B91" s="262"/>
      <c r="C91" s="262"/>
      <c r="D91" s="266"/>
      <c r="E91" s="262"/>
      <c r="F91" s="82">
        <f t="shared" si="3"/>
        <v>0</v>
      </c>
      <c r="G91" s="114" t="s">
        <v>340</v>
      </c>
      <c r="I91" s="114"/>
    </row>
    <row r="92" spans="1:9" s="102" customFormat="1" hidden="1" x14ac:dyDescent="0.25">
      <c r="A92" s="284"/>
      <c r="B92" s="262"/>
      <c r="C92" s="262"/>
      <c r="D92" s="266"/>
      <c r="E92" s="262"/>
      <c r="F92" s="82">
        <f t="shared" si="3"/>
        <v>0</v>
      </c>
      <c r="G92" s="114" t="s">
        <v>340</v>
      </c>
      <c r="I92" s="114"/>
    </row>
    <row r="93" spans="1:9" s="102" customFormat="1" hidden="1" x14ac:dyDescent="0.25">
      <c r="A93" s="284"/>
      <c r="B93" s="262"/>
      <c r="C93" s="262"/>
      <c r="D93" s="266"/>
      <c r="E93" s="262"/>
      <c r="F93" s="82">
        <f t="shared" si="3"/>
        <v>0</v>
      </c>
      <c r="G93" s="114" t="s">
        <v>340</v>
      </c>
      <c r="I93" s="114"/>
    </row>
    <row r="94" spans="1:9" s="102" customFormat="1" hidden="1" x14ac:dyDescent="0.25">
      <c r="A94" s="284"/>
      <c r="B94" s="262"/>
      <c r="C94" s="262"/>
      <c r="D94" s="266"/>
      <c r="E94" s="262"/>
      <c r="F94" s="82">
        <f t="shared" si="3"/>
        <v>0</v>
      </c>
      <c r="G94" s="114" t="s">
        <v>340</v>
      </c>
      <c r="I94" s="114"/>
    </row>
    <row r="95" spans="1:9" s="102" customFormat="1" hidden="1" x14ac:dyDescent="0.25">
      <c r="A95" s="284"/>
      <c r="B95" s="262"/>
      <c r="C95" s="262"/>
      <c r="D95" s="266"/>
      <c r="E95" s="262"/>
      <c r="F95" s="82">
        <f t="shared" si="3"/>
        <v>0</v>
      </c>
      <c r="G95" s="114" t="s">
        <v>340</v>
      </c>
      <c r="I95" s="114"/>
    </row>
    <row r="96" spans="1:9" s="102" customFormat="1" hidden="1" x14ac:dyDescent="0.25">
      <c r="A96" s="284"/>
      <c r="B96" s="262"/>
      <c r="C96" s="262"/>
      <c r="D96" s="266"/>
      <c r="E96" s="262"/>
      <c r="F96" s="82">
        <f t="shared" si="3"/>
        <v>0</v>
      </c>
      <c r="G96" s="114" t="s">
        <v>340</v>
      </c>
      <c r="I96" s="114"/>
    </row>
    <row r="97" spans="1:9" s="102" customFormat="1" hidden="1" x14ac:dyDescent="0.25">
      <c r="A97" s="284"/>
      <c r="B97" s="262"/>
      <c r="C97" s="262"/>
      <c r="D97" s="266"/>
      <c r="E97" s="262"/>
      <c r="F97" s="82">
        <f t="shared" si="3"/>
        <v>0</v>
      </c>
      <c r="G97" s="114" t="s">
        <v>340</v>
      </c>
      <c r="I97" s="114"/>
    </row>
    <row r="98" spans="1:9" s="102" customFormat="1" hidden="1" x14ac:dyDescent="0.25">
      <c r="A98" s="284"/>
      <c r="B98" s="262"/>
      <c r="C98" s="262"/>
      <c r="D98" s="266"/>
      <c r="E98" s="262"/>
      <c r="F98" s="82">
        <f t="shared" si="3"/>
        <v>0</v>
      </c>
      <c r="G98" s="114" t="s">
        <v>340</v>
      </c>
      <c r="I98" s="114"/>
    </row>
    <row r="99" spans="1:9" s="102" customFormat="1" hidden="1" x14ac:dyDescent="0.25">
      <c r="A99" s="284"/>
      <c r="B99" s="262"/>
      <c r="C99" s="262"/>
      <c r="D99" s="266"/>
      <c r="E99" s="262"/>
      <c r="F99" s="82">
        <f t="shared" si="3"/>
        <v>0</v>
      </c>
      <c r="G99" s="114" t="s">
        <v>340</v>
      </c>
      <c r="I99" s="114"/>
    </row>
    <row r="100" spans="1:9" s="102" customFormat="1" hidden="1" x14ac:dyDescent="0.25">
      <c r="A100" s="284"/>
      <c r="B100" s="262"/>
      <c r="C100" s="262"/>
      <c r="D100" s="266"/>
      <c r="E100" s="262"/>
      <c r="F100" s="82">
        <f t="shared" si="3"/>
        <v>0</v>
      </c>
      <c r="G100" s="114" t="s">
        <v>340</v>
      </c>
      <c r="I100" s="114"/>
    </row>
    <row r="101" spans="1:9" s="102" customFormat="1" hidden="1" x14ac:dyDescent="0.25">
      <c r="A101" s="284"/>
      <c r="B101" s="262"/>
      <c r="C101" s="262"/>
      <c r="D101" s="266"/>
      <c r="E101" s="262"/>
      <c r="F101" s="82">
        <f t="shared" si="3"/>
        <v>0</v>
      </c>
      <c r="G101" s="114" t="s">
        <v>340</v>
      </c>
      <c r="I101" s="114"/>
    </row>
    <row r="102" spans="1:9" s="102" customFormat="1" hidden="1" x14ac:dyDescent="0.25">
      <c r="A102" s="284"/>
      <c r="B102" s="262"/>
      <c r="C102" s="262"/>
      <c r="D102" s="266"/>
      <c r="E102" s="262"/>
      <c r="F102" s="82">
        <f t="shared" si="1"/>
        <v>0</v>
      </c>
      <c r="G102" s="114" t="s">
        <v>340</v>
      </c>
      <c r="I102" s="114"/>
    </row>
    <row r="103" spans="1:9" s="102" customFormat="1" hidden="1" x14ac:dyDescent="0.25">
      <c r="A103" s="284"/>
      <c r="B103" s="262"/>
      <c r="C103" s="262"/>
      <c r="D103" s="266"/>
      <c r="E103" s="262"/>
      <c r="F103" s="82">
        <f t="shared" si="1"/>
        <v>0</v>
      </c>
      <c r="G103" s="114" t="s">
        <v>340</v>
      </c>
      <c r="I103" s="114"/>
    </row>
    <row r="104" spans="1:9" s="102" customFormat="1" hidden="1" x14ac:dyDescent="0.25">
      <c r="A104" s="284"/>
      <c r="B104" s="262"/>
      <c r="C104" s="262"/>
      <c r="D104" s="266"/>
      <c r="E104" s="262"/>
      <c r="F104" s="82">
        <f t="shared" si="1"/>
        <v>0</v>
      </c>
      <c r="G104" s="114" t="s">
        <v>340</v>
      </c>
      <c r="I104" s="114"/>
    </row>
    <row r="105" spans="1:9" s="102" customFormat="1" hidden="1" x14ac:dyDescent="0.25">
      <c r="A105" s="284"/>
      <c r="B105" s="262"/>
      <c r="C105" s="262"/>
      <c r="D105" s="266"/>
      <c r="E105" s="262"/>
      <c r="F105" s="82">
        <f t="shared" si="1"/>
        <v>0</v>
      </c>
      <c r="G105" s="114" t="s">
        <v>340</v>
      </c>
      <c r="I105" s="114"/>
    </row>
    <row r="106" spans="1:9" s="102" customFormat="1" hidden="1" x14ac:dyDescent="0.25">
      <c r="A106" s="284"/>
      <c r="B106" s="262"/>
      <c r="C106" s="262"/>
      <c r="D106" s="266"/>
      <c r="E106" s="262"/>
      <c r="F106" s="82">
        <f t="shared" si="1"/>
        <v>0</v>
      </c>
      <c r="G106" s="114" t="s">
        <v>340</v>
      </c>
      <c r="I106" s="114"/>
    </row>
    <row r="107" spans="1:9" s="102" customFormat="1" hidden="1" x14ac:dyDescent="0.25">
      <c r="A107" s="284"/>
      <c r="B107" s="262"/>
      <c r="C107" s="262"/>
      <c r="D107" s="266"/>
      <c r="E107" s="262"/>
      <c r="F107" s="82">
        <f t="shared" si="1"/>
        <v>0</v>
      </c>
      <c r="G107" s="114" t="s">
        <v>340</v>
      </c>
      <c r="I107" s="114"/>
    </row>
    <row r="108" spans="1:9" s="102" customFormat="1" hidden="1" x14ac:dyDescent="0.25">
      <c r="A108" s="284"/>
      <c r="B108" s="262"/>
      <c r="C108" s="262"/>
      <c r="D108" s="266"/>
      <c r="E108" s="262"/>
      <c r="F108" s="82">
        <f t="shared" si="1"/>
        <v>0</v>
      </c>
      <c r="G108" s="114" t="s">
        <v>340</v>
      </c>
      <c r="I108" s="114"/>
    </row>
    <row r="109" spans="1:9" s="102" customFormat="1" hidden="1" x14ac:dyDescent="0.25">
      <c r="A109" s="284"/>
      <c r="B109" s="262"/>
      <c r="C109" s="262"/>
      <c r="D109" s="266"/>
      <c r="E109" s="262"/>
      <c r="F109" s="82">
        <f t="shared" si="1"/>
        <v>0</v>
      </c>
      <c r="G109" s="114" t="s">
        <v>340</v>
      </c>
      <c r="I109" s="114"/>
    </row>
    <row r="110" spans="1:9" s="102" customFormat="1" hidden="1" x14ac:dyDescent="0.25">
      <c r="A110" s="284"/>
      <c r="B110" s="262"/>
      <c r="C110" s="262"/>
      <c r="D110" s="266"/>
      <c r="E110" s="262"/>
      <c r="F110" s="82">
        <f t="shared" ref="F110:F117" si="4">ROUND(+B110*D110*E110,2)</f>
        <v>0</v>
      </c>
      <c r="G110" s="114" t="s">
        <v>340</v>
      </c>
      <c r="I110" s="114"/>
    </row>
    <row r="111" spans="1:9" s="102" customFormat="1" hidden="1" x14ac:dyDescent="0.25">
      <c r="A111" s="284"/>
      <c r="B111" s="262"/>
      <c r="C111" s="262"/>
      <c r="D111" s="266"/>
      <c r="E111" s="262"/>
      <c r="F111" s="82">
        <f t="shared" si="4"/>
        <v>0</v>
      </c>
      <c r="G111" s="114" t="s">
        <v>340</v>
      </c>
      <c r="I111" s="114"/>
    </row>
    <row r="112" spans="1:9" s="102" customFormat="1" hidden="1" x14ac:dyDescent="0.25">
      <c r="A112" s="284"/>
      <c r="B112" s="262"/>
      <c r="C112" s="262"/>
      <c r="D112" s="266"/>
      <c r="E112" s="262"/>
      <c r="F112" s="82">
        <f t="shared" si="4"/>
        <v>0</v>
      </c>
      <c r="G112" s="114" t="s">
        <v>340</v>
      </c>
      <c r="I112" s="114"/>
    </row>
    <row r="113" spans="1:9" s="102" customFormat="1" hidden="1" x14ac:dyDescent="0.25">
      <c r="A113" s="284"/>
      <c r="B113" s="262"/>
      <c r="C113" s="262"/>
      <c r="D113" s="266"/>
      <c r="E113" s="262"/>
      <c r="F113" s="82">
        <f t="shared" si="4"/>
        <v>0</v>
      </c>
      <c r="G113" s="114" t="s">
        <v>340</v>
      </c>
      <c r="I113" s="114"/>
    </row>
    <row r="114" spans="1:9" s="102" customFormat="1" hidden="1" x14ac:dyDescent="0.25">
      <c r="A114" s="284"/>
      <c r="B114" s="262"/>
      <c r="C114" s="262"/>
      <c r="D114" s="266"/>
      <c r="E114" s="262"/>
      <c r="F114" s="82">
        <f t="shared" si="4"/>
        <v>0</v>
      </c>
      <c r="G114" s="114" t="s">
        <v>340</v>
      </c>
      <c r="I114" s="114"/>
    </row>
    <row r="115" spans="1:9" s="102" customFormat="1" hidden="1" x14ac:dyDescent="0.25">
      <c r="A115" s="284"/>
      <c r="B115" s="262"/>
      <c r="C115" s="262"/>
      <c r="D115" s="266"/>
      <c r="E115" s="262"/>
      <c r="F115" s="82">
        <f t="shared" si="4"/>
        <v>0</v>
      </c>
      <c r="G115" s="114" t="s">
        <v>340</v>
      </c>
      <c r="I115" s="114"/>
    </row>
    <row r="116" spans="1:9" s="102" customFormat="1" hidden="1" x14ac:dyDescent="0.25">
      <c r="A116" s="284"/>
      <c r="B116" s="262"/>
      <c r="C116" s="262"/>
      <c r="D116" s="266"/>
      <c r="E116" s="262"/>
      <c r="F116" s="82">
        <f t="shared" si="4"/>
        <v>0</v>
      </c>
      <c r="G116" s="114" t="s">
        <v>340</v>
      </c>
      <c r="I116" s="114"/>
    </row>
    <row r="117" spans="1:9" s="102" customFormat="1" hidden="1" x14ac:dyDescent="0.25">
      <c r="A117" s="284"/>
      <c r="B117" s="262"/>
      <c r="C117" s="262"/>
      <c r="D117" s="266"/>
      <c r="E117" s="262"/>
      <c r="F117" s="82">
        <f t="shared" si="4"/>
        <v>0</v>
      </c>
      <c r="G117" s="114" t="s">
        <v>340</v>
      </c>
      <c r="I117" s="114"/>
    </row>
    <row r="118" spans="1:9" s="102" customFormat="1" hidden="1" x14ac:dyDescent="0.25">
      <c r="A118" s="284"/>
      <c r="B118" s="262"/>
      <c r="C118" s="262"/>
      <c r="D118" s="266"/>
      <c r="E118" s="262"/>
      <c r="F118" s="82">
        <f t="shared" ref="F118:F125" si="5">ROUND(+B118*D118*E118,2)</f>
        <v>0</v>
      </c>
      <c r="G118" s="114" t="s">
        <v>340</v>
      </c>
      <c r="I118" s="114"/>
    </row>
    <row r="119" spans="1:9" s="102" customFormat="1" hidden="1" x14ac:dyDescent="0.25">
      <c r="A119" s="284"/>
      <c r="B119" s="262"/>
      <c r="C119" s="262"/>
      <c r="D119" s="266"/>
      <c r="E119" s="262"/>
      <c r="F119" s="82">
        <f t="shared" si="5"/>
        <v>0</v>
      </c>
      <c r="G119" s="114" t="s">
        <v>340</v>
      </c>
      <c r="I119" s="114"/>
    </row>
    <row r="120" spans="1:9" s="102" customFormat="1" hidden="1" x14ac:dyDescent="0.25">
      <c r="A120" s="284"/>
      <c r="B120" s="262"/>
      <c r="C120" s="262"/>
      <c r="D120" s="266"/>
      <c r="E120" s="262"/>
      <c r="F120" s="82">
        <f t="shared" si="5"/>
        <v>0</v>
      </c>
      <c r="G120" s="114" t="s">
        <v>340</v>
      </c>
      <c r="I120" s="114"/>
    </row>
    <row r="121" spans="1:9" s="102" customFormat="1" hidden="1" x14ac:dyDescent="0.25">
      <c r="A121" s="284"/>
      <c r="B121" s="262"/>
      <c r="C121" s="262"/>
      <c r="D121" s="266"/>
      <c r="E121" s="262"/>
      <c r="F121" s="82">
        <f t="shared" si="5"/>
        <v>0</v>
      </c>
      <c r="G121" s="114" t="s">
        <v>340</v>
      </c>
      <c r="I121" s="114"/>
    </row>
    <row r="122" spans="1:9" s="102" customFormat="1" hidden="1" x14ac:dyDescent="0.25">
      <c r="A122" s="284"/>
      <c r="B122" s="262"/>
      <c r="C122" s="262"/>
      <c r="D122" s="266"/>
      <c r="E122" s="262"/>
      <c r="F122" s="82">
        <f t="shared" si="5"/>
        <v>0</v>
      </c>
      <c r="G122" s="114" t="s">
        <v>340</v>
      </c>
      <c r="I122" s="114"/>
    </row>
    <row r="123" spans="1:9" s="102" customFormat="1" hidden="1" x14ac:dyDescent="0.25">
      <c r="A123" s="284"/>
      <c r="B123" s="262"/>
      <c r="C123" s="262"/>
      <c r="D123" s="266"/>
      <c r="E123" s="262"/>
      <c r="F123" s="82">
        <f t="shared" si="5"/>
        <v>0</v>
      </c>
      <c r="G123" s="114" t="s">
        <v>340</v>
      </c>
      <c r="I123" s="114"/>
    </row>
    <row r="124" spans="1:9" s="102" customFormat="1" hidden="1" x14ac:dyDescent="0.25">
      <c r="A124" s="284"/>
      <c r="B124" s="262"/>
      <c r="C124" s="262"/>
      <c r="D124" s="266"/>
      <c r="E124" s="262"/>
      <c r="F124" s="82">
        <f t="shared" si="5"/>
        <v>0</v>
      </c>
      <c r="G124" s="114" t="s">
        <v>340</v>
      </c>
      <c r="I124" s="114"/>
    </row>
    <row r="125" spans="1:9" s="102" customFormat="1" hidden="1" x14ac:dyDescent="0.25">
      <c r="A125" s="284"/>
      <c r="B125" s="262"/>
      <c r="C125" s="262"/>
      <c r="D125" s="266"/>
      <c r="E125" s="262"/>
      <c r="F125" s="82">
        <f t="shared" si="5"/>
        <v>0</v>
      </c>
      <c r="G125" s="114" t="s">
        <v>340</v>
      </c>
      <c r="I125" s="114"/>
    </row>
    <row r="126" spans="1:9" s="102" customFormat="1" hidden="1" x14ac:dyDescent="0.25">
      <c r="A126" s="284"/>
      <c r="B126" s="262"/>
      <c r="C126" s="262"/>
      <c r="D126" s="266"/>
      <c r="E126" s="262"/>
      <c r="F126" s="82">
        <f t="shared" si="1"/>
        <v>0</v>
      </c>
      <c r="G126" s="114" t="s">
        <v>340</v>
      </c>
      <c r="I126" s="114"/>
    </row>
    <row r="127" spans="1:9" s="102" customFormat="1" hidden="1" x14ac:dyDescent="0.25">
      <c r="A127" s="284"/>
      <c r="B127" s="262"/>
      <c r="C127" s="262"/>
      <c r="D127" s="266"/>
      <c r="E127" s="262"/>
      <c r="F127" s="82">
        <f t="shared" si="1"/>
        <v>0</v>
      </c>
      <c r="G127" s="114" t="s">
        <v>340</v>
      </c>
      <c r="I127" s="114"/>
    </row>
    <row r="128" spans="1:9" s="102" customFormat="1" hidden="1" x14ac:dyDescent="0.25">
      <c r="A128" s="284"/>
      <c r="B128" s="262"/>
      <c r="C128" s="262"/>
      <c r="D128" s="266"/>
      <c r="E128" s="262"/>
      <c r="F128" s="82">
        <f t="shared" ref="F128:F129" si="6">ROUND(+B128*D128*E128,2)</f>
        <v>0</v>
      </c>
      <c r="G128" s="114" t="s">
        <v>340</v>
      </c>
      <c r="I128" s="114"/>
    </row>
    <row r="129" spans="1:9" s="102" customFormat="1" hidden="1" x14ac:dyDescent="0.25">
      <c r="A129" s="284"/>
      <c r="B129" s="262"/>
      <c r="C129" s="262"/>
      <c r="D129" s="266"/>
      <c r="E129" s="262"/>
      <c r="F129" s="82">
        <f t="shared" si="6"/>
        <v>0</v>
      </c>
      <c r="G129" s="114" t="s">
        <v>340</v>
      </c>
      <c r="I129" s="114"/>
    </row>
    <row r="130" spans="1:9" s="102" customFormat="1" hidden="1" x14ac:dyDescent="0.25">
      <c r="A130" s="284"/>
      <c r="B130" s="262"/>
      <c r="C130" s="262"/>
      <c r="D130" s="266"/>
      <c r="E130" s="262"/>
      <c r="F130" s="82">
        <f t="shared" ref="F130:F131" si="7">ROUND(+B130*D130*E130,2)</f>
        <v>0</v>
      </c>
      <c r="G130" s="114" t="s">
        <v>340</v>
      </c>
      <c r="I130" s="114"/>
    </row>
    <row r="131" spans="1:9" s="102" customFormat="1" hidden="1" x14ac:dyDescent="0.25">
      <c r="A131" s="284"/>
      <c r="B131" s="262"/>
      <c r="C131" s="262"/>
      <c r="D131" s="266"/>
      <c r="E131" s="262"/>
      <c r="F131" s="82">
        <f t="shared" si="7"/>
        <v>0</v>
      </c>
      <c r="G131" s="114" t="s">
        <v>340</v>
      </c>
      <c r="I131" s="114"/>
    </row>
    <row r="132" spans="1:9" s="102" customFormat="1" hidden="1" x14ac:dyDescent="0.25">
      <c r="A132" s="284"/>
      <c r="B132" s="262"/>
      <c r="C132" s="262"/>
      <c r="D132" s="266"/>
      <c r="E132" s="262"/>
      <c r="F132" s="82">
        <f t="shared" si="1"/>
        <v>0</v>
      </c>
      <c r="G132" s="114" t="s">
        <v>340</v>
      </c>
      <c r="I132" s="114"/>
    </row>
    <row r="133" spans="1:9" s="102" customFormat="1" hidden="1" x14ac:dyDescent="0.25">
      <c r="A133" s="284"/>
      <c r="B133" s="262"/>
      <c r="C133" s="262"/>
      <c r="D133" s="266"/>
      <c r="E133" s="262"/>
      <c r="F133" s="82">
        <f t="shared" si="1"/>
        <v>0</v>
      </c>
      <c r="G133" s="114" t="s">
        <v>340</v>
      </c>
      <c r="I133" s="114"/>
    </row>
    <row r="134" spans="1:9" s="102" customFormat="1" x14ac:dyDescent="0.25">
      <c r="A134" s="265" t="s">
        <v>60</v>
      </c>
      <c r="B134" s="262">
        <v>2</v>
      </c>
      <c r="C134" s="262" t="s">
        <v>312</v>
      </c>
      <c r="D134" s="266">
        <f t="shared" ref="D134" ca="1" si="8">RAND()*1000000</f>
        <v>109713.3785352572</v>
      </c>
      <c r="E134" s="262">
        <v>3</v>
      </c>
      <c r="F134" s="294">
        <f ca="1">ROUND(+B134*D134*E134,2)</f>
        <v>658280.27</v>
      </c>
      <c r="G134" s="114" t="s">
        <v>340</v>
      </c>
      <c r="I134" s="114"/>
    </row>
    <row r="135" spans="1:9" s="102" customFormat="1" x14ac:dyDescent="0.25">
      <c r="A135" s="229"/>
      <c r="B135" s="90"/>
      <c r="C135" s="90"/>
      <c r="D135" s="136"/>
      <c r="E135" s="207" t="s">
        <v>41</v>
      </c>
      <c r="F135" s="307">
        <f ca="1">ROUND(SUBTOTAL(109,F5:F134),2)</f>
        <v>5395699.25</v>
      </c>
      <c r="G135" s="114" t="s">
        <v>340</v>
      </c>
      <c r="I135" s="117" t="s">
        <v>344</v>
      </c>
    </row>
    <row r="136" spans="1:9" s="102" customFormat="1" x14ac:dyDescent="0.25">
      <c r="A136" s="229"/>
      <c r="B136" s="90"/>
      <c r="C136" s="90"/>
      <c r="D136" s="136"/>
      <c r="E136" s="90"/>
      <c r="F136" s="295"/>
      <c r="G136" s="114" t="s">
        <v>341</v>
      </c>
    </row>
    <row r="137" spans="1:9" s="102" customFormat="1" x14ac:dyDescent="0.25">
      <c r="A137" s="265" t="s">
        <v>319</v>
      </c>
      <c r="B137" s="262">
        <v>2</v>
      </c>
      <c r="C137" s="262" t="s">
        <v>312</v>
      </c>
      <c r="D137" s="266">
        <f t="shared" ref="D137:D139" ca="1" si="9">RAND()*1000000</f>
        <v>161448.85912965602</v>
      </c>
      <c r="E137" s="262">
        <v>3</v>
      </c>
      <c r="F137" s="82">
        <f ca="1">ROUND(+B137*D137*E137,2)</f>
        <v>968693.15</v>
      </c>
      <c r="G137" s="114" t="s">
        <v>341</v>
      </c>
    </row>
    <row r="138" spans="1:9" s="102" customFormat="1" x14ac:dyDescent="0.25">
      <c r="A138" s="284" t="s">
        <v>349</v>
      </c>
      <c r="B138" s="262">
        <v>2</v>
      </c>
      <c r="C138" s="262" t="s">
        <v>312</v>
      </c>
      <c r="D138" s="266">
        <f t="shared" ca="1" si="9"/>
        <v>909586.29085091967</v>
      </c>
      <c r="E138" s="262">
        <v>3</v>
      </c>
      <c r="F138" s="82">
        <f t="shared" ref="F138:F265" ca="1" si="10">ROUND(+B138*D138*E138,2)</f>
        <v>5457517.75</v>
      </c>
      <c r="G138" s="114" t="s">
        <v>341</v>
      </c>
      <c r="I138" s="114"/>
    </row>
    <row r="139" spans="1:9" s="102" customFormat="1" x14ac:dyDescent="0.25">
      <c r="A139" s="284" t="s">
        <v>350</v>
      </c>
      <c r="B139" s="262">
        <v>2</v>
      </c>
      <c r="C139" s="262" t="s">
        <v>312</v>
      </c>
      <c r="D139" s="266">
        <f t="shared" ca="1" si="9"/>
        <v>493327.09777855244</v>
      </c>
      <c r="E139" s="262">
        <v>3</v>
      </c>
      <c r="F139" s="82">
        <f t="shared" ca="1" si="10"/>
        <v>2959962.59</v>
      </c>
      <c r="G139" s="114" t="s">
        <v>341</v>
      </c>
      <c r="I139" s="114"/>
    </row>
    <row r="140" spans="1:9" s="102" customFormat="1" hidden="1" x14ac:dyDescent="0.25">
      <c r="A140" s="284"/>
      <c r="B140" s="262"/>
      <c r="C140" s="262"/>
      <c r="D140" s="266"/>
      <c r="E140" s="262"/>
      <c r="F140" s="82">
        <f t="shared" si="10"/>
        <v>0</v>
      </c>
      <c r="G140" s="114" t="s">
        <v>341</v>
      </c>
      <c r="I140" s="114"/>
    </row>
    <row r="141" spans="1:9" s="102" customFormat="1" hidden="1" x14ac:dyDescent="0.25">
      <c r="A141" s="284"/>
      <c r="B141" s="262"/>
      <c r="C141" s="262"/>
      <c r="D141" s="266"/>
      <c r="E141" s="262"/>
      <c r="F141" s="82">
        <f t="shared" si="10"/>
        <v>0</v>
      </c>
      <c r="G141" s="114" t="s">
        <v>341</v>
      </c>
      <c r="I141" s="114"/>
    </row>
    <row r="142" spans="1:9" s="102" customFormat="1" hidden="1" x14ac:dyDescent="0.25">
      <c r="A142" s="284"/>
      <c r="B142" s="262"/>
      <c r="C142" s="262"/>
      <c r="D142" s="266"/>
      <c r="E142" s="262"/>
      <c r="F142" s="82">
        <f t="shared" si="10"/>
        <v>0</v>
      </c>
      <c r="G142" s="114" t="s">
        <v>341</v>
      </c>
      <c r="I142" s="114"/>
    </row>
    <row r="143" spans="1:9" s="102" customFormat="1" hidden="1" x14ac:dyDescent="0.25">
      <c r="A143" s="284"/>
      <c r="B143" s="262"/>
      <c r="C143" s="262"/>
      <c r="D143" s="266"/>
      <c r="E143" s="262"/>
      <c r="F143" s="82">
        <f t="shared" si="10"/>
        <v>0</v>
      </c>
      <c r="G143" s="114" t="s">
        <v>341</v>
      </c>
      <c r="I143" s="114"/>
    </row>
    <row r="144" spans="1:9" s="102" customFormat="1" hidden="1" x14ac:dyDescent="0.25">
      <c r="A144" s="284"/>
      <c r="B144" s="262"/>
      <c r="C144" s="262"/>
      <c r="D144" s="266"/>
      <c r="E144" s="262"/>
      <c r="F144" s="82">
        <f t="shared" si="10"/>
        <v>0</v>
      </c>
      <c r="G144" s="114" t="s">
        <v>341</v>
      </c>
      <c r="I144" s="114"/>
    </row>
    <row r="145" spans="1:9" s="102" customFormat="1" hidden="1" x14ac:dyDescent="0.25">
      <c r="A145" s="284"/>
      <c r="B145" s="262"/>
      <c r="C145" s="262"/>
      <c r="D145" s="266"/>
      <c r="E145" s="262"/>
      <c r="F145" s="82">
        <f t="shared" si="10"/>
        <v>0</v>
      </c>
      <c r="G145" s="114" t="s">
        <v>341</v>
      </c>
      <c r="I145" s="114"/>
    </row>
    <row r="146" spans="1:9" s="102" customFormat="1" hidden="1" x14ac:dyDescent="0.25">
      <c r="A146" s="284"/>
      <c r="B146" s="262"/>
      <c r="C146" s="262"/>
      <c r="D146" s="266"/>
      <c r="E146" s="262"/>
      <c r="F146" s="82">
        <f t="shared" si="10"/>
        <v>0</v>
      </c>
      <c r="G146" s="114" t="s">
        <v>341</v>
      </c>
      <c r="I146" s="114"/>
    </row>
    <row r="147" spans="1:9" s="102" customFormat="1" hidden="1" x14ac:dyDescent="0.25">
      <c r="A147" s="284"/>
      <c r="B147" s="262"/>
      <c r="C147" s="262"/>
      <c r="D147" s="266"/>
      <c r="E147" s="262"/>
      <c r="F147" s="82">
        <f t="shared" si="10"/>
        <v>0</v>
      </c>
      <c r="G147" s="114" t="s">
        <v>341</v>
      </c>
      <c r="I147" s="114"/>
    </row>
    <row r="148" spans="1:9" s="102" customFormat="1" hidden="1" x14ac:dyDescent="0.25">
      <c r="A148" s="284"/>
      <c r="B148" s="262"/>
      <c r="C148" s="262"/>
      <c r="D148" s="266"/>
      <c r="E148" s="262"/>
      <c r="F148" s="82">
        <f t="shared" si="10"/>
        <v>0</v>
      </c>
      <c r="G148" s="114" t="s">
        <v>341</v>
      </c>
      <c r="I148" s="114"/>
    </row>
    <row r="149" spans="1:9" s="102" customFormat="1" hidden="1" x14ac:dyDescent="0.25">
      <c r="A149" s="284"/>
      <c r="B149" s="262"/>
      <c r="C149" s="262"/>
      <c r="D149" s="266"/>
      <c r="E149" s="262"/>
      <c r="F149" s="82">
        <f t="shared" si="10"/>
        <v>0</v>
      </c>
      <c r="G149" s="114" t="s">
        <v>341</v>
      </c>
      <c r="I149" s="114"/>
    </row>
    <row r="150" spans="1:9" s="102" customFormat="1" hidden="1" x14ac:dyDescent="0.25">
      <c r="A150" s="284"/>
      <c r="B150" s="262"/>
      <c r="C150" s="262"/>
      <c r="D150" s="266"/>
      <c r="E150" s="262"/>
      <c r="F150" s="82">
        <f t="shared" si="10"/>
        <v>0</v>
      </c>
      <c r="G150" s="114" t="s">
        <v>341</v>
      </c>
      <c r="I150" s="114"/>
    </row>
    <row r="151" spans="1:9" s="102" customFormat="1" hidden="1" x14ac:dyDescent="0.25">
      <c r="A151" s="284"/>
      <c r="B151" s="262"/>
      <c r="C151" s="262"/>
      <c r="D151" s="266"/>
      <c r="E151" s="262"/>
      <c r="F151" s="82">
        <f t="shared" si="10"/>
        <v>0</v>
      </c>
      <c r="G151" s="114" t="s">
        <v>341</v>
      </c>
      <c r="I151" s="114"/>
    </row>
    <row r="152" spans="1:9" s="102" customFormat="1" hidden="1" x14ac:dyDescent="0.25">
      <c r="A152" s="284"/>
      <c r="B152" s="262"/>
      <c r="C152" s="262"/>
      <c r="D152" s="266"/>
      <c r="E152" s="262"/>
      <c r="F152" s="82">
        <f t="shared" si="10"/>
        <v>0</v>
      </c>
      <c r="G152" s="114" t="s">
        <v>341</v>
      </c>
      <c r="I152" s="114"/>
    </row>
    <row r="153" spans="1:9" s="102" customFormat="1" hidden="1" x14ac:dyDescent="0.25">
      <c r="A153" s="284"/>
      <c r="B153" s="262"/>
      <c r="C153" s="262"/>
      <c r="D153" s="266"/>
      <c r="E153" s="262"/>
      <c r="F153" s="82">
        <f t="shared" si="10"/>
        <v>0</v>
      </c>
      <c r="G153" s="114" t="s">
        <v>341</v>
      </c>
      <c r="I153" s="114"/>
    </row>
    <row r="154" spans="1:9" s="102" customFormat="1" hidden="1" x14ac:dyDescent="0.25">
      <c r="A154" s="284"/>
      <c r="B154" s="262"/>
      <c r="C154" s="262"/>
      <c r="D154" s="266"/>
      <c r="E154" s="262"/>
      <c r="F154" s="82">
        <f t="shared" si="10"/>
        <v>0</v>
      </c>
      <c r="G154" s="114" t="s">
        <v>341</v>
      </c>
      <c r="I154" s="114"/>
    </row>
    <row r="155" spans="1:9" s="102" customFormat="1" hidden="1" x14ac:dyDescent="0.25">
      <c r="A155" s="284"/>
      <c r="B155" s="262"/>
      <c r="C155" s="262"/>
      <c r="D155" s="266"/>
      <c r="E155" s="262"/>
      <c r="F155" s="82">
        <f t="shared" si="10"/>
        <v>0</v>
      </c>
      <c r="G155" s="114" t="s">
        <v>341</v>
      </c>
      <c r="I155" s="114"/>
    </row>
    <row r="156" spans="1:9" s="102" customFormat="1" hidden="1" x14ac:dyDescent="0.25">
      <c r="A156" s="284"/>
      <c r="B156" s="262"/>
      <c r="C156" s="262"/>
      <c r="D156" s="266"/>
      <c r="E156" s="262"/>
      <c r="F156" s="82">
        <f t="shared" si="10"/>
        <v>0</v>
      </c>
      <c r="G156" s="114" t="s">
        <v>341</v>
      </c>
      <c r="I156" s="114"/>
    </row>
    <row r="157" spans="1:9" s="102" customFormat="1" hidden="1" x14ac:dyDescent="0.25">
      <c r="A157" s="284"/>
      <c r="B157" s="262"/>
      <c r="C157" s="262"/>
      <c r="D157" s="266"/>
      <c r="E157" s="262"/>
      <c r="F157" s="82">
        <f t="shared" si="10"/>
        <v>0</v>
      </c>
      <c r="G157" s="114" t="s">
        <v>341</v>
      </c>
      <c r="I157" s="114"/>
    </row>
    <row r="158" spans="1:9" s="102" customFormat="1" hidden="1" x14ac:dyDescent="0.25">
      <c r="A158" s="284"/>
      <c r="B158" s="262"/>
      <c r="C158" s="262"/>
      <c r="D158" s="266"/>
      <c r="E158" s="262"/>
      <c r="F158" s="82">
        <f t="shared" si="10"/>
        <v>0</v>
      </c>
      <c r="G158" s="114" t="s">
        <v>341</v>
      </c>
      <c r="I158" s="114"/>
    </row>
    <row r="159" spans="1:9" s="102" customFormat="1" hidden="1" x14ac:dyDescent="0.25">
      <c r="A159" s="284"/>
      <c r="B159" s="262"/>
      <c r="C159" s="262"/>
      <c r="D159" s="266"/>
      <c r="E159" s="262"/>
      <c r="F159" s="82">
        <f t="shared" si="10"/>
        <v>0</v>
      </c>
      <c r="G159" s="114" t="s">
        <v>341</v>
      </c>
      <c r="I159" s="114"/>
    </row>
    <row r="160" spans="1:9" s="102" customFormat="1" hidden="1" x14ac:dyDescent="0.25">
      <c r="A160" s="284"/>
      <c r="B160" s="262"/>
      <c r="C160" s="262"/>
      <c r="D160" s="266"/>
      <c r="E160" s="262"/>
      <c r="F160" s="82">
        <f t="shared" si="10"/>
        <v>0</v>
      </c>
      <c r="G160" s="114" t="s">
        <v>341</v>
      </c>
      <c r="I160" s="114"/>
    </row>
    <row r="161" spans="1:9" s="102" customFormat="1" hidden="1" x14ac:dyDescent="0.25">
      <c r="A161" s="284"/>
      <c r="B161" s="262"/>
      <c r="C161" s="262"/>
      <c r="D161" s="266"/>
      <c r="E161" s="262"/>
      <c r="F161" s="82">
        <f t="shared" si="10"/>
        <v>0</v>
      </c>
      <c r="G161" s="114" t="s">
        <v>341</v>
      </c>
      <c r="I161" s="114"/>
    </row>
    <row r="162" spans="1:9" s="102" customFormat="1" hidden="1" x14ac:dyDescent="0.25">
      <c r="A162" s="284"/>
      <c r="B162" s="262"/>
      <c r="C162" s="262"/>
      <c r="D162" s="266"/>
      <c r="E162" s="262"/>
      <c r="F162" s="82">
        <f t="shared" si="10"/>
        <v>0</v>
      </c>
      <c r="G162" s="114" t="s">
        <v>341</v>
      </c>
      <c r="I162" s="114"/>
    </row>
    <row r="163" spans="1:9" s="102" customFormat="1" hidden="1" x14ac:dyDescent="0.25">
      <c r="A163" s="284"/>
      <c r="B163" s="262"/>
      <c r="C163" s="262"/>
      <c r="D163" s="266"/>
      <c r="E163" s="262"/>
      <c r="F163" s="82">
        <f t="shared" si="10"/>
        <v>0</v>
      </c>
      <c r="G163" s="114" t="s">
        <v>341</v>
      </c>
      <c r="I163" s="114"/>
    </row>
    <row r="164" spans="1:9" s="102" customFormat="1" hidden="1" x14ac:dyDescent="0.25">
      <c r="A164" s="284"/>
      <c r="B164" s="262"/>
      <c r="C164" s="262"/>
      <c r="D164" s="266"/>
      <c r="E164" s="262"/>
      <c r="F164" s="82">
        <f t="shared" si="10"/>
        <v>0</v>
      </c>
      <c r="G164" s="114" t="s">
        <v>341</v>
      </c>
      <c r="I164" s="114"/>
    </row>
    <row r="165" spans="1:9" s="102" customFormat="1" hidden="1" x14ac:dyDescent="0.25">
      <c r="A165" s="284"/>
      <c r="B165" s="262"/>
      <c r="C165" s="262"/>
      <c r="D165" s="266"/>
      <c r="E165" s="262"/>
      <c r="F165" s="82">
        <f t="shared" si="10"/>
        <v>0</v>
      </c>
      <c r="G165" s="114" t="s">
        <v>341</v>
      </c>
      <c r="I165" s="114"/>
    </row>
    <row r="166" spans="1:9" s="102" customFormat="1" hidden="1" x14ac:dyDescent="0.25">
      <c r="A166" s="284"/>
      <c r="B166" s="262"/>
      <c r="C166" s="262"/>
      <c r="D166" s="266"/>
      <c r="E166" s="262"/>
      <c r="F166" s="82">
        <f t="shared" si="10"/>
        <v>0</v>
      </c>
      <c r="G166" s="114" t="s">
        <v>341</v>
      </c>
      <c r="I166" s="114"/>
    </row>
    <row r="167" spans="1:9" s="102" customFormat="1" hidden="1" x14ac:dyDescent="0.25">
      <c r="A167" s="284"/>
      <c r="B167" s="262"/>
      <c r="C167" s="262"/>
      <c r="D167" s="266"/>
      <c r="E167" s="262"/>
      <c r="F167" s="82">
        <f t="shared" si="10"/>
        <v>0</v>
      </c>
      <c r="G167" s="114" t="s">
        <v>341</v>
      </c>
      <c r="I167" s="114"/>
    </row>
    <row r="168" spans="1:9" s="102" customFormat="1" hidden="1" x14ac:dyDescent="0.25">
      <c r="A168" s="284"/>
      <c r="B168" s="262"/>
      <c r="C168" s="262"/>
      <c r="D168" s="266"/>
      <c r="E168" s="262"/>
      <c r="F168" s="82">
        <f t="shared" si="10"/>
        <v>0</v>
      </c>
      <c r="G168" s="114" t="s">
        <v>341</v>
      </c>
      <c r="I168" s="114"/>
    </row>
    <row r="169" spans="1:9" s="102" customFormat="1" hidden="1" x14ac:dyDescent="0.25">
      <c r="A169" s="284"/>
      <c r="B169" s="262"/>
      <c r="C169" s="262"/>
      <c r="D169" s="266"/>
      <c r="E169" s="262"/>
      <c r="F169" s="82">
        <f t="shared" si="10"/>
        <v>0</v>
      </c>
      <c r="G169" s="114" t="s">
        <v>341</v>
      </c>
      <c r="I169" s="114"/>
    </row>
    <row r="170" spans="1:9" s="102" customFormat="1" hidden="1" x14ac:dyDescent="0.25">
      <c r="A170" s="284"/>
      <c r="B170" s="262"/>
      <c r="C170" s="262"/>
      <c r="D170" s="266"/>
      <c r="E170" s="262"/>
      <c r="F170" s="82">
        <f t="shared" si="10"/>
        <v>0</v>
      </c>
      <c r="G170" s="114" t="s">
        <v>341</v>
      </c>
      <c r="I170" s="114"/>
    </row>
    <row r="171" spans="1:9" s="102" customFormat="1" hidden="1" x14ac:dyDescent="0.25">
      <c r="A171" s="284"/>
      <c r="B171" s="262"/>
      <c r="C171" s="262"/>
      <c r="D171" s="266"/>
      <c r="E171" s="262"/>
      <c r="F171" s="82">
        <f t="shared" si="10"/>
        <v>0</v>
      </c>
      <c r="G171" s="114" t="s">
        <v>341</v>
      </c>
      <c r="I171" s="114"/>
    </row>
    <row r="172" spans="1:9" s="102" customFormat="1" hidden="1" x14ac:dyDescent="0.25">
      <c r="A172" s="284"/>
      <c r="B172" s="262"/>
      <c r="C172" s="262"/>
      <c r="D172" s="266"/>
      <c r="E172" s="262"/>
      <c r="F172" s="82">
        <f t="shared" si="10"/>
        <v>0</v>
      </c>
      <c r="G172" s="114" t="s">
        <v>341</v>
      </c>
      <c r="I172" s="114"/>
    </row>
    <row r="173" spans="1:9" s="102" customFormat="1" hidden="1" x14ac:dyDescent="0.25">
      <c r="A173" s="284"/>
      <c r="B173" s="262"/>
      <c r="C173" s="262"/>
      <c r="D173" s="266"/>
      <c r="E173" s="262"/>
      <c r="F173" s="82">
        <f t="shared" si="10"/>
        <v>0</v>
      </c>
      <c r="G173" s="114" t="s">
        <v>341</v>
      </c>
      <c r="I173" s="114"/>
    </row>
    <row r="174" spans="1:9" s="102" customFormat="1" hidden="1" x14ac:dyDescent="0.25">
      <c r="A174" s="284"/>
      <c r="B174" s="262"/>
      <c r="C174" s="262"/>
      <c r="D174" s="266"/>
      <c r="E174" s="262"/>
      <c r="F174" s="82">
        <f t="shared" si="10"/>
        <v>0</v>
      </c>
      <c r="G174" s="114" t="s">
        <v>341</v>
      </c>
      <c r="I174" s="114"/>
    </row>
    <row r="175" spans="1:9" s="102" customFormat="1" hidden="1" x14ac:dyDescent="0.25">
      <c r="A175" s="284"/>
      <c r="B175" s="262"/>
      <c r="C175" s="262"/>
      <c r="D175" s="266"/>
      <c r="E175" s="262"/>
      <c r="F175" s="82">
        <f t="shared" si="10"/>
        <v>0</v>
      </c>
      <c r="G175" s="114" t="s">
        <v>341</v>
      </c>
      <c r="I175" s="114"/>
    </row>
    <row r="176" spans="1:9" s="102" customFormat="1" hidden="1" x14ac:dyDescent="0.25">
      <c r="A176" s="284"/>
      <c r="B176" s="262"/>
      <c r="C176" s="262"/>
      <c r="D176" s="266"/>
      <c r="E176" s="262"/>
      <c r="F176" s="82">
        <f t="shared" si="10"/>
        <v>0</v>
      </c>
      <c r="G176" s="114" t="s">
        <v>341</v>
      </c>
      <c r="I176" s="114"/>
    </row>
    <row r="177" spans="1:9" s="102" customFormat="1" hidden="1" x14ac:dyDescent="0.25">
      <c r="A177" s="284"/>
      <c r="B177" s="262"/>
      <c r="C177" s="262"/>
      <c r="D177" s="266"/>
      <c r="E177" s="262"/>
      <c r="F177" s="82">
        <f t="shared" si="10"/>
        <v>0</v>
      </c>
      <c r="G177" s="114" t="s">
        <v>341</v>
      </c>
      <c r="I177" s="114"/>
    </row>
    <row r="178" spans="1:9" s="102" customFormat="1" hidden="1" x14ac:dyDescent="0.25">
      <c r="A178" s="284"/>
      <c r="B178" s="262"/>
      <c r="C178" s="262"/>
      <c r="D178" s="266"/>
      <c r="E178" s="262"/>
      <c r="F178" s="82">
        <f t="shared" si="10"/>
        <v>0</v>
      </c>
      <c r="G178" s="114" t="s">
        <v>341</v>
      </c>
      <c r="I178" s="114"/>
    </row>
    <row r="179" spans="1:9" s="102" customFormat="1" hidden="1" x14ac:dyDescent="0.25">
      <c r="A179" s="284"/>
      <c r="B179" s="262"/>
      <c r="C179" s="262"/>
      <c r="D179" s="266"/>
      <c r="E179" s="262"/>
      <c r="F179" s="82">
        <f t="shared" si="10"/>
        <v>0</v>
      </c>
      <c r="G179" s="114" t="s">
        <v>341</v>
      </c>
      <c r="I179" s="114"/>
    </row>
    <row r="180" spans="1:9" s="102" customFormat="1" hidden="1" x14ac:dyDescent="0.25">
      <c r="A180" s="284"/>
      <c r="B180" s="262"/>
      <c r="C180" s="262"/>
      <c r="D180" s="266"/>
      <c r="E180" s="262"/>
      <c r="F180" s="82">
        <f t="shared" si="10"/>
        <v>0</v>
      </c>
      <c r="G180" s="114" t="s">
        <v>341</v>
      </c>
      <c r="I180" s="114"/>
    </row>
    <row r="181" spans="1:9" s="102" customFormat="1" hidden="1" x14ac:dyDescent="0.25">
      <c r="A181" s="284"/>
      <c r="B181" s="262"/>
      <c r="C181" s="262"/>
      <c r="D181" s="266"/>
      <c r="E181" s="262"/>
      <c r="F181" s="82">
        <f t="shared" si="10"/>
        <v>0</v>
      </c>
      <c r="G181" s="114" t="s">
        <v>341</v>
      </c>
      <c r="I181" s="114"/>
    </row>
    <row r="182" spans="1:9" s="102" customFormat="1" hidden="1" x14ac:dyDescent="0.25">
      <c r="A182" s="284"/>
      <c r="B182" s="262"/>
      <c r="C182" s="262"/>
      <c r="D182" s="266"/>
      <c r="E182" s="262"/>
      <c r="F182" s="82">
        <f t="shared" si="10"/>
        <v>0</v>
      </c>
      <c r="G182" s="114" t="s">
        <v>341</v>
      </c>
      <c r="I182" s="114"/>
    </row>
    <row r="183" spans="1:9" s="102" customFormat="1" hidden="1" x14ac:dyDescent="0.25">
      <c r="A183" s="284"/>
      <c r="B183" s="262"/>
      <c r="C183" s="262"/>
      <c r="D183" s="266"/>
      <c r="E183" s="262"/>
      <c r="F183" s="82">
        <f t="shared" si="10"/>
        <v>0</v>
      </c>
      <c r="G183" s="114" t="s">
        <v>341</v>
      </c>
      <c r="I183" s="114"/>
    </row>
    <row r="184" spans="1:9" s="102" customFormat="1" hidden="1" x14ac:dyDescent="0.25">
      <c r="A184" s="284"/>
      <c r="B184" s="262"/>
      <c r="C184" s="262"/>
      <c r="D184" s="266"/>
      <c r="E184" s="262"/>
      <c r="F184" s="82">
        <f t="shared" si="10"/>
        <v>0</v>
      </c>
      <c r="G184" s="114" t="s">
        <v>341</v>
      </c>
      <c r="I184" s="114"/>
    </row>
    <row r="185" spans="1:9" s="102" customFormat="1" hidden="1" x14ac:dyDescent="0.25">
      <c r="A185" s="284"/>
      <c r="B185" s="262"/>
      <c r="C185" s="262"/>
      <c r="D185" s="266"/>
      <c r="E185" s="262"/>
      <c r="F185" s="82">
        <f t="shared" si="10"/>
        <v>0</v>
      </c>
      <c r="G185" s="114" t="s">
        <v>341</v>
      </c>
      <c r="I185" s="114"/>
    </row>
    <row r="186" spans="1:9" s="102" customFormat="1" hidden="1" x14ac:dyDescent="0.25">
      <c r="A186" s="284"/>
      <c r="B186" s="262"/>
      <c r="C186" s="262"/>
      <c r="D186" s="266"/>
      <c r="E186" s="262"/>
      <c r="F186" s="82">
        <f t="shared" si="10"/>
        <v>0</v>
      </c>
      <c r="G186" s="114" t="s">
        <v>341</v>
      </c>
      <c r="I186" s="114"/>
    </row>
    <row r="187" spans="1:9" s="102" customFormat="1" hidden="1" x14ac:dyDescent="0.25">
      <c r="A187" s="284"/>
      <c r="B187" s="262"/>
      <c r="C187" s="262"/>
      <c r="D187" s="266"/>
      <c r="E187" s="262"/>
      <c r="F187" s="82">
        <f t="shared" si="10"/>
        <v>0</v>
      </c>
      <c r="G187" s="114" t="s">
        <v>341</v>
      </c>
      <c r="I187" s="114"/>
    </row>
    <row r="188" spans="1:9" s="102" customFormat="1" hidden="1" x14ac:dyDescent="0.25">
      <c r="A188" s="284"/>
      <c r="B188" s="262"/>
      <c r="C188" s="262"/>
      <c r="D188" s="266"/>
      <c r="E188" s="262"/>
      <c r="F188" s="82">
        <f t="shared" si="10"/>
        <v>0</v>
      </c>
      <c r="G188" s="114" t="s">
        <v>341</v>
      </c>
      <c r="I188" s="114"/>
    </row>
    <row r="189" spans="1:9" s="102" customFormat="1" hidden="1" x14ac:dyDescent="0.25">
      <c r="A189" s="284"/>
      <c r="B189" s="262"/>
      <c r="C189" s="262"/>
      <c r="D189" s="266"/>
      <c r="E189" s="262"/>
      <c r="F189" s="82">
        <f t="shared" si="10"/>
        <v>0</v>
      </c>
      <c r="G189" s="114" t="s">
        <v>341</v>
      </c>
      <c r="I189" s="114"/>
    </row>
    <row r="190" spans="1:9" s="102" customFormat="1" hidden="1" x14ac:dyDescent="0.25">
      <c r="A190" s="284"/>
      <c r="B190" s="262"/>
      <c r="C190" s="262"/>
      <c r="D190" s="266"/>
      <c r="E190" s="262"/>
      <c r="F190" s="82">
        <f t="shared" si="10"/>
        <v>0</v>
      </c>
      <c r="G190" s="114" t="s">
        <v>341</v>
      </c>
      <c r="I190" s="114"/>
    </row>
    <row r="191" spans="1:9" s="102" customFormat="1" hidden="1" x14ac:dyDescent="0.25">
      <c r="A191" s="284"/>
      <c r="B191" s="262"/>
      <c r="C191" s="262"/>
      <c r="D191" s="266"/>
      <c r="E191" s="262"/>
      <c r="F191" s="82">
        <f t="shared" si="10"/>
        <v>0</v>
      </c>
      <c r="G191" s="114" t="s">
        <v>341</v>
      </c>
      <c r="I191" s="114"/>
    </row>
    <row r="192" spans="1:9" s="102" customFormat="1" hidden="1" x14ac:dyDescent="0.25">
      <c r="A192" s="284"/>
      <c r="B192" s="262"/>
      <c r="C192" s="262"/>
      <c r="D192" s="266"/>
      <c r="E192" s="262"/>
      <c r="F192" s="82">
        <f t="shared" si="10"/>
        <v>0</v>
      </c>
      <c r="G192" s="114" t="s">
        <v>341</v>
      </c>
      <c r="I192" s="114"/>
    </row>
    <row r="193" spans="1:9" s="102" customFormat="1" hidden="1" x14ac:dyDescent="0.25">
      <c r="A193" s="284"/>
      <c r="B193" s="262"/>
      <c r="C193" s="262"/>
      <c r="D193" s="266"/>
      <c r="E193" s="262"/>
      <c r="F193" s="82">
        <f t="shared" si="10"/>
        <v>0</v>
      </c>
      <c r="G193" s="114" t="s">
        <v>341</v>
      </c>
      <c r="I193" s="114"/>
    </row>
    <row r="194" spans="1:9" s="102" customFormat="1" hidden="1" x14ac:dyDescent="0.25">
      <c r="A194" s="284"/>
      <c r="B194" s="262"/>
      <c r="C194" s="262"/>
      <c r="D194" s="266"/>
      <c r="E194" s="262"/>
      <c r="F194" s="82">
        <f t="shared" si="10"/>
        <v>0</v>
      </c>
      <c r="G194" s="114" t="s">
        <v>341</v>
      </c>
      <c r="I194" s="114"/>
    </row>
    <row r="195" spans="1:9" s="102" customFormat="1" hidden="1" x14ac:dyDescent="0.25">
      <c r="A195" s="284"/>
      <c r="B195" s="262"/>
      <c r="C195" s="262"/>
      <c r="D195" s="266"/>
      <c r="E195" s="262"/>
      <c r="F195" s="82">
        <f t="shared" si="10"/>
        <v>0</v>
      </c>
      <c r="G195" s="114" t="s">
        <v>341</v>
      </c>
      <c r="I195" s="114"/>
    </row>
    <row r="196" spans="1:9" s="102" customFormat="1" hidden="1" x14ac:dyDescent="0.25">
      <c r="A196" s="284"/>
      <c r="B196" s="262"/>
      <c r="C196" s="262"/>
      <c r="D196" s="266"/>
      <c r="E196" s="262"/>
      <c r="F196" s="82">
        <f t="shared" si="10"/>
        <v>0</v>
      </c>
      <c r="G196" s="114" t="s">
        <v>341</v>
      </c>
      <c r="I196" s="114"/>
    </row>
    <row r="197" spans="1:9" s="102" customFormat="1" hidden="1" x14ac:dyDescent="0.25">
      <c r="A197" s="284"/>
      <c r="B197" s="262"/>
      <c r="C197" s="262"/>
      <c r="D197" s="266"/>
      <c r="E197" s="262"/>
      <c r="F197" s="82">
        <f t="shared" si="10"/>
        <v>0</v>
      </c>
      <c r="G197" s="114" t="s">
        <v>341</v>
      </c>
      <c r="I197" s="114"/>
    </row>
    <row r="198" spans="1:9" s="102" customFormat="1" hidden="1" x14ac:dyDescent="0.25">
      <c r="A198" s="284"/>
      <c r="B198" s="262"/>
      <c r="C198" s="262"/>
      <c r="D198" s="266"/>
      <c r="E198" s="262"/>
      <c r="F198" s="82">
        <f t="shared" si="10"/>
        <v>0</v>
      </c>
      <c r="G198" s="114" t="s">
        <v>341</v>
      </c>
      <c r="I198" s="114"/>
    </row>
    <row r="199" spans="1:9" s="102" customFormat="1" hidden="1" x14ac:dyDescent="0.25">
      <c r="A199" s="284"/>
      <c r="B199" s="262"/>
      <c r="C199" s="262"/>
      <c r="D199" s="266"/>
      <c r="E199" s="262"/>
      <c r="F199" s="82">
        <f t="shared" si="10"/>
        <v>0</v>
      </c>
      <c r="G199" s="114" t="s">
        <v>341</v>
      </c>
      <c r="I199" s="114"/>
    </row>
    <row r="200" spans="1:9" s="102" customFormat="1" hidden="1" x14ac:dyDescent="0.25">
      <c r="A200" s="284"/>
      <c r="B200" s="262"/>
      <c r="C200" s="262"/>
      <c r="D200" s="266"/>
      <c r="E200" s="262"/>
      <c r="F200" s="82">
        <f t="shared" si="10"/>
        <v>0</v>
      </c>
      <c r="G200" s="114" t="s">
        <v>341</v>
      </c>
      <c r="I200" s="114"/>
    </row>
    <row r="201" spans="1:9" s="102" customFormat="1" hidden="1" x14ac:dyDescent="0.25">
      <c r="A201" s="284"/>
      <c r="B201" s="262"/>
      <c r="C201" s="262"/>
      <c r="D201" s="266"/>
      <c r="E201" s="262"/>
      <c r="F201" s="82">
        <f t="shared" si="10"/>
        <v>0</v>
      </c>
      <c r="G201" s="114" t="s">
        <v>341</v>
      </c>
      <c r="I201" s="114"/>
    </row>
    <row r="202" spans="1:9" s="102" customFormat="1" hidden="1" x14ac:dyDescent="0.25">
      <c r="A202" s="284"/>
      <c r="B202" s="262"/>
      <c r="C202" s="262"/>
      <c r="D202" s="266"/>
      <c r="E202" s="262"/>
      <c r="F202" s="82">
        <f t="shared" si="10"/>
        <v>0</v>
      </c>
      <c r="G202" s="114" t="s">
        <v>341</v>
      </c>
      <c r="I202" s="114"/>
    </row>
    <row r="203" spans="1:9" s="102" customFormat="1" hidden="1" x14ac:dyDescent="0.25">
      <c r="A203" s="284"/>
      <c r="B203" s="262"/>
      <c r="C203" s="262"/>
      <c r="D203" s="266"/>
      <c r="E203" s="262"/>
      <c r="F203" s="82">
        <f t="shared" si="10"/>
        <v>0</v>
      </c>
      <c r="G203" s="114" t="s">
        <v>341</v>
      </c>
      <c r="I203" s="114"/>
    </row>
    <row r="204" spans="1:9" s="102" customFormat="1" hidden="1" x14ac:dyDescent="0.25">
      <c r="A204" s="284"/>
      <c r="B204" s="262"/>
      <c r="C204" s="262"/>
      <c r="D204" s="266"/>
      <c r="E204" s="262"/>
      <c r="F204" s="82">
        <f t="shared" si="10"/>
        <v>0</v>
      </c>
      <c r="G204" s="114" t="s">
        <v>341</v>
      </c>
      <c r="I204" s="114"/>
    </row>
    <row r="205" spans="1:9" s="102" customFormat="1" hidden="1" x14ac:dyDescent="0.25">
      <c r="A205" s="284"/>
      <c r="B205" s="262"/>
      <c r="C205" s="262"/>
      <c r="D205" s="266"/>
      <c r="E205" s="262"/>
      <c r="F205" s="82">
        <f t="shared" si="10"/>
        <v>0</v>
      </c>
      <c r="G205" s="114" t="s">
        <v>341</v>
      </c>
      <c r="I205" s="114"/>
    </row>
    <row r="206" spans="1:9" s="102" customFormat="1" hidden="1" x14ac:dyDescent="0.25">
      <c r="A206" s="284"/>
      <c r="B206" s="262"/>
      <c r="C206" s="262"/>
      <c r="D206" s="266"/>
      <c r="E206" s="262"/>
      <c r="F206" s="82">
        <f t="shared" si="10"/>
        <v>0</v>
      </c>
      <c r="G206" s="114" t="s">
        <v>341</v>
      </c>
      <c r="I206" s="114"/>
    </row>
    <row r="207" spans="1:9" s="102" customFormat="1" hidden="1" x14ac:dyDescent="0.25">
      <c r="A207" s="284"/>
      <c r="B207" s="262"/>
      <c r="C207" s="262"/>
      <c r="D207" s="266"/>
      <c r="E207" s="262"/>
      <c r="F207" s="82">
        <f t="shared" si="10"/>
        <v>0</v>
      </c>
      <c r="G207" s="114" t="s">
        <v>341</v>
      </c>
      <c r="I207" s="114"/>
    </row>
    <row r="208" spans="1:9" s="102" customFormat="1" hidden="1" x14ac:dyDescent="0.25">
      <c r="A208" s="284"/>
      <c r="B208" s="262"/>
      <c r="C208" s="262"/>
      <c r="D208" s="266"/>
      <c r="E208" s="262"/>
      <c r="F208" s="82">
        <f t="shared" si="10"/>
        <v>0</v>
      </c>
      <c r="G208" s="114" t="s">
        <v>341</v>
      </c>
      <c r="I208" s="114"/>
    </row>
    <row r="209" spans="1:9" s="102" customFormat="1" hidden="1" x14ac:dyDescent="0.25">
      <c r="A209" s="284"/>
      <c r="B209" s="262"/>
      <c r="C209" s="262"/>
      <c r="D209" s="266"/>
      <c r="E209" s="262"/>
      <c r="F209" s="82">
        <f t="shared" si="10"/>
        <v>0</v>
      </c>
      <c r="G209" s="114" t="s">
        <v>341</v>
      </c>
      <c r="I209" s="114"/>
    </row>
    <row r="210" spans="1:9" s="102" customFormat="1" hidden="1" x14ac:dyDescent="0.25">
      <c r="A210" s="284"/>
      <c r="B210" s="262"/>
      <c r="C210" s="262"/>
      <c r="D210" s="266"/>
      <c r="E210" s="262"/>
      <c r="F210" s="82">
        <f t="shared" si="10"/>
        <v>0</v>
      </c>
      <c r="G210" s="114" t="s">
        <v>341</v>
      </c>
      <c r="I210" s="114"/>
    </row>
    <row r="211" spans="1:9" s="102" customFormat="1" hidden="1" x14ac:dyDescent="0.25">
      <c r="A211" s="284"/>
      <c r="B211" s="262"/>
      <c r="C211" s="262"/>
      <c r="D211" s="266"/>
      <c r="E211" s="262"/>
      <c r="F211" s="82">
        <f t="shared" si="10"/>
        <v>0</v>
      </c>
      <c r="G211" s="114" t="s">
        <v>341</v>
      </c>
      <c r="I211" s="114"/>
    </row>
    <row r="212" spans="1:9" s="102" customFormat="1" hidden="1" x14ac:dyDescent="0.25">
      <c r="A212" s="284"/>
      <c r="B212" s="262"/>
      <c r="C212" s="262"/>
      <c r="D212" s="266"/>
      <c r="E212" s="262"/>
      <c r="F212" s="82">
        <f t="shared" si="10"/>
        <v>0</v>
      </c>
      <c r="G212" s="114" t="s">
        <v>341</v>
      </c>
      <c r="I212" s="114"/>
    </row>
    <row r="213" spans="1:9" s="102" customFormat="1" hidden="1" x14ac:dyDescent="0.25">
      <c r="A213" s="284"/>
      <c r="B213" s="262"/>
      <c r="C213" s="262"/>
      <c r="D213" s="266"/>
      <c r="E213" s="262"/>
      <c r="F213" s="82">
        <f t="shared" si="10"/>
        <v>0</v>
      </c>
      <c r="G213" s="114" t="s">
        <v>341</v>
      </c>
      <c r="I213" s="114"/>
    </row>
    <row r="214" spans="1:9" s="102" customFormat="1" hidden="1" x14ac:dyDescent="0.25">
      <c r="A214" s="284"/>
      <c r="B214" s="262"/>
      <c r="C214" s="262"/>
      <c r="D214" s="266"/>
      <c r="E214" s="262"/>
      <c r="F214" s="82">
        <f t="shared" si="10"/>
        <v>0</v>
      </c>
      <c r="G214" s="114" t="s">
        <v>341</v>
      </c>
      <c r="I214" s="114"/>
    </row>
    <row r="215" spans="1:9" s="102" customFormat="1" hidden="1" x14ac:dyDescent="0.25">
      <c r="A215" s="284"/>
      <c r="B215" s="262"/>
      <c r="C215" s="262"/>
      <c r="D215" s="266"/>
      <c r="E215" s="262"/>
      <c r="F215" s="82">
        <f t="shared" si="10"/>
        <v>0</v>
      </c>
      <c r="G215" s="114" t="s">
        <v>341</v>
      </c>
      <c r="I215" s="114"/>
    </row>
    <row r="216" spans="1:9" s="102" customFormat="1" hidden="1" x14ac:dyDescent="0.25">
      <c r="A216" s="284"/>
      <c r="B216" s="262"/>
      <c r="C216" s="262"/>
      <c r="D216" s="266"/>
      <c r="E216" s="262"/>
      <c r="F216" s="82">
        <f t="shared" si="10"/>
        <v>0</v>
      </c>
      <c r="G216" s="114" t="s">
        <v>341</v>
      </c>
      <c r="I216" s="114"/>
    </row>
    <row r="217" spans="1:9" s="102" customFormat="1" hidden="1" x14ac:dyDescent="0.25">
      <c r="A217" s="284"/>
      <c r="B217" s="262"/>
      <c r="C217" s="262"/>
      <c r="D217" s="266"/>
      <c r="E217" s="262"/>
      <c r="F217" s="82">
        <f t="shared" si="10"/>
        <v>0</v>
      </c>
      <c r="G217" s="114" t="s">
        <v>341</v>
      </c>
      <c r="I217" s="114"/>
    </row>
    <row r="218" spans="1:9" s="102" customFormat="1" hidden="1" x14ac:dyDescent="0.25">
      <c r="A218" s="284"/>
      <c r="B218" s="262"/>
      <c r="C218" s="262"/>
      <c r="D218" s="266"/>
      <c r="E218" s="262"/>
      <c r="F218" s="82">
        <f t="shared" si="10"/>
        <v>0</v>
      </c>
      <c r="G218" s="114" t="s">
        <v>341</v>
      </c>
      <c r="I218" s="114"/>
    </row>
    <row r="219" spans="1:9" s="102" customFormat="1" hidden="1" x14ac:dyDescent="0.25">
      <c r="A219" s="284"/>
      <c r="B219" s="262"/>
      <c r="C219" s="262"/>
      <c r="D219" s="266"/>
      <c r="E219" s="262"/>
      <c r="F219" s="82">
        <f t="shared" si="10"/>
        <v>0</v>
      </c>
      <c r="G219" s="114" t="s">
        <v>341</v>
      </c>
      <c r="I219" s="114"/>
    </row>
    <row r="220" spans="1:9" s="102" customFormat="1" hidden="1" x14ac:dyDescent="0.25">
      <c r="A220" s="284"/>
      <c r="B220" s="262"/>
      <c r="C220" s="262"/>
      <c r="D220" s="266"/>
      <c r="E220" s="262"/>
      <c r="F220" s="82">
        <f t="shared" si="10"/>
        <v>0</v>
      </c>
      <c r="G220" s="114" t="s">
        <v>341</v>
      </c>
      <c r="I220" s="114"/>
    </row>
    <row r="221" spans="1:9" s="102" customFormat="1" hidden="1" x14ac:dyDescent="0.25">
      <c r="A221" s="284"/>
      <c r="B221" s="262"/>
      <c r="C221" s="262"/>
      <c r="D221" s="266"/>
      <c r="E221" s="262"/>
      <c r="F221" s="82">
        <f t="shared" si="10"/>
        <v>0</v>
      </c>
      <c r="G221" s="114" t="s">
        <v>341</v>
      </c>
      <c r="I221" s="114"/>
    </row>
    <row r="222" spans="1:9" s="102" customFormat="1" hidden="1" x14ac:dyDescent="0.25">
      <c r="A222" s="284"/>
      <c r="B222" s="262"/>
      <c r="C222" s="262"/>
      <c r="D222" s="266"/>
      <c r="E222" s="262"/>
      <c r="F222" s="82">
        <f t="shared" si="10"/>
        <v>0</v>
      </c>
      <c r="G222" s="114" t="s">
        <v>341</v>
      </c>
      <c r="I222" s="114"/>
    </row>
    <row r="223" spans="1:9" s="102" customFormat="1" hidden="1" x14ac:dyDescent="0.25">
      <c r="A223" s="284"/>
      <c r="B223" s="262"/>
      <c r="C223" s="262"/>
      <c r="D223" s="266"/>
      <c r="E223" s="262"/>
      <c r="F223" s="82">
        <f t="shared" si="10"/>
        <v>0</v>
      </c>
      <c r="G223" s="114" t="s">
        <v>341</v>
      </c>
      <c r="I223" s="114"/>
    </row>
    <row r="224" spans="1:9" s="102" customFormat="1" hidden="1" x14ac:dyDescent="0.25">
      <c r="A224" s="284"/>
      <c r="B224" s="262"/>
      <c r="C224" s="262"/>
      <c r="D224" s="266"/>
      <c r="E224" s="262"/>
      <c r="F224" s="82">
        <f t="shared" si="10"/>
        <v>0</v>
      </c>
      <c r="G224" s="114" t="s">
        <v>341</v>
      </c>
      <c r="I224" s="114"/>
    </row>
    <row r="225" spans="1:9" s="102" customFormat="1" hidden="1" x14ac:dyDescent="0.25">
      <c r="A225" s="284"/>
      <c r="B225" s="262"/>
      <c r="C225" s="262"/>
      <c r="D225" s="266"/>
      <c r="E225" s="262"/>
      <c r="F225" s="82">
        <f t="shared" si="10"/>
        <v>0</v>
      </c>
      <c r="G225" s="114" t="s">
        <v>341</v>
      </c>
      <c r="I225" s="114"/>
    </row>
    <row r="226" spans="1:9" s="102" customFormat="1" hidden="1" x14ac:dyDescent="0.25">
      <c r="A226" s="284"/>
      <c r="B226" s="262"/>
      <c r="C226" s="262"/>
      <c r="D226" s="266"/>
      <c r="E226" s="262"/>
      <c r="F226" s="82">
        <f t="shared" si="10"/>
        <v>0</v>
      </c>
      <c r="G226" s="114" t="s">
        <v>341</v>
      </c>
      <c r="I226" s="114"/>
    </row>
    <row r="227" spans="1:9" s="102" customFormat="1" hidden="1" x14ac:dyDescent="0.25">
      <c r="A227" s="284"/>
      <c r="B227" s="262"/>
      <c r="C227" s="262"/>
      <c r="D227" s="266"/>
      <c r="E227" s="262"/>
      <c r="F227" s="82">
        <f t="shared" si="10"/>
        <v>0</v>
      </c>
      <c r="G227" s="114" t="s">
        <v>341</v>
      </c>
      <c r="I227" s="114"/>
    </row>
    <row r="228" spans="1:9" s="102" customFormat="1" hidden="1" x14ac:dyDescent="0.25">
      <c r="A228" s="284"/>
      <c r="B228" s="262"/>
      <c r="C228" s="262"/>
      <c r="D228" s="266"/>
      <c r="E228" s="262"/>
      <c r="F228" s="82">
        <f t="shared" si="10"/>
        <v>0</v>
      </c>
      <c r="G228" s="114" t="s">
        <v>341</v>
      </c>
      <c r="I228" s="114"/>
    </row>
    <row r="229" spans="1:9" s="102" customFormat="1" hidden="1" x14ac:dyDescent="0.25">
      <c r="A229" s="284"/>
      <c r="B229" s="262"/>
      <c r="C229" s="262"/>
      <c r="D229" s="266"/>
      <c r="E229" s="262"/>
      <c r="F229" s="82">
        <f t="shared" si="10"/>
        <v>0</v>
      </c>
      <c r="G229" s="114" t="s">
        <v>341</v>
      </c>
      <c r="I229" s="114"/>
    </row>
    <row r="230" spans="1:9" s="102" customFormat="1" hidden="1" x14ac:dyDescent="0.25">
      <c r="A230" s="284"/>
      <c r="B230" s="262"/>
      <c r="C230" s="262"/>
      <c r="D230" s="266"/>
      <c r="E230" s="262"/>
      <c r="F230" s="82">
        <f t="shared" si="10"/>
        <v>0</v>
      </c>
      <c r="G230" s="114" t="s">
        <v>341</v>
      </c>
      <c r="I230" s="114"/>
    </row>
    <row r="231" spans="1:9" s="102" customFormat="1" hidden="1" x14ac:dyDescent="0.25">
      <c r="A231" s="284"/>
      <c r="B231" s="262"/>
      <c r="C231" s="262"/>
      <c r="D231" s="266"/>
      <c r="E231" s="262"/>
      <c r="F231" s="82">
        <f t="shared" si="10"/>
        <v>0</v>
      </c>
      <c r="G231" s="114" t="s">
        <v>341</v>
      </c>
      <c r="I231" s="114"/>
    </row>
    <row r="232" spans="1:9" s="102" customFormat="1" hidden="1" x14ac:dyDescent="0.25">
      <c r="A232" s="284"/>
      <c r="B232" s="262"/>
      <c r="C232" s="262"/>
      <c r="D232" s="266"/>
      <c r="E232" s="262"/>
      <c r="F232" s="82">
        <f t="shared" si="10"/>
        <v>0</v>
      </c>
      <c r="G232" s="114" t="s">
        <v>341</v>
      </c>
      <c r="I232" s="114"/>
    </row>
    <row r="233" spans="1:9" s="102" customFormat="1" hidden="1" x14ac:dyDescent="0.25">
      <c r="A233" s="284"/>
      <c r="B233" s="262"/>
      <c r="C233" s="262"/>
      <c r="D233" s="266"/>
      <c r="E233" s="262"/>
      <c r="F233" s="82">
        <f t="shared" si="10"/>
        <v>0</v>
      </c>
      <c r="G233" s="114" t="s">
        <v>341</v>
      </c>
      <c r="I233" s="114"/>
    </row>
    <row r="234" spans="1:9" s="102" customFormat="1" hidden="1" x14ac:dyDescent="0.25">
      <c r="A234" s="284"/>
      <c r="B234" s="262"/>
      <c r="C234" s="262"/>
      <c r="D234" s="266"/>
      <c r="E234" s="262"/>
      <c r="F234" s="82">
        <f t="shared" si="10"/>
        <v>0</v>
      </c>
      <c r="G234" s="114" t="s">
        <v>341</v>
      </c>
      <c r="I234" s="114"/>
    </row>
    <row r="235" spans="1:9" s="102" customFormat="1" hidden="1" x14ac:dyDescent="0.25">
      <c r="A235" s="284"/>
      <c r="B235" s="262"/>
      <c r="C235" s="262"/>
      <c r="D235" s="266"/>
      <c r="E235" s="262"/>
      <c r="F235" s="82">
        <f t="shared" si="10"/>
        <v>0</v>
      </c>
      <c r="G235" s="114" t="s">
        <v>341</v>
      </c>
      <c r="I235" s="114"/>
    </row>
    <row r="236" spans="1:9" s="102" customFormat="1" hidden="1" x14ac:dyDescent="0.25">
      <c r="A236" s="284"/>
      <c r="B236" s="262"/>
      <c r="C236" s="262"/>
      <c r="D236" s="266"/>
      <c r="E236" s="262"/>
      <c r="F236" s="82">
        <f t="shared" si="10"/>
        <v>0</v>
      </c>
      <c r="G236" s="114" t="s">
        <v>341</v>
      </c>
      <c r="I236" s="114"/>
    </row>
    <row r="237" spans="1:9" s="102" customFormat="1" hidden="1" x14ac:dyDescent="0.25">
      <c r="A237" s="284"/>
      <c r="B237" s="262"/>
      <c r="C237" s="262"/>
      <c r="D237" s="266"/>
      <c r="E237" s="262"/>
      <c r="F237" s="82">
        <f t="shared" si="10"/>
        <v>0</v>
      </c>
      <c r="G237" s="114" t="s">
        <v>341</v>
      </c>
      <c r="I237" s="114"/>
    </row>
    <row r="238" spans="1:9" s="102" customFormat="1" hidden="1" x14ac:dyDescent="0.25">
      <c r="A238" s="284"/>
      <c r="B238" s="262"/>
      <c r="C238" s="262"/>
      <c r="D238" s="266"/>
      <c r="E238" s="262"/>
      <c r="F238" s="82">
        <f t="shared" si="10"/>
        <v>0</v>
      </c>
      <c r="G238" s="114" t="s">
        <v>341</v>
      </c>
      <c r="I238" s="114"/>
    </row>
    <row r="239" spans="1:9" s="102" customFormat="1" hidden="1" x14ac:dyDescent="0.25">
      <c r="A239" s="284"/>
      <c r="B239" s="262"/>
      <c r="C239" s="262"/>
      <c r="D239" s="266"/>
      <c r="E239" s="262"/>
      <c r="F239" s="82">
        <f t="shared" si="10"/>
        <v>0</v>
      </c>
      <c r="G239" s="114" t="s">
        <v>341</v>
      </c>
      <c r="I239" s="114"/>
    </row>
    <row r="240" spans="1:9" s="102" customFormat="1" hidden="1" x14ac:dyDescent="0.25">
      <c r="A240" s="284"/>
      <c r="B240" s="262"/>
      <c r="C240" s="262"/>
      <c r="D240" s="266"/>
      <c r="E240" s="262"/>
      <c r="F240" s="82">
        <f t="shared" si="10"/>
        <v>0</v>
      </c>
      <c r="G240" s="114" t="s">
        <v>341</v>
      </c>
      <c r="I240" s="114"/>
    </row>
    <row r="241" spans="1:9" s="102" customFormat="1" hidden="1" x14ac:dyDescent="0.25">
      <c r="A241" s="284"/>
      <c r="B241" s="262"/>
      <c r="C241" s="262"/>
      <c r="D241" s="266"/>
      <c r="E241" s="262"/>
      <c r="F241" s="82">
        <f t="shared" si="10"/>
        <v>0</v>
      </c>
      <c r="G241" s="114" t="s">
        <v>341</v>
      </c>
      <c r="I241" s="114"/>
    </row>
    <row r="242" spans="1:9" s="102" customFormat="1" hidden="1" x14ac:dyDescent="0.25">
      <c r="A242" s="284"/>
      <c r="B242" s="262"/>
      <c r="C242" s="262"/>
      <c r="D242" s="266"/>
      <c r="E242" s="262"/>
      <c r="F242" s="82">
        <f t="shared" si="10"/>
        <v>0</v>
      </c>
      <c r="G242" s="114" t="s">
        <v>341</v>
      </c>
      <c r="I242" s="114"/>
    </row>
    <row r="243" spans="1:9" s="102" customFormat="1" hidden="1" x14ac:dyDescent="0.25">
      <c r="A243" s="284"/>
      <c r="B243" s="262"/>
      <c r="C243" s="262"/>
      <c r="D243" s="266"/>
      <c r="E243" s="262"/>
      <c r="F243" s="82">
        <f t="shared" si="10"/>
        <v>0</v>
      </c>
      <c r="G243" s="114" t="s">
        <v>341</v>
      </c>
      <c r="I243" s="114"/>
    </row>
    <row r="244" spans="1:9" s="102" customFormat="1" hidden="1" x14ac:dyDescent="0.25">
      <c r="A244" s="284"/>
      <c r="B244" s="262"/>
      <c r="C244" s="262"/>
      <c r="D244" s="266"/>
      <c r="E244" s="262"/>
      <c r="F244" s="82">
        <f t="shared" si="10"/>
        <v>0</v>
      </c>
      <c r="G244" s="114" t="s">
        <v>341</v>
      </c>
      <c r="I244" s="114"/>
    </row>
    <row r="245" spans="1:9" s="102" customFormat="1" hidden="1" x14ac:dyDescent="0.25">
      <c r="A245" s="284"/>
      <c r="B245" s="262"/>
      <c r="C245" s="262"/>
      <c r="D245" s="266"/>
      <c r="E245" s="262"/>
      <c r="F245" s="82">
        <f t="shared" si="10"/>
        <v>0</v>
      </c>
      <c r="G245" s="114" t="s">
        <v>341</v>
      </c>
      <c r="I245" s="114"/>
    </row>
    <row r="246" spans="1:9" s="102" customFormat="1" hidden="1" x14ac:dyDescent="0.25">
      <c r="A246" s="284"/>
      <c r="B246" s="262"/>
      <c r="C246" s="262"/>
      <c r="D246" s="266"/>
      <c r="E246" s="262"/>
      <c r="F246" s="82">
        <f t="shared" si="10"/>
        <v>0</v>
      </c>
      <c r="G246" s="114" t="s">
        <v>341</v>
      </c>
      <c r="I246" s="114"/>
    </row>
    <row r="247" spans="1:9" s="102" customFormat="1" hidden="1" x14ac:dyDescent="0.25">
      <c r="A247" s="284"/>
      <c r="B247" s="262"/>
      <c r="C247" s="262"/>
      <c r="D247" s="266"/>
      <c r="E247" s="262"/>
      <c r="F247" s="82">
        <f t="shared" si="10"/>
        <v>0</v>
      </c>
      <c r="G247" s="114" t="s">
        <v>341</v>
      </c>
      <c r="I247" s="114"/>
    </row>
    <row r="248" spans="1:9" s="102" customFormat="1" hidden="1" x14ac:dyDescent="0.25">
      <c r="A248" s="284"/>
      <c r="B248" s="262"/>
      <c r="C248" s="262"/>
      <c r="D248" s="266"/>
      <c r="E248" s="262"/>
      <c r="F248" s="82">
        <f t="shared" si="10"/>
        <v>0</v>
      </c>
      <c r="G248" s="114" t="s">
        <v>341</v>
      </c>
      <c r="I248" s="114"/>
    </row>
    <row r="249" spans="1:9" s="102" customFormat="1" hidden="1" x14ac:dyDescent="0.25">
      <c r="A249" s="284"/>
      <c r="B249" s="262"/>
      <c r="C249" s="262"/>
      <c r="D249" s="266"/>
      <c r="E249" s="262"/>
      <c r="F249" s="82">
        <f t="shared" si="10"/>
        <v>0</v>
      </c>
      <c r="G249" s="114" t="s">
        <v>341</v>
      </c>
      <c r="I249" s="114"/>
    </row>
    <row r="250" spans="1:9" s="102" customFormat="1" hidden="1" x14ac:dyDescent="0.25">
      <c r="A250" s="284"/>
      <c r="B250" s="262"/>
      <c r="C250" s="262"/>
      <c r="D250" s="266"/>
      <c r="E250" s="262"/>
      <c r="F250" s="82">
        <f t="shared" si="10"/>
        <v>0</v>
      </c>
      <c r="G250" s="114" t="s">
        <v>341</v>
      </c>
      <c r="I250" s="114"/>
    </row>
    <row r="251" spans="1:9" s="102" customFormat="1" hidden="1" x14ac:dyDescent="0.25">
      <c r="A251" s="284"/>
      <c r="B251" s="262"/>
      <c r="C251" s="262"/>
      <c r="D251" s="266"/>
      <c r="E251" s="262"/>
      <c r="F251" s="82">
        <f t="shared" si="10"/>
        <v>0</v>
      </c>
      <c r="G251" s="114" t="s">
        <v>341</v>
      </c>
      <c r="I251" s="114"/>
    </row>
    <row r="252" spans="1:9" s="102" customFormat="1" hidden="1" x14ac:dyDescent="0.25">
      <c r="A252" s="284"/>
      <c r="B252" s="262"/>
      <c r="C252" s="262"/>
      <c r="D252" s="266"/>
      <c r="E252" s="262"/>
      <c r="F252" s="82">
        <f t="shared" si="10"/>
        <v>0</v>
      </c>
      <c r="G252" s="114" t="s">
        <v>341</v>
      </c>
      <c r="I252" s="114"/>
    </row>
    <row r="253" spans="1:9" s="102" customFormat="1" hidden="1" x14ac:dyDescent="0.25">
      <c r="A253" s="284"/>
      <c r="B253" s="262"/>
      <c r="C253" s="262"/>
      <c r="D253" s="266"/>
      <c r="E253" s="262"/>
      <c r="F253" s="82">
        <f t="shared" si="10"/>
        <v>0</v>
      </c>
      <c r="G253" s="114" t="s">
        <v>341</v>
      </c>
      <c r="I253" s="114"/>
    </row>
    <row r="254" spans="1:9" s="102" customFormat="1" hidden="1" x14ac:dyDescent="0.25">
      <c r="A254" s="284"/>
      <c r="B254" s="262"/>
      <c r="C254" s="262"/>
      <c r="D254" s="266"/>
      <c r="E254" s="262"/>
      <c r="F254" s="82">
        <f t="shared" si="10"/>
        <v>0</v>
      </c>
      <c r="G254" s="114" t="s">
        <v>341</v>
      </c>
      <c r="I254" s="114"/>
    </row>
    <row r="255" spans="1:9" s="102" customFormat="1" hidden="1" x14ac:dyDescent="0.25">
      <c r="A255" s="284"/>
      <c r="B255" s="262"/>
      <c r="C255" s="262"/>
      <c r="D255" s="266"/>
      <c r="E255" s="262"/>
      <c r="F255" s="82">
        <f t="shared" si="10"/>
        <v>0</v>
      </c>
      <c r="G255" s="114" t="s">
        <v>341</v>
      </c>
      <c r="I255" s="114"/>
    </row>
    <row r="256" spans="1:9" s="102" customFormat="1" hidden="1" x14ac:dyDescent="0.25">
      <c r="A256" s="284"/>
      <c r="B256" s="262"/>
      <c r="C256" s="262"/>
      <c r="D256" s="266"/>
      <c r="E256" s="262"/>
      <c r="F256" s="82">
        <f t="shared" si="10"/>
        <v>0</v>
      </c>
      <c r="G256" s="114" t="s">
        <v>341</v>
      </c>
      <c r="I256" s="114"/>
    </row>
    <row r="257" spans="1:17" s="102" customFormat="1" hidden="1" x14ac:dyDescent="0.25">
      <c r="A257" s="284"/>
      <c r="B257" s="262"/>
      <c r="C257" s="262"/>
      <c r="D257" s="266"/>
      <c r="E257" s="262"/>
      <c r="F257" s="82">
        <f t="shared" si="10"/>
        <v>0</v>
      </c>
      <c r="G257" s="114" t="s">
        <v>341</v>
      </c>
      <c r="I257" s="114"/>
    </row>
    <row r="258" spans="1:17" s="102" customFormat="1" hidden="1" x14ac:dyDescent="0.25">
      <c r="A258" s="284"/>
      <c r="B258" s="262"/>
      <c r="C258" s="262"/>
      <c r="D258" s="266"/>
      <c r="E258" s="262"/>
      <c r="F258" s="82">
        <f t="shared" si="10"/>
        <v>0</v>
      </c>
      <c r="G258" s="114" t="s">
        <v>341</v>
      </c>
      <c r="I258" s="114"/>
    </row>
    <row r="259" spans="1:17" s="102" customFormat="1" hidden="1" x14ac:dyDescent="0.25">
      <c r="A259" s="284"/>
      <c r="B259" s="262"/>
      <c r="C259" s="262"/>
      <c r="D259" s="266"/>
      <c r="E259" s="262"/>
      <c r="F259" s="82">
        <f t="shared" si="10"/>
        <v>0</v>
      </c>
      <c r="G259" s="114" t="s">
        <v>341</v>
      </c>
      <c r="I259" s="114"/>
    </row>
    <row r="260" spans="1:17" s="102" customFormat="1" hidden="1" x14ac:dyDescent="0.25">
      <c r="A260" s="284"/>
      <c r="B260" s="262"/>
      <c r="C260" s="262"/>
      <c r="D260" s="266"/>
      <c r="E260" s="262"/>
      <c r="F260" s="82">
        <f t="shared" si="10"/>
        <v>0</v>
      </c>
      <c r="G260" s="114" t="s">
        <v>341</v>
      </c>
      <c r="I260" s="114"/>
    </row>
    <row r="261" spans="1:17" s="102" customFormat="1" hidden="1" x14ac:dyDescent="0.25">
      <c r="A261" s="284"/>
      <c r="B261" s="262"/>
      <c r="C261" s="262"/>
      <c r="D261" s="266"/>
      <c r="E261" s="262"/>
      <c r="F261" s="82">
        <f t="shared" si="10"/>
        <v>0</v>
      </c>
      <c r="G261" s="114" t="s">
        <v>341</v>
      </c>
      <c r="I261" s="114"/>
    </row>
    <row r="262" spans="1:17" s="102" customFormat="1" hidden="1" x14ac:dyDescent="0.25">
      <c r="A262" s="284"/>
      <c r="B262" s="262"/>
      <c r="C262" s="262"/>
      <c r="D262" s="266"/>
      <c r="E262" s="262"/>
      <c r="F262" s="82">
        <f t="shared" si="10"/>
        <v>0</v>
      </c>
      <c r="G262" s="114" t="s">
        <v>341</v>
      </c>
      <c r="I262" s="114"/>
    </row>
    <row r="263" spans="1:17" s="102" customFormat="1" hidden="1" x14ac:dyDescent="0.25">
      <c r="A263" s="284"/>
      <c r="B263" s="262"/>
      <c r="C263" s="262"/>
      <c r="D263" s="266"/>
      <c r="E263" s="262"/>
      <c r="F263" s="82">
        <f t="shared" si="10"/>
        <v>0</v>
      </c>
      <c r="G263" s="114" t="s">
        <v>341</v>
      </c>
      <c r="I263" s="114"/>
    </row>
    <row r="264" spans="1:17" s="102" customFormat="1" hidden="1" x14ac:dyDescent="0.25">
      <c r="A264" s="284"/>
      <c r="B264" s="262"/>
      <c r="C264" s="262"/>
      <c r="D264" s="266"/>
      <c r="E264" s="262"/>
      <c r="F264" s="82">
        <f t="shared" si="10"/>
        <v>0</v>
      </c>
      <c r="G264" s="114" t="s">
        <v>341</v>
      </c>
      <c r="I264" s="114"/>
    </row>
    <row r="265" spans="1:17" s="102" customFormat="1" hidden="1" x14ac:dyDescent="0.25">
      <c r="A265" s="284"/>
      <c r="B265" s="262"/>
      <c r="C265" s="262"/>
      <c r="D265" s="266"/>
      <c r="E265" s="262"/>
      <c r="F265" s="82">
        <f t="shared" si="10"/>
        <v>0</v>
      </c>
      <c r="G265" s="114" t="s">
        <v>341</v>
      </c>
      <c r="I265" s="114"/>
    </row>
    <row r="266" spans="1:17" s="102" customFormat="1" x14ac:dyDescent="0.25">
      <c r="A266" s="265" t="s">
        <v>319</v>
      </c>
      <c r="B266" s="262">
        <v>2</v>
      </c>
      <c r="C266" s="262" t="s">
        <v>312</v>
      </c>
      <c r="D266" s="266">
        <f t="shared" ref="D266" ca="1" si="11">RAND()*1000000</f>
        <v>499310.97403315769</v>
      </c>
      <c r="E266" s="262">
        <v>3</v>
      </c>
      <c r="F266" s="294">
        <f ca="1">ROUND(+B266*D266*E266,2)</f>
        <v>2995865.84</v>
      </c>
      <c r="G266" s="114" t="s">
        <v>341</v>
      </c>
    </row>
    <row r="267" spans="1:17" s="102" customFormat="1" x14ac:dyDescent="0.25">
      <c r="A267" s="229"/>
      <c r="B267" s="90"/>
      <c r="C267" s="90"/>
      <c r="D267" s="199"/>
      <c r="E267" s="206" t="s">
        <v>35</v>
      </c>
      <c r="F267" s="308">
        <f ca="1">ROUND(SUBTOTAL(109,F136:F266),2)</f>
        <v>12382039.33</v>
      </c>
      <c r="G267" s="114" t="s">
        <v>341</v>
      </c>
      <c r="I267" s="117" t="s">
        <v>344</v>
      </c>
    </row>
    <row r="268" spans="1:17" x14ac:dyDescent="0.25">
      <c r="F268" s="296"/>
      <c r="G268" s="114" t="s">
        <v>339</v>
      </c>
    </row>
    <row r="269" spans="1:17" x14ac:dyDescent="0.25">
      <c r="C269" s="569" t="s">
        <v>98</v>
      </c>
      <c r="D269" s="569"/>
      <c r="E269" s="569"/>
      <c r="F269" s="82">
        <f ca="1">+F267+F135</f>
        <v>17777738.579999998</v>
      </c>
      <c r="G269" s="114" t="s">
        <v>339</v>
      </c>
      <c r="I269" s="141" t="s">
        <v>237</v>
      </c>
    </row>
    <row r="270" spans="1:17" s="102" customFormat="1" x14ac:dyDescent="0.25">
      <c r="A270" s="229"/>
      <c r="B270" s="90"/>
      <c r="C270" s="90"/>
      <c r="D270" s="90"/>
      <c r="E270" s="90"/>
      <c r="F270" s="130"/>
      <c r="G270" s="114" t="s">
        <v>339</v>
      </c>
    </row>
    <row r="271" spans="1:17" s="102" customFormat="1" x14ac:dyDescent="0.25">
      <c r="A271" s="240" t="s">
        <v>96</v>
      </c>
      <c r="B271" s="107"/>
      <c r="C271" s="107"/>
      <c r="D271" s="107"/>
      <c r="E271" s="107"/>
      <c r="F271" s="108"/>
      <c r="G271" s="114" t="s">
        <v>340</v>
      </c>
      <c r="I271" s="142" t="s">
        <v>236</v>
      </c>
    </row>
    <row r="272" spans="1:17" s="102" customFormat="1" ht="45" customHeight="1" x14ac:dyDescent="0.25">
      <c r="A272" s="561" t="s">
        <v>96</v>
      </c>
      <c r="B272" s="562"/>
      <c r="C272" s="562"/>
      <c r="D272" s="562"/>
      <c r="E272" s="562"/>
      <c r="F272" s="563"/>
      <c r="G272" s="102" t="s">
        <v>340</v>
      </c>
      <c r="I272" s="558" t="s">
        <v>297</v>
      </c>
      <c r="J272" s="558"/>
      <c r="K272" s="558"/>
      <c r="L272" s="558"/>
      <c r="M272" s="558"/>
      <c r="N272" s="558"/>
      <c r="O272" s="558"/>
      <c r="P272" s="558"/>
      <c r="Q272" s="558"/>
    </row>
    <row r="273" spans="1:17" x14ac:dyDescent="0.25">
      <c r="G273" s="276" t="s">
        <v>341</v>
      </c>
      <c r="I273" s="144"/>
    </row>
    <row r="274" spans="1:17" s="102" customFormat="1" x14ac:dyDescent="0.25">
      <c r="A274" s="240" t="s">
        <v>97</v>
      </c>
      <c r="B274" s="111"/>
      <c r="C274" s="111"/>
      <c r="D274" s="111"/>
      <c r="E274" s="111"/>
      <c r="F274" s="112"/>
      <c r="G274" s="102" t="s">
        <v>341</v>
      </c>
      <c r="I274" s="142" t="s">
        <v>236</v>
      </c>
    </row>
    <row r="275" spans="1:17" s="102" customFormat="1" ht="45" customHeight="1" x14ac:dyDescent="0.25">
      <c r="A275" s="561" t="s">
        <v>409</v>
      </c>
      <c r="B275" s="562"/>
      <c r="C275" s="562"/>
      <c r="D275" s="562"/>
      <c r="E275" s="562"/>
      <c r="F275" s="563"/>
      <c r="G275" s="276" t="s">
        <v>341</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tabSelected="1" zoomScaleNormal="100" zoomScaleSheetLayoutView="100" workbookViewId="0">
      <selection activeCell="K140" sqref="K140"/>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348</v>
      </c>
      <c r="B2" s="587" t="s">
        <v>437</v>
      </c>
      <c r="C2" s="587"/>
      <c r="D2" s="587"/>
      <c r="E2" s="587"/>
      <c r="F2" s="587"/>
      <c r="G2" s="403"/>
    </row>
    <row r="3" spans="1:9" s="292" customFormat="1" ht="42" customHeight="1" x14ac:dyDescent="0.25">
      <c r="A3" s="487" t="s">
        <v>438</v>
      </c>
      <c r="B3" s="487"/>
      <c r="C3" s="487"/>
      <c r="D3" s="487"/>
      <c r="E3" s="487"/>
      <c r="F3" s="487"/>
      <c r="G3" s="292" t="s">
        <v>339</v>
      </c>
    </row>
    <row r="4" spans="1:9" x14ac:dyDescent="0.25">
      <c r="A4" s="8"/>
      <c r="B4" s="8"/>
      <c r="C4" s="8"/>
      <c r="D4" s="8"/>
      <c r="E4" s="8"/>
      <c r="F4" s="8"/>
      <c r="G4" t="s">
        <v>339</v>
      </c>
    </row>
    <row r="5" spans="1:9" x14ac:dyDescent="0.25">
      <c r="A5" s="226" t="s">
        <v>60</v>
      </c>
      <c r="B5" s="55" t="s">
        <v>45</v>
      </c>
      <c r="C5" s="55" t="s">
        <v>44</v>
      </c>
      <c r="D5" s="55" t="s">
        <v>33</v>
      </c>
      <c r="E5" s="55" t="s">
        <v>32</v>
      </c>
      <c r="F5" s="219" t="s">
        <v>296</v>
      </c>
      <c r="G5" s="275" t="s">
        <v>339</v>
      </c>
      <c r="I5" s="142" t="s">
        <v>235</v>
      </c>
    </row>
    <row r="6" spans="1:9" s="102" customFormat="1" x14ac:dyDescent="0.25">
      <c r="A6" s="231"/>
      <c r="B6" s="262"/>
      <c r="C6" s="262"/>
      <c r="D6" s="266"/>
      <c r="E6" s="262"/>
      <c r="F6" s="82">
        <f t="shared" ref="F6:F134" si="0">ROUND(+B6*D6*E6,2)</f>
        <v>0</v>
      </c>
      <c r="G6" s="114" t="s">
        <v>340</v>
      </c>
      <c r="I6" s="114"/>
    </row>
    <row r="7" spans="1:9" s="102" customFormat="1" x14ac:dyDescent="0.25">
      <c r="A7" s="284"/>
      <c r="B7" s="262"/>
      <c r="C7" s="262"/>
      <c r="D7" s="266"/>
      <c r="E7" s="262"/>
      <c r="F7" s="82">
        <f t="shared" si="0"/>
        <v>0</v>
      </c>
      <c r="G7" s="114" t="s">
        <v>340</v>
      </c>
      <c r="I7" s="114"/>
    </row>
    <row r="8" spans="1:9" s="102" customFormat="1" x14ac:dyDescent="0.25">
      <c r="A8" s="284"/>
      <c r="B8" s="262"/>
      <c r="C8" s="262"/>
      <c r="D8" s="266"/>
      <c r="E8" s="262"/>
      <c r="F8" s="82">
        <f t="shared" si="0"/>
        <v>0</v>
      </c>
      <c r="G8" s="114" t="s">
        <v>340</v>
      </c>
      <c r="I8" s="114"/>
    </row>
    <row r="9" spans="1:9" s="102" customFormat="1" hidden="1" x14ac:dyDescent="0.25">
      <c r="A9" s="284"/>
      <c r="B9" s="262"/>
      <c r="C9" s="262"/>
      <c r="D9" s="266"/>
      <c r="E9" s="262"/>
      <c r="F9" s="82">
        <f t="shared" si="0"/>
        <v>0</v>
      </c>
      <c r="G9" s="114" t="s">
        <v>340</v>
      </c>
      <c r="I9" s="114"/>
    </row>
    <row r="10" spans="1:9" s="102" customFormat="1" hidden="1" x14ac:dyDescent="0.25">
      <c r="A10" s="284"/>
      <c r="B10" s="262"/>
      <c r="C10" s="262"/>
      <c r="D10" s="266"/>
      <c r="E10" s="262"/>
      <c r="F10" s="82">
        <f t="shared" si="0"/>
        <v>0</v>
      </c>
      <c r="G10" s="114" t="s">
        <v>340</v>
      </c>
      <c r="I10" s="114"/>
    </row>
    <row r="11" spans="1:9" s="102" customFormat="1" hidden="1" x14ac:dyDescent="0.25">
      <c r="A11" s="284"/>
      <c r="B11" s="262"/>
      <c r="C11" s="262"/>
      <c r="D11" s="266"/>
      <c r="E11" s="262"/>
      <c r="F11" s="82">
        <f t="shared" si="0"/>
        <v>0</v>
      </c>
      <c r="G11" s="114" t="s">
        <v>340</v>
      </c>
      <c r="I11" s="114"/>
    </row>
    <row r="12" spans="1:9" s="102" customFormat="1" hidden="1" x14ac:dyDescent="0.25">
      <c r="A12" s="284"/>
      <c r="B12" s="262"/>
      <c r="C12" s="262"/>
      <c r="D12" s="266"/>
      <c r="E12" s="262"/>
      <c r="F12" s="82">
        <f t="shared" si="0"/>
        <v>0</v>
      </c>
      <c r="G12" s="114" t="s">
        <v>340</v>
      </c>
      <c r="I12" s="114"/>
    </row>
    <row r="13" spans="1:9" s="102" customFormat="1" hidden="1" x14ac:dyDescent="0.25">
      <c r="A13" s="284"/>
      <c r="B13" s="262"/>
      <c r="C13" s="262"/>
      <c r="D13" s="266"/>
      <c r="E13" s="262"/>
      <c r="F13" s="82">
        <f t="shared" si="0"/>
        <v>0</v>
      </c>
      <c r="G13" s="114" t="s">
        <v>340</v>
      </c>
      <c r="I13" s="114"/>
    </row>
    <row r="14" spans="1:9" s="102" customFormat="1" hidden="1" x14ac:dyDescent="0.25">
      <c r="A14" s="284"/>
      <c r="B14" s="262"/>
      <c r="C14" s="262"/>
      <c r="D14" s="266"/>
      <c r="E14" s="262"/>
      <c r="F14" s="82">
        <f t="shared" si="0"/>
        <v>0</v>
      </c>
      <c r="G14" s="114" t="s">
        <v>340</v>
      </c>
      <c r="I14" s="114"/>
    </row>
    <row r="15" spans="1:9" s="102" customFormat="1" hidden="1" x14ac:dyDescent="0.25">
      <c r="A15" s="284"/>
      <c r="B15" s="262"/>
      <c r="C15" s="262"/>
      <c r="D15" s="266"/>
      <c r="E15" s="262"/>
      <c r="F15" s="82">
        <f t="shared" si="0"/>
        <v>0</v>
      </c>
      <c r="G15" s="114" t="s">
        <v>340</v>
      </c>
      <c r="I15" s="114"/>
    </row>
    <row r="16" spans="1:9" s="102" customFormat="1" hidden="1" x14ac:dyDescent="0.25">
      <c r="A16" s="284"/>
      <c r="B16" s="262"/>
      <c r="C16" s="262"/>
      <c r="D16" s="266"/>
      <c r="E16" s="262"/>
      <c r="F16" s="82">
        <f t="shared" si="0"/>
        <v>0</v>
      </c>
      <c r="G16" s="114" t="s">
        <v>340</v>
      </c>
      <c r="I16" s="114"/>
    </row>
    <row r="17" spans="1:9" s="102" customFormat="1" hidden="1" x14ac:dyDescent="0.25">
      <c r="A17" s="284"/>
      <c r="B17" s="262"/>
      <c r="C17" s="262"/>
      <c r="D17" s="266"/>
      <c r="E17" s="262"/>
      <c r="F17" s="82">
        <f t="shared" si="0"/>
        <v>0</v>
      </c>
      <c r="G17" s="114" t="s">
        <v>340</v>
      </c>
      <c r="I17" s="114"/>
    </row>
    <row r="18" spans="1:9" s="102" customFormat="1" hidden="1" x14ac:dyDescent="0.25">
      <c r="A18" s="284"/>
      <c r="B18" s="262"/>
      <c r="C18" s="262"/>
      <c r="D18" s="266"/>
      <c r="E18" s="262"/>
      <c r="F18" s="82">
        <f t="shared" si="0"/>
        <v>0</v>
      </c>
      <c r="G18" s="114" t="s">
        <v>340</v>
      </c>
      <c r="I18" s="114"/>
    </row>
    <row r="19" spans="1:9" s="102" customFormat="1" hidden="1" x14ac:dyDescent="0.25">
      <c r="A19" s="284"/>
      <c r="B19" s="262"/>
      <c r="C19" s="262"/>
      <c r="D19" s="266"/>
      <c r="E19" s="262"/>
      <c r="F19" s="82">
        <f t="shared" si="0"/>
        <v>0</v>
      </c>
      <c r="G19" s="114" t="s">
        <v>340</v>
      </c>
      <c r="I19" s="114"/>
    </row>
    <row r="20" spans="1:9" s="102" customFormat="1" hidden="1" x14ac:dyDescent="0.25">
      <c r="A20" s="284"/>
      <c r="B20" s="262"/>
      <c r="C20" s="262"/>
      <c r="D20" s="266"/>
      <c r="E20" s="262"/>
      <c r="F20" s="82">
        <f t="shared" si="0"/>
        <v>0</v>
      </c>
      <c r="G20" s="114" t="s">
        <v>340</v>
      </c>
      <c r="I20" s="114"/>
    </row>
    <row r="21" spans="1:9" s="102" customFormat="1" hidden="1" x14ac:dyDescent="0.25">
      <c r="A21" s="284"/>
      <c r="B21" s="262"/>
      <c r="C21" s="262"/>
      <c r="D21" s="266"/>
      <c r="E21" s="262"/>
      <c r="F21" s="82">
        <f t="shared" si="0"/>
        <v>0</v>
      </c>
      <c r="G21" s="114" t="s">
        <v>340</v>
      </c>
      <c r="I21" s="114"/>
    </row>
    <row r="22" spans="1:9" s="102" customFormat="1" hidden="1" x14ac:dyDescent="0.25">
      <c r="A22" s="284"/>
      <c r="B22" s="262"/>
      <c r="C22" s="262"/>
      <c r="D22" s="266"/>
      <c r="E22" s="262"/>
      <c r="F22" s="82">
        <f t="shared" si="0"/>
        <v>0</v>
      </c>
      <c r="G22" s="114" t="s">
        <v>340</v>
      </c>
      <c r="I22" s="114"/>
    </row>
    <row r="23" spans="1:9" s="102" customFormat="1" hidden="1" x14ac:dyDescent="0.25">
      <c r="A23" s="284"/>
      <c r="B23" s="262"/>
      <c r="C23" s="262"/>
      <c r="D23" s="266"/>
      <c r="E23" s="262"/>
      <c r="F23" s="82">
        <f t="shared" si="0"/>
        <v>0</v>
      </c>
      <c r="G23" s="114" t="s">
        <v>340</v>
      </c>
      <c r="I23" s="114"/>
    </row>
    <row r="24" spans="1:9" s="102" customFormat="1" hidden="1" x14ac:dyDescent="0.25">
      <c r="A24" s="284"/>
      <c r="B24" s="262"/>
      <c r="C24" s="262"/>
      <c r="D24" s="266"/>
      <c r="E24" s="262"/>
      <c r="F24" s="82">
        <f t="shared" si="0"/>
        <v>0</v>
      </c>
      <c r="G24" s="114" t="s">
        <v>340</v>
      </c>
      <c r="I24" s="114"/>
    </row>
    <row r="25" spans="1:9" s="102" customFormat="1" hidden="1" x14ac:dyDescent="0.25">
      <c r="A25" s="284"/>
      <c r="B25" s="262"/>
      <c r="C25" s="262"/>
      <c r="D25" s="266"/>
      <c r="E25" s="262"/>
      <c r="F25" s="82">
        <f t="shared" si="0"/>
        <v>0</v>
      </c>
      <c r="G25" s="114" t="s">
        <v>340</v>
      </c>
      <c r="I25" s="114"/>
    </row>
    <row r="26" spans="1:9" s="102" customFormat="1" hidden="1" x14ac:dyDescent="0.25">
      <c r="A26" s="284"/>
      <c r="B26" s="262"/>
      <c r="C26" s="262"/>
      <c r="D26" s="266"/>
      <c r="E26" s="262"/>
      <c r="F26" s="82">
        <f t="shared" si="0"/>
        <v>0</v>
      </c>
      <c r="G26" s="114" t="s">
        <v>340</v>
      </c>
      <c r="I26" s="114"/>
    </row>
    <row r="27" spans="1:9" s="102" customFormat="1" hidden="1" x14ac:dyDescent="0.25">
      <c r="A27" s="284"/>
      <c r="B27" s="262"/>
      <c r="C27" s="262"/>
      <c r="D27" s="266"/>
      <c r="E27" s="262"/>
      <c r="F27" s="82">
        <f t="shared" si="0"/>
        <v>0</v>
      </c>
      <c r="G27" s="114" t="s">
        <v>340</v>
      </c>
      <c r="I27" s="114"/>
    </row>
    <row r="28" spans="1:9" s="102" customFormat="1" hidden="1" x14ac:dyDescent="0.25">
      <c r="A28" s="284"/>
      <c r="B28" s="262"/>
      <c r="C28" s="262"/>
      <c r="D28" s="266"/>
      <c r="E28" s="262"/>
      <c r="F28" s="82">
        <f t="shared" si="0"/>
        <v>0</v>
      </c>
      <c r="G28" s="114" t="s">
        <v>340</v>
      </c>
      <c r="I28" s="114"/>
    </row>
    <row r="29" spans="1:9" s="102" customFormat="1" hidden="1" x14ac:dyDescent="0.25">
      <c r="A29" s="284"/>
      <c r="B29" s="262"/>
      <c r="C29" s="262"/>
      <c r="D29" s="266"/>
      <c r="E29" s="262"/>
      <c r="F29" s="82">
        <f t="shared" si="0"/>
        <v>0</v>
      </c>
      <c r="G29" s="114" t="s">
        <v>340</v>
      </c>
      <c r="I29" s="114"/>
    </row>
    <row r="30" spans="1:9" s="102" customFormat="1" hidden="1" x14ac:dyDescent="0.25">
      <c r="A30" s="284"/>
      <c r="B30" s="262"/>
      <c r="C30" s="262"/>
      <c r="D30" s="266"/>
      <c r="E30" s="262"/>
      <c r="F30" s="82">
        <f t="shared" si="0"/>
        <v>0</v>
      </c>
      <c r="G30" s="114" t="s">
        <v>340</v>
      </c>
      <c r="I30" s="114"/>
    </row>
    <row r="31" spans="1:9" s="102" customFormat="1" hidden="1" x14ac:dyDescent="0.25">
      <c r="A31" s="284"/>
      <c r="B31" s="262"/>
      <c r="C31" s="262"/>
      <c r="D31" s="266"/>
      <c r="E31" s="262"/>
      <c r="F31" s="82">
        <f t="shared" si="0"/>
        <v>0</v>
      </c>
      <c r="G31" s="114" t="s">
        <v>340</v>
      </c>
      <c r="I31" s="114"/>
    </row>
    <row r="32" spans="1:9" s="102" customFormat="1" hidden="1" x14ac:dyDescent="0.25">
      <c r="A32" s="284"/>
      <c r="B32" s="262"/>
      <c r="C32" s="262"/>
      <c r="D32" s="266"/>
      <c r="E32" s="262"/>
      <c r="F32" s="82">
        <f t="shared" si="0"/>
        <v>0</v>
      </c>
      <c r="G32" s="114" t="s">
        <v>340</v>
      </c>
      <c r="I32" s="114"/>
    </row>
    <row r="33" spans="1:9" s="102" customFormat="1" hidden="1" x14ac:dyDescent="0.25">
      <c r="A33" s="284"/>
      <c r="B33" s="262"/>
      <c r="C33" s="262"/>
      <c r="D33" s="266"/>
      <c r="E33" s="262"/>
      <c r="F33" s="82">
        <f t="shared" si="0"/>
        <v>0</v>
      </c>
      <c r="G33" s="114" t="s">
        <v>340</v>
      </c>
      <c r="I33" s="114"/>
    </row>
    <row r="34" spans="1:9" s="102" customFormat="1" hidden="1" x14ac:dyDescent="0.25">
      <c r="A34" s="284"/>
      <c r="B34" s="262"/>
      <c r="C34" s="262"/>
      <c r="D34" s="266"/>
      <c r="E34" s="262"/>
      <c r="F34" s="82">
        <f t="shared" si="0"/>
        <v>0</v>
      </c>
      <c r="G34" s="114" t="s">
        <v>340</v>
      </c>
      <c r="I34" s="114"/>
    </row>
    <row r="35" spans="1:9" s="102" customFormat="1" hidden="1" x14ac:dyDescent="0.25">
      <c r="A35" s="284"/>
      <c r="B35" s="262"/>
      <c r="C35" s="262"/>
      <c r="D35" s="266"/>
      <c r="E35" s="262"/>
      <c r="F35" s="82">
        <f t="shared" si="0"/>
        <v>0</v>
      </c>
      <c r="G35" s="114" t="s">
        <v>340</v>
      </c>
      <c r="I35" s="114"/>
    </row>
    <row r="36" spans="1:9" s="102" customFormat="1" hidden="1" x14ac:dyDescent="0.25">
      <c r="A36" s="284"/>
      <c r="B36" s="262"/>
      <c r="C36" s="262"/>
      <c r="D36" s="266"/>
      <c r="E36" s="262"/>
      <c r="F36" s="82">
        <f t="shared" si="0"/>
        <v>0</v>
      </c>
      <c r="G36" s="114" t="s">
        <v>340</v>
      </c>
      <c r="I36" s="114"/>
    </row>
    <row r="37" spans="1:9" s="102" customFormat="1" hidden="1" x14ac:dyDescent="0.25">
      <c r="A37" s="284"/>
      <c r="B37" s="262"/>
      <c r="C37" s="262"/>
      <c r="D37" s="266"/>
      <c r="E37" s="262"/>
      <c r="F37" s="82">
        <f t="shared" si="0"/>
        <v>0</v>
      </c>
      <c r="G37" s="114" t="s">
        <v>340</v>
      </c>
      <c r="I37" s="114"/>
    </row>
    <row r="38" spans="1:9" s="102" customFormat="1" hidden="1" x14ac:dyDescent="0.25">
      <c r="A38" s="284"/>
      <c r="B38" s="262"/>
      <c r="C38" s="262"/>
      <c r="D38" s="266"/>
      <c r="E38" s="262"/>
      <c r="F38" s="82">
        <f t="shared" si="0"/>
        <v>0</v>
      </c>
      <c r="G38" s="114" t="s">
        <v>340</v>
      </c>
      <c r="I38" s="114"/>
    </row>
    <row r="39" spans="1:9" s="102" customFormat="1" hidden="1" x14ac:dyDescent="0.25">
      <c r="A39" s="284"/>
      <c r="B39" s="262"/>
      <c r="C39" s="262"/>
      <c r="D39" s="266"/>
      <c r="E39" s="262"/>
      <c r="F39" s="82">
        <f t="shared" ref="F39:F70" si="1">ROUND(+B39*D39*E39,2)</f>
        <v>0</v>
      </c>
      <c r="G39" s="114" t="s">
        <v>340</v>
      </c>
      <c r="I39" s="114"/>
    </row>
    <row r="40" spans="1:9" s="102" customFormat="1" hidden="1" x14ac:dyDescent="0.25">
      <c r="A40" s="284"/>
      <c r="B40" s="262"/>
      <c r="C40" s="262"/>
      <c r="D40" s="266"/>
      <c r="E40" s="262"/>
      <c r="F40" s="82">
        <f t="shared" si="1"/>
        <v>0</v>
      </c>
      <c r="G40" s="114" t="s">
        <v>340</v>
      </c>
      <c r="I40" s="114"/>
    </row>
    <row r="41" spans="1:9" s="102" customFormat="1" hidden="1" x14ac:dyDescent="0.25">
      <c r="A41" s="284"/>
      <c r="B41" s="262"/>
      <c r="C41" s="262"/>
      <c r="D41" s="266"/>
      <c r="E41" s="262"/>
      <c r="F41" s="82">
        <f t="shared" si="1"/>
        <v>0</v>
      </c>
      <c r="G41" s="114" t="s">
        <v>340</v>
      </c>
      <c r="I41" s="114"/>
    </row>
    <row r="42" spans="1:9" s="102" customFormat="1" hidden="1" x14ac:dyDescent="0.25">
      <c r="A42" s="284"/>
      <c r="B42" s="262"/>
      <c r="C42" s="262"/>
      <c r="D42" s="266"/>
      <c r="E42" s="262"/>
      <c r="F42" s="82">
        <f t="shared" si="1"/>
        <v>0</v>
      </c>
      <c r="G42" s="114" t="s">
        <v>340</v>
      </c>
      <c r="I42" s="114"/>
    </row>
    <row r="43" spans="1:9" s="102" customFormat="1" hidden="1" x14ac:dyDescent="0.25">
      <c r="A43" s="284"/>
      <c r="B43" s="262"/>
      <c r="C43" s="262"/>
      <c r="D43" s="266"/>
      <c r="E43" s="262"/>
      <c r="F43" s="82">
        <f t="shared" si="1"/>
        <v>0</v>
      </c>
      <c r="G43" s="114" t="s">
        <v>340</v>
      </c>
      <c r="I43" s="114"/>
    </row>
    <row r="44" spans="1:9" s="102" customFormat="1" hidden="1" x14ac:dyDescent="0.25">
      <c r="A44" s="284"/>
      <c r="B44" s="262"/>
      <c r="C44" s="262"/>
      <c r="D44" s="266"/>
      <c r="E44" s="262"/>
      <c r="F44" s="82">
        <f t="shared" si="1"/>
        <v>0</v>
      </c>
      <c r="G44" s="114" t="s">
        <v>340</v>
      </c>
      <c r="I44" s="114"/>
    </row>
    <row r="45" spans="1:9" s="102" customFormat="1" hidden="1" x14ac:dyDescent="0.25">
      <c r="A45" s="284"/>
      <c r="B45" s="262"/>
      <c r="C45" s="262"/>
      <c r="D45" s="266"/>
      <c r="E45" s="262"/>
      <c r="F45" s="82">
        <f t="shared" si="1"/>
        <v>0</v>
      </c>
      <c r="G45" s="114" t="s">
        <v>340</v>
      </c>
      <c r="I45" s="114"/>
    </row>
    <row r="46" spans="1:9" s="102" customFormat="1" hidden="1" x14ac:dyDescent="0.25">
      <c r="A46" s="284"/>
      <c r="B46" s="262"/>
      <c r="C46" s="262"/>
      <c r="D46" s="266"/>
      <c r="E46" s="262"/>
      <c r="F46" s="82">
        <f t="shared" si="1"/>
        <v>0</v>
      </c>
      <c r="G46" s="114" t="s">
        <v>340</v>
      </c>
      <c r="I46" s="114"/>
    </row>
    <row r="47" spans="1:9" s="102" customFormat="1" hidden="1" x14ac:dyDescent="0.25">
      <c r="A47" s="284"/>
      <c r="B47" s="262"/>
      <c r="C47" s="262"/>
      <c r="D47" s="266"/>
      <c r="E47" s="262"/>
      <c r="F47" s="82">
        <f t="shared" si="1"/>
        <v>0</v>
      </c>
      <c r="G47" s="114" t="s">
        <v>340</v>
      </c>
      <c r="I47" s="114"/>
    </row>
    <row r="48" spans="1:9" s="102" customFormat="1" hidden="1" x14ac:dyDescent="0.25">
      <c r="A48" s="284"/>
      <c r="B48" s="262"/>
      <c r="C48" s="262"/>
      <c r="D48" s="266"/>
      <c r="E48" s="262"/>
      <c r="F48" s="82">
        <f t="shared" si="1"/>
        <v>0</v>
      </c>
      <c r="G48" s="114" t="s">
        <v>340</v>
      </c>
      <c r="I48" s="114"/>
    </row>
    <row r="49" spans="1:9" s="102" customFormat="1" hidden="1" x14ac:dyDescent="0.25">
      <c r="A49" s="284"/>
      <c r="B49" s="262"/>
      <c r="C49" s="262"/>
      <c r="D49" s="266"/>
      <c r="E49" s="262"/>
      <c r="F49" s="82">
        <f t="shared" si="1"/>
        <v>0</v>
      </c>
      <c r="G49" s="114" t="s">
        <v>340</v>
      </c>
      <c r="I49" s="114"/>
    </row>
    <row r="50" spans="1:9" s="102" customFormat="1" hidden="1" x14ac:dyDescent="0.25">
      <c r="A50" s="284"/>
      <c r="B50" s="262"/>
      <c r="C50" s="262"/>
      <c r="D50" s="266"/>
      <c r="E50" s="262"/>
      <c r="F50" s="82">
        <f t="shared" si="1"/>
        <v>0</v>
      </c>
      <c r="G50" s="114" t="s">
        <v>340</v>
      </c>
      <c r="I50" s="114"/>
    </row>
    <row r="51" spans="1:9" s="102" customFormat="1" hidden="1" x14ac:dyDescent="0.25">
      <c r="A51" s="284"/>
      <c r="B51" s="262"/>
      <c r="C51" s="262"/>
      <c r="D51" s="266"/>
      <c r="E51" s="262"/>
      <c r="F51" s="82">
        <f t="shared" si="1"/>
        <v>0</v>
      </c>
      <c r="G51" s="114" t="s">
        <v>340</v>
      </c>
      <c r="I51" s="114"/>
    </row>
    <row r="52" spans="1:9" s="102" customFormat="1" hidden="1" x14ac:dyDescent="0.25">
      <c r="A52" s="284"/>
      <c r="B52" s="262"/>
      <c r="C52" s="262"/>
      <c r="D52" s="266"/>
      <c r="E52" s="262"/>
      <c r="F52" s="82">
        <f t="shared" si="1"/>
        <v>0</v>
      </c>
      <c r="G52" s="114" t="s">
        <v>340</v>
      </c>
      <c r="I52" s="114"/>
    </row>
    <row r="53" spans="1:9" s="102" customFormat="1" hidden="1" x14ac:dyDescent="0.25">
      <c r="A53" s="284"/>
      <c r="B53" s="262"/>
      <c r="C53" s="262"/>
      <c r="D53" s="266"/>
      <c r="E53" s="262"/>
      <c r="F53" s="82">
        <f t="shared" si="1"/>
        <v>0</v>
      </c>
      <c r="G53" s="114" t="s">
        <v>340</v>
      </c>
      <c r="I53" s="114"/>
    </row>
    <row r="54" spans="1:9" s="102" customFormat="1" hidden="1" x14ac:dyDescent="0.25">
      <c r="A54" s="284"/>
      <c r="B54" s="262"/>
      <c r="C54" s="262"/>
      <c r="D54" s="266"/>
      <c r="E54" s="262"/>
      <c r="F54" s="82">
        <f t="shared" si="1"/>
        <v>0</v>
      </c>
      <c r="G54" s="114" t="s">
        <v>340</v>
      </c>
      <c r="I54" s="114"/>
    </row>
    <row r="55" spans="1:9" s="102" customFormat="1" hidden="1" x14ac:dyDescent="0.25">
      <c r="A55" s="284"/>
      <c r="B55" s="262"/>
      <c r="C55" s="262"/>
      <c r="D55" s="266"/>
      <c r="E55" s="262"/>
      <c r="F55" s="82">
        <f t="shared" si="1"/>
        <v>0</v>
      </c>
      <c r="G55" s="114" t="s">
        <v>340</v>
      </c>
      <c r="I55" s="114"/>
    </row>
    <row r="56" spans="1:9" s="102" customFormat="1" hidden="1" x14ac:dyDescent="0.25">
      <c r="A56" s="284"/>
      <c r="B56" s="262"/>
      <c r="C56" s="262"/>
      <c r="D56" s="266"/>
      <c r="E56" s="262"/>
      <c r="F56" s="82">
        <f t="shared" si="1"/>
        <v>0</v>
      </c>
      <c r="G56" s="114" t="s">
        <v>340</v>
      </c>
      <c r="I56" s="114"/>
    </row>
    <row r="57" spans="1:9" s="102" customFormat="1" hidden="1" x14ac:dyDescent="0.25">
      <c r="A57" s="284"/>
      <c r="B57" s="262"/>
      <c r="C57" s="262"/>
      <c r="D57" s="266"/>
      <c r="E57" s="262"/>
      <c r="F57" s="82">
        <f t="shared" si="1"/>
        <v>0</v>
      </c>
      <c r="G57" s="114" t="s">
        <v>340</v>
      </c>
      <c r="I57" s="114"/>
    </row>
    <row r="58" spans="1:9" s="102" customFormat="1" hidden="1" x14ac:dyDescent="0.25">
      <c r="A58" s="284"/>
      <c r="B58" s="262"/>
      <c r="C58" s="262"/>
      <c r="D58" s="266"/>
      <c r="E58" s="262"/>
      <c r="F58" s="82">
        <f t="shared" si="1"/>
        <v>0</v>
      </c>
      <c r="G58" s="114" t="s">
        <v>340</v>
      </c>
      <c r="I58" s="114"/>
    </row>
    <row r="59" spans="1:9" s="102" customFormat="1" hidden="1" x14ac:dyDescent="0.25">
      <c r="A59" s="284"/>
      <c r="B59" s="262"/>
      <c r="C59" s="262"/>
      <c r="D59" s="266"/>
      <c r="E59" s="262"/>
      <c r="F59" s="82">
        <f t="shared" si="1"/>
        <v>0</v>
      </c>
      <c r="G59" s="114" t="s">
        <v>340</v>
      </c>
      <c r="I59" s="114"/>
    </row>
    <row r="60" spans="1:9" s="102" customFormat="1" hidden="1" x14ac:dyDescent="0.25">
      <c r="A60" s="284"/>
      <c r="B60" s="262"/>
      <c r="C60" s="262"/>
      <c r="D60" s="266"/>
      <c r="E60" s="262"/>
      <c r="F60" s="82">
        <f t="shared" si="1"/>
        <v>0</v>
      </c>
      <c r="G60" s="114" t="s">
        <v>340</v>
      </c>
      <c r="I60" s="114"/>
    </row>
    <row r="61" spans="1:9" s="102" customFormat="1" hidden="1" x14ac:dyDescent="0.25">
      <c r="A61" s="284"/>
      <c r="B61" s="262"/>
      <c r="C61" s="262"/>
      <c r="D61" s="266"/>
      <c r="E61" s="262"/>
      <c r="F61" s="82">
        <f t="shared" si="1"/>
        <v>0</v>
      </c>
      <c r="G61" s="114" t="s">
        <v>340</v>
      </c>
      <c r="I61" s="114"/>
    </row>
    <row r="62" spans="1:9" s="102" customFormat="1" hidden="1" x14ac:dyDescent="0.25">
      <c r="A62" s="284"/>
      <c r="B62" s="262"/>
      <c r="C62" s="262"/>
      <c r="D62" s="266"/>
      <c r="E62" s="262"/>
      <c r="F62" s="82">
        <f t="shared" si="1"/>
        <v>0</v>
      </c>
      <c r="G62" s="114" t="s">
        <v>340</v>
      </c>
      <c r="I62" s="114"/>
    </row>
    <row r="63" spans="1:9" s="102" customFormat="1" hidden="1" x14ac:dyDescent="0.25">
      <c r="A63" s="284"/>
      <c r="B63" s="262"/>
      <c r="C63" s="262"/>
      <c r="D63" s="266"/>
      <c r="E63" s="262"/>
      <c r="F63" s="82">
        <f t="shared" si="1"/>
        <v>0</v>
      </c>
      <c r="G63" s="114" t="s">
        <v>340</v>
      </c>
      <c r="I63" s="114"/>
    </row>
    <row r="64" spans="1:9" s="102" customFormat="1" hidden="1" x14ac:dyDescent="0.25">
      <c r="A64" s="284"/>
      <c r="B64" s="262"/>
      <c r="C64" s="262"/>
      <c r="D64" s="266"/>
      <c r="E64" s="262"/>
      <c r="F64" s="82">
        <f t="shared" si="1"/>
        <v>0</v>
      </c>
      <c r="G64" s="114" t="s">
        <v>340</v>
      </c>
      <c r="I64" s="114"/>
    </row>
    <row r="65" spans="1:9" s="102" customFormat="1" hidden="1" x14ac:dyDescent="0.25">
      <c r="A65" s="284"/>
      <c r="B65" s="262"/>
      <c r="C65" s="262"/>
      <c r="D65" s="266"/>
      <c r="E65" s="262"/>
      <c r="F65" s="82">
        <f t="shared" si="1"/>
        <v>0</v>
      </c>
      <c r="G65" s="114" t="s">
        <v>340</v>
      </c>
      <c r="I65" s="114"/>
    </row>
    <row r="66" spans="1:9" s="102" customFormat="1" hidden="1" x14ac:dyDescent="0.25">
      <c r="A66" s="284"/>
      <c r="B66" s="262"/>
      <c r="C66" s="262"/>
      <c r="D66" s="266"/>
      <c r="E66" s="262"/>
      <c r="F66" s="82">
        <f t="shared" si="1"/>
        <v>0</v>
      </c>
      <c r="G66" s="114" t="s">
        <v>340</v>
      </c>
      <c r="I66" s="114"/>
    </row>
    <row r="67" spans="1:9" s="102" customFormat="1" hidden="1" x14ac:dyDescent="0.25">
      <c r="A67" s="284"/>
      <c r="B67" s="262"/>
      <c r="C67" s="262"/>
      <c r="D67" s="266"/>
      <c r="E67" s="262"/>
      <c r="F67" s="82">
        <f t="shared" si="1"/>
        <v>0</v>
      </c>
      <c r="G67" s="114" t="s">
        <v>340</v>
      </c>
      <c r="I67" s="114"/>
    </row>
    <row r="68" spans="1:9" s="102" customFormat="1" hidden="1" x14ac:dyDescent="0.25">
      <c r="A68" s="284"/>
      <c r="B68" s="262"/>
      <c r="C68" s="262"/>
      <c r="D68" s="266"/>
      <c r="E68" s="262"/>
      <c r="F68" s="82">
        <f t="shared" si="1"/>
        <v>0</v>
      </c>
      <c r="G68" s="114" t="s">
        <v>340</v>
      </c>
      <c r="I68" s="114"/>
    </row>
    <row r="69" spans="1:9" s="102" customFormat="1" hidden="1" x14ac:dyDescent="0.25">
      <c r="A69" s="284"/>
      <c r="B69" s="262"/>
      <c r="C69" s="262"/>
      <c r="D69" s="266"/>
      <c r="E69" s="262"/>
      <c r="F69" s="82">
        <f t="shared" si="1"/>
        <v>0</v>
      </c>
      <c r="G69" s="114" t="s">
        <v>340</v>
      </c>
      <c r="I69" s="114"/>
    </row>
    <row r="70" spans="1:9" s="102" customFormat="1" hidden="1" x14ac:dyDescent="0.25">
      <c r="A70" s="284"/>
      <c r="B70" s="262"/>
      <c r="C70" s="262"/>
      <c r="D70" s="266"/>
      <c r="E70" s="262"/>
      <c r="F70" s="82">
        <f t="shared" si="1"/>
        <v>0</v>
      </c>
      <c r="G70" s="114" t="s">
        <v>340</v>
      </c>
      <c r="I70" s="114"/>
    </row>
    <row r="71" spans="1:9" s="102" customFormat="1" hidden="1" x14ac:dyDescent="0.25">
      <c r="A71" s="284"/>
      <c r="B71" s="262"/>
      <c r="C71" s="262"/>
      <c r="D71" s="266"/>
      <c r="E71" s="262"/>
      <c r="F71" s="82">
        <f t="shared" ref="F71:F102" si="2">ROUND(+B71*D71*E71,2)</f>
        <v>0</v>
      </c>
      <c r="G71" s="114" t="s">
        <v>340</v>
      </c>
      <c r="I71" s="114"/>
    </row>
    <row r="72" spans="1:9" s="102" customFormat="1" hidden="1" x14ac:dyDescent="0.25">
      <c r="A72" s="284"/>
      <c r="B72" s="262"/>
      <c r="C72" s="262"/>
      <c r="D72" s="266"/>
      <c r="E72" s="262"/>
      <c r="F72" s="82">
        <f t="shared" si="2"/>
        <v>0</v>
      </c>
      <c r="G72" s="114" t="s">
        <v>340</v>
      </c>
      <c r="I72" s="114"/>
    </row>
    <row r="73" spans="1:9" s="102" customFormat="1" hidden="1" x14ac:dyDescent="0.25">
      <c r="A73" s="284"/>
      <c r="B73" s="262"/>
      <c r="C73" s="262"/>
      <c r="D73" s="266"/>
      <c r="E73" s="262"/>
      <c r="F73" s="82">
        <f t="shared" si="2"/>
        <v>0</v>
      </c>
      <c r="G73" s="114" t="s">
        <v>340</v>
      </c>
      <c r="I73" s="114"/>
    </row>
    <row r="74" spans="1:9" s="102" customFormat="1" hidden="1" x14ac:dyDescent="0.25">
      <c r="A74" s="284"/>
      <c r="B74" s="262"/>
      <c r="C74" s="262"/>
      <c r="D74" s="266"/>
      <c r="E74" s="262"/>
      <c r="F74" s="82">
        <f t="shared" si="2"/>
        <v>0</v>
      </c>
      <c r="G74" s="114" t="s">
        <v>340</v>
      </c>
      <c r="I74" s="114"/>
    </row>
    <row r="75" spans="1:9" s="102" customFormat="1" hidden="1" x14ac:dyDescent="0.25">
      <c r="A75" s="284"/>
      <c r="B75" s="262"/>
      <c r="C75" s="262"/>
      <c r="D75" s="266"/>
      <c r="E75" s="262"/>
      <c r="F75" s="82">
        <f t="shared" si="2"/>
        <v>0</v>
      </c>
      <c r="G75" s="114" t="s">
        <v>340</v>
      </c>
      <c r="I75" s="114"/>
    </row>
    <row r="76" spans="1:9" s="102" customFormat="1" hidden="1" x14ac:dyDescent="0.25">
      <c r="A76" s="284"/>
      <c r="B76" s="262"/>
      <c r="C76" s="262"/>
      <c r="D76" s="266"/>
      <c r="E76" s="262"/>
      <c r="F76" s="82">
        <f t="shared" si="2"/>
        <v>0</v>
      </c>
      <c r="G76" s="114" t="s">
        <v>340</v>
      </c>
      <c r="I76" s="114"/>
    </row>
    <row r="77" spans="1:9" s="102" customFormat="1" hidden="1" x14ac:dyDescent="0.25">
      <c r="A77" s="284"/>
      <c r="B77" s="262"/>
      <c r="C77" s="262"/>
      <c r="D77" s="266"/>
      <c r="E77" s="262"/>
      <c r="F77" s="82">
        <f t="shared" si="2"/>
        <v>0</v>
      </c>
      <c r="G77" s="114" t="s">
        <v>340</v>
      </c>
      <c r="I77" s="114"/>
    </row>
    <row r="78" spans="1:9" s="102" customFormat="1" hidden="1" x14ac:dyDescent="0.25">
      <c r="A78" s="284"/>
      <c r="B78" s="262"/>
      <c r="C78" s="262"/>
      <c r="D78" s="266"/>
      <c r="E78" s="262"/>
      <c r="F78" s="82">
        <f t="shared" si="2"/>
        <v>0</v>
      </c>
      <c r="G78" s="114" t="s">
        <v>340</v>
      </c>
      <c r="I78" s="114"/>
    </row>
    <row r="79" spans="1:9" s="102" customFormat="1" hidden="1" x14ac:dyDescent="0.25">
      <c r="A79" s="284"/>
      <c r="B79" s="262"/>
      <c r="C79" s="262"/>
      <c r="D79" s="266"/>
      <c r="E79" s="262"/>
      <c r="F79" s="82">
        <f t="shared" si="2"/>
        <v>0</v>
      </c>
      <c r="G79" s="114" t="s">
        <v>340</v>
      </c>
      <c r="I79" s="114"/>
    </row>
    <row r="80" spans="1:9" s="102" customFormat="1" hidden="1" x14ac:dyDescent="0.25">
      <c r="A80" s="284"/>
      <c r="B80" s="262"/>
      <c r="C80" s="262"/>
      <c r="D80" s="266"/>
      <c r="E80" s="262"/>
      <c r="F80" s="82">
        <f t="shared" si="2"/>
        <v>0</v>
      </c>
      <c r="G80" s="114" t="s">
        <v>340</v>
      </c>
      <c r="I80" s="114"/>
    </row>
    <row r="81" spans="1:9" s="102" customFormat="1" hidden="1" x14ac:dyDescent="0.25">
      <c r="A81" s="284"/>
      <c r="B81" s="262"/>
      <c r="C81" s="262"/>
      <c r="D81" s="266"/>
      <c r="E81" s="262"/>
      <c r="F81" s="82">
        <f t="shared" si="2"/>
        <v>0</v>
      </c>
      <c r="G81" s="114" t="s">
        <v>340</v>
      </c>
      <c r="I81" s="114"/>
    </row>
    <row r="82" spans="1:9" s="102" customFormat="1" hidden="1" x14ac:dyDescent="0.25">
      <c r="A82" s="284"/>
      <c r="B82" s="262"/>
      <c r="C82" s="262"/>
      <c r="D82" s="266"/>
      <c r="E82" s="262"/>
      <c r="F82" s="82">
        <f t="shared" si="2"/>
        <v>0</v>
      </c>
      <c r="G82" s="114" t="s">
        <v>340</v>
      </c>
      <c r="I82" s="114"/>
    </row>
    <row r="83" spans="1:9" s="102" customFormat="1" hidden="1" x14ac:dyDescent="0.25">
      <c r="A83" s="284"/>
      <c r="B83" s="262"/>
      <c r="C83" s="262"/>
      <c r="D83" s="266"/>
      <c r="E83" s="262"/>
      <c r="F83" s="82">
        <f t="shared" si="2"/>
        <v>0</v>
      </c>
      <c r="G83" s="114" t="s">
        <v>340</v>
      </c>
      <c r="I83" s="114"/>
    </row>
    <row r="84" spans="1:9" s="102" customFormat="1" hidden="1" x14ac:dyDescent="0.25">
      <c r="A84" s="284"/>
      <c r="B84" s="262"/>
      <c r="C84" s="262"/>
      <c r="D84" s="266"/>
      <c r="E84" s="262"/>
      <c r="F84" s="82">
        <f t="shared" si="2"/>
        <v>0</v>
      </c>
      <c r="G84" s="114" t="s">
        <v>340</v>
      </c>
      <c r="I84" s="114"/>
    </row>
    <row r="85" spans="1:9" s="102" customFormat="1" hidden="1" x14ac:dyDescent="0.25">
      <c r="A85" s="284"/>
      <c r="B85" s="262"/>
      <c r="C85" s="262"/>
      <c r="D85" s="266"/>
      <c r="E85" s="262"/>
      <c r="F85" s="82">
        <f t="shared" si="2"/>
        <v>0</v>
      </c>
      <c r="G85" s="114" t="s">
        <v>340</v>
      </c>
      <c r="I85" s="114"/>
    </row>
    <row r="86" spans="1:9" s="102" customFormat="1" hidden="1" x14ac:dyDescent="0.25">
      <c r="A86" s="284"/>
      <c r="B86" s="262"/>
      <c r="C86" s="262"/>
      <c r="D86" s="266"/>
      <c r="E86" s="262"/>
      <c r="F86" s="82">
        <f t="shared" si="2"/>
        <v>0</v>
      </c>
      <c r="G86" s="114" t="s">
        <v>340</v>
      </c>
      <c r="I86" s="114"/>
    </row>
    <row r="87" spans="1:9" s="102" customFormat="1" hidden="1" x14ac:dyDescent="0.25">
      <c r="A87" s="284"/>
      <c r="B87" s="262"/>
      <c r="C87" s="262"/>
      <c r="D87" s="266"/>
      <c r="E87" s="262"/>
      <c r="F87" s="82">
        <f t="shared" si="2"/>
        <v>0</v>
      </c>
      <c r="G87" s="114" t="s">
        <v>340</v>
      </c>
      <c r="I87" s="114"/>
    </row>
    <row r="88" spans="1:9" s="102" customFormat="1" hidden="1" x14ac:dyDescent="0.25">
      <c r="A88" s="284"/>
      <c r="B88" s="262"/>
      <c r="C88" s="262"/>
      <c r="D88" s="266"/>
      <c r="E88" s="262"/>
      <c r="F88" s="82">
        <f t="shared" si="2"/>
        <v>0</v>
      </c>
      <c r="G88" s="114" t="s">
        <v>340</v>
      </c>
      <c r="I88" s="114"/>
    </row>
    <row r="89" spans="1:9" s="102" customFormat="1" hidden="1" x14ac:dyDescent="0.25">
      <c r="A89" s="284"/>
      <c r="B89" s="262"/>
      <c r="C89" s="262"/>
      <c r="D89" s="266"/>
      <c r="E89" s="262"/>
      <c r="F89" s="82">
        <f t="shared" si="2"/>
        <v>0</v>
      </c>
      <c r="G89" s="114" t="s">
        <v>340</v>
      </c>
      <c r="I89" s="114"/>
    </row>
    <row r="90" spans="1:9" s="102" customFormat="1" hidden="1" x14ac:dyDescent="0.25">
      <c r="A90" s="284"/>
      <c r="B90" s="262"/>
      <c r="C90" s="262"/>
      <c r="D90" s="266"/>
      <c r="E90" s="262"/>
      <c r="F90" s="82">
        <f t="shared" si="2"/>
        <v>0</v>
      </c>
      <c r="G90" s="114" t="s">
        <v>340</v>
      </c>
      <c r="I90" s="114"/>
    </row>
    <row r="91" spans="1:9" s="102" customFormat="1" hidden="1" x14ac:dyDescent="0.25">
      <c r="A91" s="284"/>
      <c r="B91" s="262"/>
      <c r="C91" s="262"/>
      <c r="D91" s="266"/>
      <c r="E91" s="262"/>
      <c r="F91" s="82">
        <f t="shared" si="2"/>
        <v>0</v>
      </c>
      <c r="G91" s="114" t="s">
        <v>340</v>
      </c>
      <c r="I91" s="114"/>
    </row>
    <row r="92" spans="1:9" s="102" customFormat="1" hidden="1" x14ac:dyDescent="0.25">
      <c r="A92" s="284"/>
      <c r="B92" s="262"/>
      <c r="C92" s="262"/>
      <c r="D92" s="266"/>
      <c r="E92" s="262"/>
      <c r="F92" s="82">
        <f t="shared" si="2"/>
        <v>0</v>
      </c>
      <c r="G92" s="114" t="s">
        <v>340</v>
      </c>
      <c r="I92" s="114"/>
    </row>
    <row r="93" spans="1:9" s="102" customFormat="1" hidden="1" x14ac:dyDescent="0.25">
      <c r="A93" s="284"/>
      <c r="B93" s="262"/>
      <c r="C93" s="262"/>
      <c r="D93" s="266"/>
      <c r="E93" s="262"/>
      <c r="F93" s="82">
        <f t="shared" si="2"/>
        <v>0</v>
      </c>
      <c r="G93" s="114" t="s">
        <v>340</v>
      </c>
      <c r="I93" s="114"/>
    </row>
    <row r="94" spans="1:9" s="102" customFormat="1" hidden="1" x14ac:dyDescent="0.25">
      <c r="A94" s="284"/>
      <c r="B94" s="262"/>
      <c r="C94" s="262"/>
      <c r="D94" s="266"/>
      <c r="E94" s="262"/>
      <c r="F94" s="82">
        <f t="shared" si="2"/>
        <v>0</v>
      </c>
      <c r="G94" s="114" t="s">
        <v>340</v>
      </c>
      <c r="I94" s="114"/>
    </row>
    <row r="95" spans="1:9" s="102" customFormat="1" hidden="1" x14ac:dyDescent="0.25">
      <c r="A95" s="284"/>
      <c r="B95" s="262"/>
      <c r="C95" s="262"/>
      <c r="D95" s="266"/>
      <c r="E95" s="262"/>
      <c r="F95" s="82">
        <f t="shared" si="2"/>
        <v>0</v>
      </c>
      <c r="G95" s="114" t="s">
        <v>340</v>
      </c>
      <c r="I95" s="114"/>
    </row>
    <row r="96" spans="1:9" s="102" customFormat="1" hidden="1" x14ac:dyDescent="0.25">
      <c r="A96" s="284"/>
      <c r="B96" s="262"/>
      <c r="C96" s="262"/>
      <c r="D96" s="266"/>
      <c r="E96" s="262"/>
      <c r="F96" s="82">
        <f t="shared" si="2"/>
        <v>0</v>
      </c>
      <c r="G96" s="114" t="s">
        <v>340</v>
      </c>
      <c r="I96" s="114"/>
    </row>
    <row r="97" spans="1:9" s="102" customFormat="1" hidden="1" x14ac:dyDescent="0.25">
      <c r="A97" s="284"/>
      <c r="B97" s="262"/>
      <c r="C97" s="262"/>
      <c r="D97" s="266"/>
      <c r="E97" s="262"/>
      <c r="F97" s="82">
        <f t="shared" si="2"/>
        <v>0</v>
      </c>
      <c r="G97" s="114" t="s">
        <v>340</v>
      </c>
      <c r="I97" s="114"/>
    </row>
    <row r="98" spans="1:9" s="102" customFormat="1" hidden="1" x14ac:dyDescent="0.25">
      <c r="A98" s="284"/>
      <c r="B98" s="262"/>
      <c r="C98" s="262"/>
      <c r="D98" s="266"/>
      <c r="E98" s="262"/>
      <c r="F98" s="82">
        <f t="shared" si="2"/>
        <v>0</v>
      </c>
      <c r="G98" s="114" t="s">
        <v>340</v>
      </c>
      <c r="I98" s="114"/>
    </row>
    <row r="99" spans="1:9" s="102" customFormat="1" hidden="1" x14ac:dyDescent="0.25">
      <c r="A99" s="284"/>
      <c r="B99" s="262"/>
      <c r="C99" s="262"/>
      <c r="D99" s="266"/>
      <c r="E99" s="262"/>
      <c r="F99" s="82">
        <f t="shared" si="2"/>
        <v>0</v>
      </c>
      <c r="G99" s="114" t="s">
        <v>340</v>
      </c>
      <c r="I99" s="114"/>
    </row>
    <row r="100" spans="1:9" s="102" customFormat="1" hidden="1" x14ac:dyDescent="0.25">
      <c r="A100" s="284"/>
      <c r="B100" s="262"/>
      <c r="C100" s="262"/>
      <c r="D100" s="266"/>
      <c r="E100" s="262"/>
      <c r="F100" s="82">
        <f t="shared" si="2"/>
        <v>0</v>
      </c>
      <c r="G100" s="114" t="s">
        <v>340</v>
      </c>
      <c r="I100" s="114"/>
    </row>
    <row r="101" spans="1:9" s="102" customFormat="1" hidden="1" x14ac:dyDescent="0.25">
      <c r="A101" s="284"/>
      <c r="B101" s="262"/>
      <c r="C101" s="262"/>
      <c r="D101" s="266"/>
      <c r="E101" s="262"/>
      <c r="F101" s="82">
        <f t="shared" si="2"/>
        <v>0</v>
      </c>
      <c r="G101" s="114" t="s">
        <v>340</v>
      </c>
      <c r="I101" s="114"/>
    </row>
    <row r="102" spans="1:9" s="102" customFormat="1" hidden="1" x14ac:dyDescent="0.25">
      <c r="A102" s="284"/>
      <c r="B102" s="262"/>
      <c r="C102" s="262"/>
      <c r="D102" s="266"/>
      <c r="E102" s="262"/>
      <c r="F102" s="82">
        <f t="shared" si="2"/>
        <v>0</v>
      </c>
      <c r="G102" s="114" t="s">
        <v>340</v>
      </c>
      <c r="I102" s="114"/>
    </row>
    <row r="103" spans="1:9" s="102" customFormat="1" hidden="1" x14ac:dyDescent="0.25">
      <c r="A103" s="284"/>
      <c r="B103" s="262"/>
      <c r="C103" s="262"/>
      <c r="D103" s="266"/>
      <c r="E103" s="262"/>
      <c r="F103" s="82">
        <f t="shared" si="0"/>
        <v>0</v>
      </c>
      <c r="G103" s="114" t="s">
        <v>340</v>
      </c>
      <c r="I103" s="114"/>
    </row>
    <row r="104" spans="1:9" s="102" customFormat="1" hidden="1" x14ac:dyDescent="0.25">
      <c r="A104" s="284"/>
      <c r="B104" s="262"/>
      <c r="C104" s="262"/>
      <c r="D104" s="266"/>
      <c r="E104" s="262"/>
      <c r="F104" s="82">
        <f t="shared" si="0"/>
        <v>0</v>
      </c>
      <c r="G104" s="114" t="s">
        <v>340</v>
      </c>
      <c r="I104" s="114"/>
    </row>
    <row r="105" spans="1:9" s="102" customFormat="1" hidden="1" x14ac:dyDescent="0.25">
      <c r="A105" s="284"/>
      <c r="B105" s="262"/>
      <c r="C105" s="262"/>
      <c r="D105" s="266"/>
      <c r="E105" s="262"/>
      <c r="F105" s="82">
        <f t="shared" si="0"/>
        <v>0</v>
      </c>
      <c r="G105" s="114" t="s">
        <v>340</v>
      </c>
      <c r="I105" s="114"/>
    </row>
    <row r="106" spans="1:9" s="102" customFormat="1" hidden="1" x14ac:dyDescent="0.25">
      <c r="A106" s="284"/>
      <c r="B106" s="262"/>
      <c r="C106" s="262"/>
      <c r="D106" s="266"/>
      <c r="E106" s="262"/>
      <c r="F106" s="82">
        <f t="shared" si="0"/>
        <v>0</v>
      </c>
      <c r="G106" s="114" t="s">
        <v>340</v>
      </c>
      <c r="I106" s="114"/>
    </row>
    <row r="107" spans="1:9" s="102" customFormat="1" hidden="1" x14ac:dyDescent="0.25">
      <c r="A107" s="284"/>
      <c r="B107" s="262"/>
      <c r="C107" s="262"/>
      <c r="D107" s="266"/>
      <c r="E107" s="262"/>
      <c r="F107" s="82">
        <f t="shared" si="0"/>
        <v>0</v>
      </c>
      <c r="G107" s="114" t="s">
        <v>340</v>
      </c>
      <c r="I107" s="114"/>
    </row>
    <row r="108" spans="1:9" s="102" customFormat="1" hidden="1" x14ac:dyDescent="0.25">
      <c r="A108" s="284"/>
      <c r="B108" s="262"/>
      <c r="C108" s="262"/>
      <c r="D108" s="266"/>
      <c r="E108" s="262"/>
      <c r="F108" s="82">
        <f t="shared" si="0"/>
        <v>0</v>
      </c>
      <c r="G108" s="114" t="s">
        <v>340</v>
      </c>
      <c r="I108" s="114"/>
    </row>
    <row r="109" spans="1:9" s="102" customFormat="1" hidden="1" x14ac:dyDescent="0.25">
      <c r="A109" s="284"/>
      <c r="B109" s="262"/>
      <c r="C109" s="262"/>
      <c r="D109" s="266"/>
      <c r="E109" s="262"/>
      <c r="F109" s="82">
        <f t="shared" si="0"/>
        <v>0</v>
      </c>
      <c r="G109" s="114" t="s">
        <v>340</v>
      </c>
      <c r="I109" s="114"/>
    </row>
    <row r="110" spans="1:9" s="102" customFormat="1" hidden="1" x14ac:dyDescent="0.25">
      <c r="A110" s="284"/>
      <c r="B110" s="262"/>
      <c r="C110" s="262"/>
      <c r="D110" s="266"/>
      <c r="E110" s="262"/>
      <c r="F110" s="82">
        <f t="shared" si="0"/>
        <v>0</v>
      </c>
      <c r="G110" s="114" t="s">
        <v>340</v>
      </c>
      <c r="I110" s="114"/>
    </row>
    <row r="111" spans="1:9" s="102" customFormat="1" hidden="1" x14ac:dyDescent="0.25">
      <c r="A111" s="284"/>
      <c r="B111" s="262"/>
      <c r="C111" s="262"/>
      <c r="D111" s="266"/>
      <c r="E111" s="262"/>
      <c r="F111" s="82">
        <f t="shared" ref="F111:F118" si="3">ROUND(+B111*D111*E111,2)</f>
        <v>0</v>
      </c>
      <c r="G111" s="114" t="s">
        <v>340</v>
      </c>
      <c r="I111" s="114"/>
    </row>
    <row r="112" spans="1:9" s="102" customFormat="1" hidden="1" x14ac:dyDescent="0.25">
      <c r="A112" s="284"/>
      <c r="B112" s="262"/>
      <c r="C112" s="262"/>
      <c r="D112" s="266"/>
      <c r="E112" s="262"/>
      <c r="F112" s="82">
        <f t="shared" si="3"/>
        <v>0</v>
      </c>
      <c r="G112" s="114" t="s">
        <v>340</v>
      </c>
      <c r="I112" s="114"/>
    </row>
    <row r="113" spans="1:9" s="102" customFormat="1" hidden="1" x14ac:dyDescent="0.25">
      <c r="A113" s="284"/>
      <c r="B113" s="262"/>
      <c r="C113" s="262"/>
      <c r="D113" s="266"/>
      <c r="E113" s="262"/>
      <c r="F113" s="82">
        <f t="shared" si="3"/>
        <v>0</v>
      </c>
      <c r="G113" s="114" t="s">
        <v>340</v>
      </c>
      <c r="I113" s="114"/>
    </row>
    <row r="114" spans="1:9" s="102" customFormat="1" hidden="1" x14ac:dyDescent="0.25">
      <c r="A114" s="284"/>
      <c r="B114" s="262"/>
      <c r="C114" s="262"/>
      <c r="D114" s="266"/>
      <c r="E114" s="262"/>
      <c r="F114" s="82">
        <f t="shared" si="3"/>
        <v>0</v>
      </c>
      <c r="G114" s="114" t="s">
        <v>340</v>
      </c>
      <c r="I114" s="114"/>
    </row>
    <row r="115" spans="1:9" s="102" customFormat="1" hidden="1" x14ac:dyDescent="0.25">
      <c r="A115" s="284"/>
      <c r="B115" s="262"/>
      <c r="C115" s="262"/>
      <c r="D115" s="266"/>
      <c r="E115" s="262"/>
      <c r="F115" s="82">
        <f t="shared" si="3"/>
        <v>0</v>
      </c>
      <c r="G115" s="114" t="s">
        <v>340</v>
      </c>
      <c r="I115" s="114"/>
    </row>
    <row r="116" spans="1:9" s="102" customFormat="1" hidden="1" x14ac:dyDescent="0.25">
      <c r="A116" s="284"/>
      <c r="B116" s="262"/>
      <c r="C116" s="262"/>
      <c r="D116" s="266"/>
      <c r="E116" s="262"/>
      <c r="F116" s="82">
        <f t="shared" si="3"/>
        <v>0</v>
      </c>
      <c r="G116" s="114" t="s">
        <v>340</v>
      </c>
      <c r="I116" s="114"/>
    </row>
    <row r="117" spans="1:9" s="102" customFormat="1" hidden="1" x14ac:dyDescent="0.25">
      <c r="A117" s="284"/>
      <c r="B117" s="262"/>
      <c r="C117" s="262"/>
      <c r="D117" s="266"/>
      <c r="E117" s="262"/>
      <c r="F117" s="82">
        <f t="shared" si="3"/>
        <v>0</v>
      </c>
      <c r="G117" s="114" t="s">
        <v>340</v>
      </c>
      <c r="I117" s="114"/>
    </row>
    <row r="118" spans="1:9" s="102" customFormat="1" hidden="1" x14ac:dyDescent="0.25">
      <c r="A118" s="284"/>
      <c r="B118" s="262"/>
      <c r="C118" s="262"/>
      <c r="D118" s="266"/>
      <c r="E118" s="262"/>
      <c r="F118" s="82">
        <f t="shared" si="3"/>
        <v>0</v>
      </c>
      <c r="G118" s="114" t="s">
        <v>340</v>
      </c>
      <c r="I118" s="114"/>
    </row>
    <row r="119" spans="1:9" s="102" customFormat="1" hidden="1" x14ac:dyDescent="0.25">
      <c r="A119" s="284"/>
      <c r="B119" s="262"/>
      <c r="C119" s="262"/>
      <c r="D119" s="266"/>
      <c r="E119" s="262"/>
      <c r="F119" s="82">
        <f t="shared" ref="F119:F126" si="4">ROUND(+B119*D119*E119,2)</f>
        <v>0</v>
      </c>
      <c r="G119" s="114" t="s">
        <v>340</v>
      </c>
      <c r="I119" s="114"/>
    </row>
    <row r="120" spans="1:9" s="102" customFormat="1" hidden="1" x14ac:dyDescent="0.25">
      <c r="A120" s="284"/>
      <c r="B120" s="262"/>
      <c r="C120" s="262"/>
      <c r="D120" s="266"/>
      <c r="E120" s="262"/>
      <c r="F120" s="82">
        <f t="shared" si="4"/>
        <v>0</v>
      </c>
      <c r="G120" s="114" t="s">
        <v>340</v>
      </c>
      <c r="I120" s="114"/>
    </row>
    <row r="121" spans="1:9" s="102" customFormat="1" hidden="1" x14ac:dyDescent="0.25">
      <c r="A121" s="284"/>
      <c r="B121" s="262"/>
      <c r="C121" s="262"/>
      <c r="D121" s="266"/>
      <c r="E121" s="262"/>
      <c r="F121" s="82">
        <f t="shared" si="4"/>
        <v>0</v>
      </c>
      <c r="G121" s="114" t="s">
        <v>340</v>
      </c>
      <c r="I121" s="114"/>
    </row>
    <row r="122" spans="1:9" s="102" customFormat="1" hidden="1" x14ac:dyDescent="0.25">
      <c r="A122" s="284"/>
      <c r="B122" s="262"/>
      <c r="C122" s="262"/>
      <c r="D122" s="266"/>
      <c r="E122" s="262"/>
      <c r="F122" s="82">
        <f t="shared" si="4"/>
        <v>0</v>
      </c>
      <c r="G122" s="114" t="s">
        <v>340</v>
      </c>
      <c r="I122" s="114"/>
    </row>
    <row r="123" spans="1:9" s="102" customFormat="1" hidden="1" x14ac:dyDescent="0.25">
      <c r="A123" s="284"/>
      <c r="B123" s="262"/>
      <c r="C123" s="262"/>
      <c r="D123" s="266"/>
      <c r="E123" s="262"/>
      <c r="F123" s="82">
        <f t="shared" si="4"/>
        <v>0</v>
      </c>
      <c r="G123" s="114" t="s">
        <v>340</v>
      </c>
      <c r="I123" s="114"/>
    </row>
    <row r="124" spans="1:9" s="102" customFormat="1" hidden="1" x14ac:dyDescent="0.25">
      <c r="A124" s="284"/>
      <c r="B124" s="262"/>
      <c r="C124" s="262"/>
      <c r="D124" s="266"/>
      <c r="E124" s="262"/>
      <c r="F124" s="82">
        <f t="shared" si="4"/>
        <v>0</v>
      </c>
      <c r="G124" s="114" t="s">
        <v>340</v>
      </c>
      <c r="I124" s="114"/>
    </row>
    <row r="125" spans="1:9" s="102" customFormat="1" hidden="1" x14ac:dyDescent="0.25">
      <c r="A125" s="284"/>
      <c r="B125" s="262"/>
      <c r="C125" s="262"/>
      <c r="D125" s="266"/>
      <c r="E125" s="262"/>
      <c r="F125" s="82">
        <f t="shared" si="4"/>
        <v>0</v>
      </c>
      <c r="G125" s="114" t="s">
        <v>340</v>
      </c>
      <c r="I125" s="114"/>
    </row>
    <row r="126" spans="1:9" s="102" customFormat="1" hidden="1" x14ac:dyDescent="0.25">
      <c r="A126" s="284"/>
      <c r="B126" s="262"/>
      <c r="C126" s="262"/>
      <c r="D126" s="266"/>
      <c r="E126" s="262"/>
      <c r="F126" s="82">
        <f t="shared" si="4"/>
        <v>0</v>
      </c>
      <c r="G126" s="114" t="s">
        <v>340</v>
      </c>
      <c r="I126" s="114"/>
    </row>
    <row r="127" spans="1:9" s="102" customFormat="1" hidden="1" x14ac:dyDescent="0.25">
      <c r="A127" s="284"/>
      <c r="B127" s="262"/>
      <c r="C127" s="262"/>
      <c r="D127" s="266"/>
      <c r="E127" s="262"/>
      <c r="F127" s="82">
        <f t="shared" si="0"/>
        <v>0</v>
      </c>
      <c r="G127" s="114" t="s">
        <v>340</v>
      </c>
      <c r="I127" s="114"/>
    </row>
    <row r="128" spans="1:9" s="102" customFormat="1" hidden="1" x14ac:dyDescent="0.25">
      <c r="A128" s="284"/>
      <c r="B128" s="262"/>
      <c r="C128" s="262"/>
      <c r="D128" s="266"/>
      <c r="E128" s="262"/>
      <c r="F128" s="82">
        <f t="shared" si="0"/>
        <v>0</v>
      </c>
      <c r="G128" s="114" t="s">
        <v>340</v>
      </c>
      <c r="I128" s="114"/>
    </row>
    <row r="129" spans="1:9" s="102" customFormat="1" hidden="1" x14ac:dyDescent="0.25">
      <c r="A129" s="284"/>
      <c r="B129" s="262"/>
      <c r="C129" s="262"/>
      <c r="D129" s="266"/>
      <c r="E129" s="262"/>
      <c r="F129" s="82">
        <f t="shared" ref="F129:F130" si="5">ROUND(+B129*D129*E129,2)</f>
        <v>0</v>
      </c>
      <c r="G129" s="114" t="s">
        <v>340</v>
      </c>
      <c r="I129" s="114"/>
    </row>
    <row r="130" spans="1:9" s="102" customFormat="1" hidden="1" x14ac:dyDescent="0.25">
      <c r="A130" s="284"/>
      <c r="B130" s="262"/>
      <c r="C130" s="262"/>
      <c r="D130" s="266"/>
      <c r="E130" s="262"/>
      <c r="F130" s="82">
        <f t="shared" si="5"/>
        <v>0</v>
      </c>
      <c r="G130" s="114" t="s">
        <v>340</v>
      </c>
      <c r="I130" s="114"/>
    </row>
    <row r="131" spans="1:9" s="102" customFormat="1" hidden="1" x14ac:dyDescent="0.25">
      <c r="A131" s="284"/>
      <c r="B131" s="262"/>
      <c r="C131" s="262"/>
      <c r="D131" s="266"/>
      <c r="E131" s="262"/>
      <c r="F131" s="82">
        <f t="shared" ref="F131:F132" si="6">ROUND(+B131*D131*E131,2)</f>
        <v>0</v>
      </c>
      <c r="G131" s="114" t="s">
        <v>340</v>
      </c>
      <c r="I131" s="114"/>
    </row>
    <row r="132" spans="1:9" s="102" customFormat="1" hidden="1" x14ac:dyDescent="0.25">
      <c r="A132" s="284"/>
      <c r="B132" s="262"/>
      <c r="C132" s="262"/>
      <c r="D132" s="266"/>
      <c r="E132" s="262"/>
      <c r="F132" s="82">
        <f t="shared" si="6"/>
        <v>0</v>
      </c>
      <c r="G132" s="114" t="s">
        <v>340</v>
      </c>
      <c r="I132" s="114"/>
    </row>
    <row r="133" spans="1:9" s="102" customFormat="1" hidden="1" x14ac:dyDescent="0.25">
      <c r="A133" s="284"/>
      <c r="B133" s="262"/>
      <c r="C133" s="262"/>
      <c r="D133" s="266"/>
      <c r="E133" s="262"/>
      <c r="F133" s="82">
        <f t="shared" si="0"/>
        <v>0</v>
      </c>
      <c r="G133" s="114" t="s">
        <v>340</v>
      </c>
      <c r="I133" s="114"/>
    </row>
    <row r="134" spans="1:9" s="102" customFormat="1" hidden="1" x14ac:dyDescent="0.25">
      <c r="A134" s="284"/>
      <c r="B134" s="262"/>
      <c r="C134" s="262"/>
      <c r="D134" s="266"/>
      <c r="E134" s="262"/>
      <c r="F134" s="82">
        <f t="shared" si="0"/>
        <v>0</v>
      </c>
      <c r="G134" s="114" t="s">
        <v>340</v>
      </c>
      <c r="I134" s="114"/>
    </row>
    <row r="135" spans="1:9" s="102" customFormat="1" x14ac:dyDescent="0.25">
      <c r="A135" s="265"/>
      <c r="B135" s="262"/>
      <c r="C135" s="262"/>
      <c r="D135" s="266"/>
      <c r="E135" s="262"/>
      <c r="F135" s="294">
        <f>ROUND(+B135*D135*E135,2)</f>
        <v>0</v>
      </c>
      <c r="G135" s="114" t="s">
        <v>340</v>
      </c>
      <c r="I135" s="114"/>
    </row>
    <row r="136" spans="1:9" s="102" customFormat="1" x14ac:dyDescent="0.25">
      <c r="A136" s="229"/>
      <c r="B136" s="90"/>
      <c r="C136" s="90"/>
      <c r="D136" s="136"/>
      <c r="E136" s="207" t="s">
        <v>41</v>
      </c>
      <c r="F136" s="208">
        <f>ROUND(SUBTOTAL(109,F6:F135),2)</f>
        <v>0</v>
      </c>
      <c r="G136" s="114" t="s">
        <v>340</v>
      </c>
      <c r="I136" s="117" t="s">
        <v>344</v>
      </c>
    </row>
    <row r="137" spans="1:9" s="102" customFormat="1" x14ac:dyDescent="0.25">
      <c r="A137" s="229"/>
      <c r="B137" s="90"/>
      <c r="C137" s="90"/>
      <c r="D137" s="136"/>
      <c r="E137" s="90"/>
      <c r="F137" s="295"/>
      <c r="G137" s="114" t="s">
        <v>341</v>
      </c>
    </row>
    <row r="138" spans="1:9" s="102" customFormat="1" x14ac:dyDescent="0.25">
      <c r="A138" s="265"/>
      <c r="B138" s="262"/>
      <c r="C138" s="262"/>
      <c r="D138" s="266"/>
      <c r="E138" s="262"/>
      <c r="F138" s="82">
        <f>ROUND(+B138*D138*E138,2)</f>
        <v>0</v>
      </c>
      <c r="G138" s="114" t="s">
        <v>341</v>
      </c>
    </row>
    <row r="139" spans="1:9" s="102" customFormat="1" x14ac:dyDescent="0.25">
      <c r="A139" s="284"/>
      <c r="B139" s="262"/>
      <c r="C139" s="262"/>
      <c r="D139" s="266"/>
      <c r="E139" s="262"/>
      <c r="F139" s="82">
        <f t="shared" ref="F139:F266" si="7">ROUND(+B139*D139*E139,2)</f>
        <v>0</v>
      </c>
      <c r="G139" s="114" t="s">
        <v>341</v>
      </c>
      <c r="I139" s="114"/>
    </row>
    <row r="140" spans="1:9" s="102" customFormat="1" x14ac:dyDescent="0.25">
      <c r="A140" s="284"/>
      <c r="B140" s="262"/>
      <c r="C140" s="262"/>
      <c r="D140" s="266"/>
      <c r="E140" s="262"/>
      <c r="F140" s="82">
        <f t="shared" si="7"/>
        <v>0</v>
      </c>
      <c r="G140" s="114" t="s">
        <v>341</v>
      </c>
      <c r="I140" s="114"/>
    </row>
    <row r="141" spans="1:9" s="102" customFormat="1" hidden="1" x14ac:dyDescent="0.25">
      <c r="A141" s="284"/>
      <c r="B141" s="262"/>
      <c r="C141" s="262"/>
      <c r="D141" s="266"/>
      <c r="E141" s="262"/>
      <c r="F141" s="82">
        <f t="shared" si="7"/>
        <v>0</v>
      </c>
      <c r="G141" s="114" t="s">
        <v>341</v>
      </c>
      <c r="I141" s="114"/>
    </row>
    <row r="142" spans="1:9" s="102" customFormat="1" hidden="1" x14ac:dyDescent="0.25">
      <c r="A142" s="284"/>
      <c r="B142" s="262"/>
      <c r="C142" s="262"/>
      <c r="D142" s="266"/>
      <c r="E142" s="262"/>
      <c r="F142" s="82">
        <f t="shared" si="7"/>
        <v>0</v>
      </c>
      <c r="G142" s="114" t="s">
        <v>341</v>
      </c>
      <c r="I142" s="114"/>
    </row>
    <row r="143" spans="1:9" s="102" customFormat="1" hidden="1" x14ac:dyDescent="0.25">
      <c r="A143" s="284"/>
      <c r="B143" s="262"/>
      <c r="C143" s="262"/>
      <c r="D143" s="266"/>
      <c r="E143" s="262"/>
      <c r="F143" s="82">
        <f t="shared" si="7"/>
        <v>0</v>
      </c>
      <c r="G143" s="114" t="s">
        <v>341</v>
      </c>
      <c r="I143" s="114"/>
    </row>
    <row r="144" spans="1:9" s="102" customFormat="1" hidden="1" x14ac:dyDescent="0.25">
      <c r="A144" s="284"/>
      <c r="B144" s="262"/>
      <c r="C144" s="262"/>
      <c r="D144" s="266"/>
      <c r="E144" s="262"/>
      <c r="F144" s="82">
        <f t="shared" si="7"/>
        <v>0</v>
      </c>
      <c r="G144" s="114" t="s">
        <v>341</v>
      </c>
      <c r="I144" s="114"/>
    </row>
    <row r="145" spans="1:9" s="102" customFormat="1" hidden="1" x14ac:dyDescent="0.25">
      <c r="A145" s="284"/>
      <c r="B145" s="262"/>
      <c r="C145" s="262"/>
      <c r="D145" s="266"/>
      <c r="E145" s="262"/>
      <c r="F145" s="82">
        <f t="shared" si="7"/>
        <v>0</v>
      </c>
      <c r="G145" s="114" t="s">
        <v>341</v>
      </c>
      <c r="I145" s="114"/>
    </row>
    <row r="146" spans="1:9" s="102" customFormat="1" hidden="1" x14ac:dyDescent="0.25">
      <c r="A146" s="284"/>
      <c r="B146" s="262"/>
      <c r="C146" s="262"/>
      <c r="D146" s="266"/>
      <c r="E146" s="262"/>
      <c r="F146" s="82">
        <f t="shared" si="7"/>
        <v>0</v>
      </c>
      <c r="G146" s="114" t="s">
        <v>341</v>
      </c>
      <c r="I146" s="114"/>
    </row>
    <row r="147" spans="1:9" s="102" customFormat="1" hidden="1" x14ac:dyDescent="0.25">
      <c r="A147" s="284"/>
      <c r="B147" s="262"/>
      <c r="C147" s="262"/>
      <c r="D147" s="266"/>
      <c r="E147" s="262"/>
      <c r="F147" s="82">
        <f t="shared" si="7"/>
        <v>0</v>
      </c>
      <c r="G147" s="114" t="s">
        <v>341</v>
      </c>
      <c r="I147" s="114"/>
    </row>
    <row r="148" spans="1:9" s="102" customFormat="1" hidden="1" x14ac:dyDescent="0.25">
      <c r="A148" s="284"/>
      <c r="B148" s="262"/>
      <c r="C148" s="262"/>
      <c r="D148" s="266"/>
      <c r="E148" s="262"/>
      <c r="F148" s="82">
        <f t="shared" si="7"/>
        <v>0</v>
      </c>
      <c r="G148" s="114" t="s">
        <v>341</v>
      </c>
      <c r="I148" s="114"/>
    </row>
    <row r="149" spans="1:9" s="102" customFormat="1" hidden="1" x14ac:dyDescent="0.25">
      <c r="A149" s="284"/>
      <c r="B149" s="262"/>
      <c r="C149" s="262"/>
      <c r="D149" s="266"/>
      <c r="E149" s="262"/>
      <c r="F149" s="82">
        <f t="shared" si="7"/>
        <v>0</v>
      </c>
      <c r="G149" s="114" t="s">
        <v>341</v>
      </c>
      <c r="I149" s="114"/>
    </row>
    <row r="150" spans="1:9" s="102" customFormat="1" hidden="1" x14ac:dyDescent="0.25">
      <c r="A150" s="284"/>
      <c r="B150" s="262"/>
      <c r="C150" s="262"/>
      <c r="D150" s="266"/>
      <c r="E150" s="262"/>
      <c r="F150" s="82">
        <f t="shared" si="7"/>
        <v>0</v>
      </c>
      <c r="G150" s="114" t="s">
        <v>341</v>
      </c>
      <c r="I150" s="114"/>
    </row>
    <row r="151" spans="1:9" s="102" customFormat="1" hidden="1" x14ac:dyDescent="0.25">
      <c r="A151" s="284"/>
      <c r="B151" s="262"/>
      <c r="C151" s="262"/>
      <c r="D151" s="266"/>
      <c r="E151" s="262"/>
      <c r="F151" s="82">
        <f t="shared" si="7"/>
        <v>0</v>
      </c>
      <c r="G151" s="114" t="s">
        <v>341</v>
      </c>
      <c r="I151" s="114"/>
    </row>
    <row r="152" spans="1:9" s="102" customFormat="1" hidden="1" x14ac:dyDescent="0.25">
      <c r="A152" s="284"/>
      <c r="B152" s="262"/>
      <c r="C152" s="262"/>
      <c r="D152" s="266"/>
      <c r="E152" s="262"/>
      <c r="F152" s="82">
        <f t="shared" si="7"/>
        <v>0</v>
      </c>
      <c r="G152" s="114" t="s">
        <v>341</v>
      </c>
      <c r="I152" s="114"/>
    </row>
    <row r="153" spans="1:9" s="102" customFormat="1" hidden="1" x14ac:dyDescent="0.25">
      <c r="A153" s="284"/>
      <c r="B153" s="262"/>
      <c r="C153" s="262"/>
      <c r="D153" s="266"/>
      <c r="E153" s="262"/>
      <c r="F153" s="82">
        <f t="shared" si="7"/>
        <v>0</v>
      </c>
      <c r="G153" s="114" t="s">
        <v>341</v>
      </c>
      <c r="I153" s="114"/>
    </row>
    <row r="154" spans="1:9" s="102" customFormat="1" hidden="1" x14ac:dyDescent="0.25">
      <c r="A154" s="284"/>
      <c r="B154" s="262"/>
      <c r="C154" s="262"/>
      <c r="D154" s="266"/>
      <c r="E154" s="262"/>
      <c r="F154" s="82">
        <f t="shared" si="7"/>
        <v>0</v>
      </c>
      <c r="G154" s="114" t="s">
        <v>341</v>
      </c>
      <c r="I154" s="114"/>
    </row>
    <row r="155" spans="1:9" s="102" customFormat="1" hidden="1" x14ac:dyDescent="0.25">
      <c r="A155" s="284"/>
      <c r="B155" s="262"/>
      <c r="C155" s="262"/>
      <c r="D155" s="266"/>
      <c r="E155" s="262"/>
      <c r="F155" s="82">
        <f t="shared" si="7"/>
        <v>0</v>
      </c>
      <c r="G155" s="114" t="s">
        <v>341</v>
      </c>
      <c r="I155" s="114"/>
    </row>
    <row r="156" spans="1:9" s="102" customFormat="1" hidden="1" x14ac:dyDescent="0.25">
      <c r="A156" s="284"/>
      <c r="B156" s="262"/>
      <c r="C156" s="262"/>
      <c r="D156" s="266"/>
      <c r="E156" s="262"/>
      <c r="F156" s="82">
        <f t="shared" si="7"/>
        <v>0</v>
      </c>
      <c r="G156" s="114" t="s">
        <v>341</v>
      </c>
      <c r="I156" s="114"/>
    </row>
    <row r="157" spans="1:9" s="102" customFormat="1" hidden="1" x14ac:dyDescent="0.25">
      <c r="A157" s="284"/>
      <c r="B157" s="262"/>
      <c r="C157" s="262"/>
      <c r="D157" s="266"/>
      <c r="E157" s="262"/>
      <c r="F157" s="82">
        <f t="shared" si="7"/>
        <v>0</v>
      </c>
      <c r="G157" s="114" t="s">
        <v>341</v>
      </c>
      <c r="I157" s="114"/>
    </row>
    <row r="158" spans="1:9" s="102" customFormat="1" hidden="1" x14ac:dyDescent="0.25">
      <c r="A158" s="284"/>
      <c r="B158" s="262"/>
      <c r="C158" s="262"/>
      <c r="D158" s="266"/>
      <c r="E158" s="262"/>
      <c r="F158" s="82">
        <f t="shared" si="7"/>
        <v>0</v>
      </c>
      <c r="G158" s="114" t="s">
        <v>341</v>
      </c>
      <c r="I158" s="114"/>
    </row>
    <row r="159" spans="1:9" s="102" customFormat="1" hidden="1" x14ac:dyDescent="0.25">
      <c r="A159" s="284"/>
      <c r="B159" s="262"/>
      <c r="C159" s="262"/>
      <c r="D159" s="266"/>
      <c r="E159" s="262"/>
      <c r="F159" s="82">
        <f t="shared" si="7"/>
        <v>0</v>
      </c>
      <c r="G159" s="114" t="s">
        <v>341</v>
      </c>
      <c r="I159" s="114"/>
    </row>
    <row r="160" spans="1:9" s="102" customFormat="1" hidden="1" x14ac:dyDescent="0.25">
      <c r="A160" s="284"/>
      <c r="B160" s="262"/>
      <c r="C160" s="262"/>
      <c r="D160" s="266"/>
      <c r="E160" s="262"/>
      <c r="F160" s="82">
        <f t="shared" si="7"/>
        <v>0</v>
      </c>
      <c r="G160" s="114" t="s">
        <v>341</v>
      </c>
      <c r="I160" s="114"/>
    </row>
    <row r="161" spans="1:9" s="102" customFormat="1" hidden="1" x14ac:dyDescent="0.25">
      <c r="A161" s="284"/>
      <c r="B161" s="262"/>
      <c r="C161" s="262"/>
      <c r="D161" s="266"/>
      <c r="E161" s="262"/>
      <c r="F161" s="82">
        <f t="shared" si="7"/>
        <v>0</v>
      </c>
      <c r="G161" s="114" t="s">
        <v>341</v>
      </c>
      <c r="I161" s="114"/>
    </row>
    <row r="162" spans="1:9" s="102" customFormat="1" hidden="1" x14ac:dyDescent="0.25">
      <c r="A162" s="284"/>
      <c r="B162" s="262"/>
      <c r="C162" s="262"/>
      <c r="D162" s="266"/>
      <c r="E162" s="262"/>
      <c r="F162" s="82">
        <f t="shared" si="7"/>
        <v>0</v>
      </c>
      <c r="G162" s="114" t="s">
        <v>341</v>
      </c>
      <c r="I162" s="114"/>
    </row>
    <row r="163" spans="1:9" s="102" customFormat="1" hidden="1" x14ac:dyDescent="0.25">
      <c r="A163" s="284"/>
      <c r="B163" s="262"/>
      <c r="C163" s="262"/>
      <c r="D163" s="266"/>
      <c r="E163" s="262"/>
      <c r="F163" s="82">
        <f t="shared" si="7"/>
        <v>0</v>
      </c>
      <c r="G163" s="114" t="s">
        <v>341</v>
      </c>
      <c r="I163" s="114"/>
    </row>
    <row r="164" spans="1:9" s="102" customFormat="1" hidden="1" x14ac:dyDescent="0.25">
      <c r="A164" s="284"/>
      <c r="B164" s="262"/>
      <c r="C164" s="262"/>
      <c r="D164" s="266"/>
      <c r="E164" s="262"/>
      <c r="F164" s="82">
        <f t="shared" si="7"/>
        <v>0</v>
      </c>
      <c r="G164" s="114" t="s">
        <v>341</v>
      </c>
      <c r="I164" s="114"/>
    </row>
    <row r="165" spans="1:9" s="102" customFormat="1" hidden="1" x14ac:dyDescent="0.25">
      <c r="A165" s="284"/>
      <c r="B165" s="262"/>
      <c r="C165" s="262"/>
      <c r="D165" s="266"/>
      <c r="E165" s="262"/>
      <c r="F165" s="82">
        <f t="shared" si="7"/>
        <v>0</v>
      </c>
      <c r="G165" s="114" t="s">
        <v>341</v>
      </c>
      <c r="I165" s="114"/>
    </row>
    <row r="166" spans="1:9" s="102" customFormat="1" hidden="1" x14ac:dyDescent="0.25">
      <c r="A166" s="284"/>
      <c r="B166" s="262"/>
      <c r="C166" s="262"/>
      <c r="D166" s="266"/>
      <c r="E166" s="262"/>
      <c r="F166" s="82">
        <f t="shared" si="7"/>
        <v>0</v>
      </c>
      <c r="G166" s="114" t="s">
        <v>341</v>
      </c>
      <c r="I166" s="114"/>
    </row>
    <row r="167" spans="1:9" s="102" customFormat="1" hidden="1" x14ac:dyDescent="0.25">
      <c r="A167" s="284"/>
      <c r="B167" s="262"/>
      <c r="C167" s="262"/>
      <c r="D167" s="266"/>
      <c r="E167" s="262"/>
      <c r="F167" s="82">
        <f t="shared" si="7"/>
        <v>0</v>
      </c>
      <c r="G167" s="114" t="s">
        <v>341</v>
      </c>
      <c r="I167" s="114"/>
    </row>
    <row r="168" spans="1:9" s="102" customFormat="1" hidden="1" x14ac:dyDescent="0.25">
      <c r="A168" s="284"/>
      <c r="B168" s="262"/>
      <c r="C168" s="262"/>
      <c r="D168" s="266"/>
      <c r="E168" s="262"/>
      <c r="F168" s="82">
        <f t="shared" si="7"/>
        <v>0</v>
      </c>
      <c r="G168" s="114" t="s">
        <v>341</v>
      </c>
      <c r="I168" s="114"/>
    </row>
    <row r="169" spans="1:9" s="102" customFormat="1" hidden="1" x14ac:dyDescent="0.25">
      <c r="A169" s="284"/>
      <c r="B169" s="262"/>
      <c r="C169" s="262"/>
      <c r="D169" s="266"/>
      <c r="E169" s="262"/>
      <c r="F169" s="82">
        <f t="shared" si="7"/>
        <v>0</v>
      </c>
      <c r="G169" s="114" t="s">
        <v>341</v>
      </c>
      <c r="I169" s="114"/>
    </row>
    <row r="170" spans="1:9" s="102" customFormat="1" hidden="1" x14ac:dyDescent="0.25">
      <c r="A170" s="284"/>
      <c r="B170" s="262"/>
      <c r="C170" s="262"/>
      <c r="D170" s="266"/>
      <c r="E170" s="262"/>
      <c r="F170" s="82">
        <f t="shared" si="7"/>
        <v>0</v>
      </c>
      <c r="G170" s="114" t="s">
        <v>341</v>
      </c>
      <c r="I170" s="114"/>
    </row>
    <row r="171" spans="1:9" s="102" customFormat="1" hidden="1" x14ac:dyDescent="0.25">
      <c r="A171" s="284"/>
      <c r="B171" s="262"/>
      <c r="C171" s="262"/>
      <c r="D171" s="266"/>
      <c r="E171" s="262"/>
      <c r="F171" s="82">
        <f t="shared" si="7"/>
        <v>0</v>
      </c>
      <c r="G171" s="114" t="s">
        <v>341</v>
      </c>
      <c r="I171" s="114"/>
    </row>
    <row r="172" spans="1:9" s="102" customFormat="1" hidden="1" x14ac:dyDescent="0.25">
      <c r="A172" s="284"/>
      <c r="B172" s="262"/>
      <c r="C172" s="262"/>
      <c r="D172" s="266"/>
      <c r="E172" s="262"/>
      <c r="F172" s="82">
        <f t="shared" si="7"/>
        <v>0</v>
      </c>
      <c r="G172" s="114" t="s">
        <v>341</v>
      </c>
      <c r="I172" s="114"/>
    </row>
    <row r="173" spans="1:9" s="102" customFormat="1" hidden="1" x14ac:dyDescent="0.25">
      <c r="A173" s="284"/>
      <c r="B173" s="262"/>
      <c r="C173" s="262"/>
      <c r="D173" s="266"/>
      <c r="E173" s="262"/>
      <c r="F173" s="82">
        <f t="shared" si="7"/>
        <v>0</v>
      </c>
      <c r="G173" s="114" t="s">
        <v>341</v>
      </c>
      <c r="I173" s="114"/>
    </row>
    <row r="174" spans="1:9" s="102" customFormat="1" hidden="1" x14ac:dyDescent="0.25">
      <c r="A174" s="284"/>
      <c r="B174" s="262"/>
      <c r="C174" s="262"/>
      <c r="D174" s="266"/>
      <c r="E174" s="262"/>
      <c r="F174" s="82">
        <f t="shared" si="7"/>
        <v>0</v>
      </c>
      <c r="G174" s="114" t="s">
        <v>341</v>
      </c>
      <c r="I174" s="114"/>
    </row>
    <row r="175" spans="1:9" s="102" customFormat="1" hidden="1" x14ac:dyDescent="0.25">
      <c r="A175" s="284"/>
      <c r="B175" s="262"/>
      <c r="C175" s="262"/>
      <c r="D175" s="266"/>
      <c r="E175" s="262"/>
      <c r="F175" s="82">
        <f t="shared" si="7"/>
        <v>0</v>
      </c>
      <c r="G175" s="114" t="s">
        <v>341</v>
      </c>
      <c r="I175" s="114"/>
    </row>
    <row r="176" spans="1:9" s="102" customFormat="1" hidden="1" x14ac:dyDescent="0.25">
      <c r="A176" s="284"/>
      <c r="B176" s="262"/>
      <c r="C176" s="262"/>
      <c r="D176" s="266"/>
      <c r="E176" s="262"/>
      <c r="F176" s="82">
        <f t="shared" si="7"/>
        <v>0</v>
      </c>
      <c r="G176" s="114" t="s">
        <v>341</v>
      </c>
      <c r="I176" s="114"/>
    </row>
    <row r="177" spans="1:9" s="102" customFormat="1" hidden="1" x14ac:dyDescent="0.25">
      <c r="A177" s="284"/>
      <c r="B177" s="262"/>
      <c r="C177" s="262"/>
      <c r="D177" s="266"/>
      <c r="E177" s="262"/>
      <c r="F177" s="82">
        <f t="shared" si="7"/>
        <v>0</v>
      </c>
      <c r="G177" s="114" t="s">
        <v>341</v>
      </c>
      <c r="I177" s="114"/>
    </row>
    <row r="178" spans="1:9" s="102" customFormat="1" hidden="1" x14ac:dyDescent="0.25">
      <c r="A178" s="284"/>
      <c r="B178" s="262"/>
      <c r="C178" s="262"/>
      <c r="D178" s="266"/>
      <c r="E178" s="262"/>
      <c r="F178" s="82">
        <f t="shared" si="7"/>
        <v>0</v>
      </c>
      <c r="G178" s="114" t="s">
        <v>341</v>
      </c>
      <c r="I178" s="114"/>
    </row>
    <row r="179" spans="1:9" s="102" customFormat="1" hidden="1" x14ac:dyDescent="0.25">
      <c r="A179" s="284"/>
      <c r="B179" s="262"/>
      <c r="C179" s="262"/>
      <c r="D179" s="266"/>
      <c r="E179" s="262"/>
      <c r="F179" s="82">
        <f t="shared" si="7"/>
        <v>0</v>
      </c>
      <c r="G179" s="114" t="s">
        <v>341</v>
      </c>
      <c r="I179" s="114"/>
    </row>
    <row r="180" spans="1:9" s="102" customFormat="1" hidden="1" x14ac:dyDescent="0.25">
      <c r="A180" s="284"/>
      <c r="B180" s="262"/>
      <c r="C180" s="262"/>
      <c r="D180" s="266"/>
      <c r="E180" s="262"/>
      <c r="F180" s="82">
        <f t="shared" si="7"/>
        <v>0</v>
      </c>
      <c r="G180" s="114" t="s">
        <v>341</v>
      </c>
      <c r="I180" s="114"/>
    </row>
    <row r="181" spans="1:9" s="102" customFormat="1" hidden="1" x14ac:dyDescent="0.25">
      <c r="A181" s="284"/>
      <c r="B181" s="262"/>
      <c r="C181" s="262"/>
      <c r="D181" s="266"/>
      <c r="E181" s="262"/>
      <c r="F181" s="82">
        <f t="shared" si="7"/>
        <v>0</v>
      </c>
      <c r="G181" s="114" t="s">
        <v>341</v>
      </c>
      <c r="I181" s="114"/>
    </row>
    <row r="182" spans="1:9" s="102" customFormat="1" hidden="1" x14ac:dyDescent="0.25">
      <c r="A182" s="284"/>
      <c r="B182" s="262"/>
      <c r="C182" s="262"/>
      <c r="D182" s="266"/>
      <c r="E182" s="262"/>
      <c r="F182" s="82">
        <f t="shared" si="7"/>
        <v>0</v>
      </c>
      <c r="G182" s="114" t="s">
        <v>341</v>
      </c>
      <c r="I182" s="114"/>
    </row>
    <row r="183" spans="1:9" s="102" customFormat="1" hidden="1" x14ac:dyDescent="0.25">
      <c r="A183" s="284"/>
      <c r="B183" s="262"/>
      <c r="C183" s="262"/>
      <c r="D183" s="266"/>
      <c r="E183" s="262"/>
      <c r="F183" s="82">
        <f t="shared" si="7"/>
        <v>0</v>
      </c>
      <c r="G183" s="114" t="s">
        <v>341</v>
      </c>
      <c r="I183" s="114"/>
    </row>
    <row r="184" spans="1:9" s="102" customFormat="1" hidden="1" x14ac:dyDescent="0.25">
      <c r="A184" s="284"/>
      <c r="B184" s="262"/>
      <c r="C184" s="262"/>
      <c r="D184" s="266"/>
      <c r="E184" s="262"/>
      <c r="F184" s="82">
        <f t="shared" si="7"/>
        <v>0</v>
      </c>
      <c r="G184" s="114" t="s">
        <v>341</v>
      </c>
      <c r="I184" s="114"/>
    </row>
    <row r="185" spans="1:9" s="102" customFormat="1" hidden="1" x14ac:dyDescent="0.25">
      <c r="A185" s="284"/>
      <c r="B185" s="262"/>
      <c r="C185" s="262"/>
      <c r="D185" s="266"/>
      <c r="E185" s="262"/>
      <c r="F185" s="82">
        <f t="shared" si="7"/>
        <v>0</v>
      </c>
      <c r="G185" s="114" t="s">
        <v>341</v>
      </c>
      <c r="I185" s="114"/>
    </row>
    <row r="186" spans="1:9" s="102" customFormat="1" hidden="1" x14ac:dyDescent="0.25">
      <c r="A186" s="284"/>
      <c r="B186" s="262"/>
      <c r="C186" s="262"/>
      <c r="D186" s="266"/>
      <c r="E186" s="262"/>
      <c r="F186" s="82">
        <f t="shared" si="7"/>
        <v>0</v>
      </c>
      <c r="G186" s="114" t="s">
        <v>341</v>
      </c>
      <c r="I186" s="114"/>
    </row>
    <row r="187" spans="1:9" s="102" customFormat="1" hidden="1" x14ac:dyDescent="0.25">
      <c r="A187" s="284"/>
      <c r="B187" s="262"/>
      <c r="C187" s="262"/>
      <c r="D187" s="266"/>
      <c r="E187" s="262"/>
      <c r="F187" s="82">
        <f t="shared" si="7"/>
        <v>0</v>
      </c>
      <c r="G187" s="114" t="s">
        <v>341</v>
      </c>
      <c r="I187" s="114"/>
    </row>
    <row r="188" spans="1:9" s="102" customFormat="1" hidden="1" x14ac:dyDescent="0.25">
      <c r="A188" s="284"/>
      <c r="B188" s="262"/>
      <c r="C188" s="262"/>
      <c r="D188" s="266"/>
      <c r="E188" s="262"/>
      <c r="F188" s="82">
        <f t="shared" si="7"/>
        <v>0</v>
      </c>
      <c r="G188" s="114" t="s">
        <v>341</v>
      </c>
      <c r="I188" s="114"/>
    </row>
    <row r="189" spans="1:9" s="102" customFormat="1" hidden="1" x14ac:dyDescent="0.25">
      <c r="A189" s="284"/>
      <c r="B189" s="262"/>
      <c r="C189" s="262"/>
      <c r="D189" s="266"/>
      <c r="E189" s="262"/>
      <c r="F189" s="82">
        <f t="shared" si="7"/>
        <v>0</v>
      </c>
      <c r="G189" s="114" t="s">
        <v>341</v>
      </c>
      <c r="I189" s="114"/>
    </row>
    <row r="190" spans="1:9" s="102" customFormat="1" hidden="1" x14ac:dyDescent="0.25">
      <c r="A190" s="284"/>
      <c r="B190" s="262"/>
      <c r="C190" s="262"/>
      <c r="D190" s="266"/>
      <c r="E190" s="262"/>
      <c r="F190" s="82">
        <f t="shared" si="7"/>
        <v>0</v>
      </c>
      <c r="G190" s="114" t="s">
        <v>341</v>
      </c>
      <c r="I190" s="114"/>
    </row>
    <row r="191" spans="1:9" s="102" customFormat="1" hidden="1" x14ac:dyDescent="0.25">
      <c r="A191" s="284"/>
      <c r="B191" s="262"/>
      <c r="C191" s="262"/>
      <c r="D191" s="266"/>
      <c r="E191" s="262"/>
      <c r="F191" s="82">
        <f t="shared" si="7"/>
        <v>0</v>
      </c>
      <c r="G191" s="114" t="s">
        <v>341</v>
      </c>
      <c r="I191" s="114"/>
    </row>
    <row r="192" spans="1:9" s="102" customFormat="1" hidden="1" x14ac:dyDescent="0.25">
      <c r="A192" s="284"/>
      <c r="B192" s="262"/>
      <c r="C192" s="262"/>
      <c r="D192" s="266"/>
      <c r="E192" s="262"/>
      <c r="F192" s="82">
        <f t="shared" si="7"/>
        <v>0</v>
      </c>
      <c r="G192" s="114" t="s">
        <v>341</v>
      </c>
      <c r="I192" s="114"/>
    </row>
    <row r="193" spans="1:9" s="102" customFormat="1" hidden="1" x14ac:dyDescent="0.25">
      <c r="A193" s="284"/>
      <c r="B193" s="262"/>
      <c r="C193" s="262"/>
      <c r="D193" s="266"/>
      <c r="E193" s="262"/>
      <c r="F193" s="82">
        <f t="shared" si="7"/>
        <v>0</v>
      </c>
      <c r="G193" s="114" t="s">
        <v>341</v>
      </c>
      <c r="I193" s="114"/>
    </row>
    <row r="194" spans="1:9" s="102" customFormat="1" hidden="1" x14ac:dyDescent="0.25">
      <c r="A194" s="284"/>
      <c r="B194" s="262"/>
      <c r="C194" s="262"/>
      <c r="D194" s="266"/>
      <c r="E194" s="262"/>
      <c r="F194" s="82">
        <f t="shared" si="7"/>
        <v>0</v>
      </c>
      <c r="G194" s="114" t="s">
        <v>341</v>
      </c>
      <c r="I194" s="114"/>
    </row>
    <row r="195" spans="1:9" s="102" customFormat="1" hidden="1" x14ac:dyDescent="0.25">
      <c r="A195" s="284"/>
      <c r="B195" s="262"/>
      <c r="C195" s="262"/>
      <c r="D195" s="266"/>
      <c r="E195" s="262"/>
      <c r="F195" s="82">
        <f t="shared" si="7"/>
        <v>0</v>
      </c>
      <c r="G195" s="114" t="s">
        <v>341</v>
      </c>
      <c r="I195" s="114"/>
    </row>
    <row r="196" spans="1:9" s="102" customFormat="1" hidden="1" x14ac:dyDescent="0.25">
      <c r="A196" s="284"/>
      <c r="B196" s="262"/>
      <c r="C196" s="262"/>
      <c r="D196" s="266"/>
      <c r="E196" s="262"/>
      <c r="F196" s="82">
        <f t="shared" si="7"/>
        <v>0</v>
      </c>
      <c r="G196" s="114" t="s">
        <v>341</v>
      </c>
      <c r="I196" s="114"/>
    </row>
    <row r="197" spans="1:9" s="102" customFormat="1" hidden="1" x14ac:dyDescent="0.25">
      <c r="A197" s="284"/>
      <c r="B197" s="262"/>
      <c r="C197" s="262"/>
      <c r="D197" s="266"/>
      <c r="E197" s="262"/>
      <c r="F197" s="82">
        <f t="shared" si="7"/>
        <v>0</v>
      </c>
      <c r="G197" s="114" t="s">
        <v>341</v>
      </c>
      <c r="I197" s="114"/>
    </row>
    <row r="198" spans="1:9" s="102" customFormat="1" hidden="1" x14ac:dyDescent="0.25">
      <c r="A198" s="284"/>
      <c r="B198" s="262"/>
      <c r="C198" s="262"/>
      <c r="D198" s="266"/>
      <c r="E198" s="262"/>
      <c r="F198" s="82">
        <f t="shared" si="7"/>
        <v>0</v>
      </c>
      <c r="G198" s="114" t="s">
        <v>341</v>
      </c>
      <c r="I198" s="114"/>
    </row>
    <row r="199" spans="1:9" s="102" customFormat="1" hidden="1" x14ac:dyDescent="0.25">
      <c r="A199" s="284"/>
      <c r="B199" s="262"/>
      <c r="C199" s="262"/>
      <c r="D199" s="266"/>
      <c r="E199" s="262"/>
      <c r="F199" s="82">
        <f t="shared" si="7"/>
        <v>0</v>
      </c>
      <c r="G199" s="114" t="s">
        <v>341</v>
      </c>
      <c r="I199" s="114"/>
    </row>
    <row r="200" spans="1:9" s="102" customFormat="1" hidden="1" x14ac:dyDescent="0.25">
      <c r="A200" s="284"/>
      <c r="B200" s="262"/>
      <c r="C200" s="262"/>
      <c r="D200" s="266"/>
      <c r="E200" s="262"/>
      <c r="F200" s="82">
        <f t="shared" si="7"/>
        <v>0</v>
      </c>
      <c r="G200" s="114" t="s">
        <v>341</v>
      </c>
      <c r="I200" s="114"/>
    </row>
    <row r="201" spans="1:9" s="102" customFormat="1" hidden="1" x14ac:dyDescent="0.25">
      <c r="A201" s="284"/>
      <c r="B201" s="262"/>
      <c r="C201" s="262"/>
      <c r="D201" s="266"/>
      <c r="E201" s="262"/>
      <c r="F201" s="82">
        <f t="shared" si="7"/>
        <v>0</v>
      </c>
      <c r="G201" s="114" t="s">
        <v>341</v>
      </c>
      <c r="I201" s="114"/>
    </row>
    <row r="202" spans="1:9" s="102" customFormat="1" hidden="1" x14ac:dyDescent="0.25">
      <c r="A202" s="284"/>
      <c r="B202" s="262"/>
      <c r="C202" s="262"/>
      <c r="D202" s="266"/>
      <c r="E202" s="262"/>
      <c r="F202" s="82">
        <f t="shared" si="7"/>
        <v>0</v>
      </c>
      <c r="G202" s="114" t="s">
        <v>341</v>
      </c>
      <c r="I202" s="114"/>
    </row>
    <row r="203" spans="1:9" s="102" customFormat="1" hidden="1" x14ac:dyDescent="0.25">
      <c r="A203" s="284"/>
      <c r="B203" s="262"/>
      <c r="C203" s="262"/>
      <c r="D203" s="266"/>
      <c r="E203" s="262"/>
      <c r="F203" s="82">
        <f t="shared" si="7"/>
        <v>0</v>
      </c>
      <c r="G203" s="114" t="s">
        <v>341</v>
      </c>
      <c r="I203" s="114"/>
    </row>
    <row r="204" spans="1:9" s="102" customFormat="1" hidden="1" x14ac:dyDescent="0.25">
      <c r="A204" s="284"/>
      <c r="B204" s="262"/>
      <c r="C204" s="262"/>
      <c r="D204" s="266"/>
      <c r="E204" s="262"/>
      <c r="F204" s="82">
        <f t="shared" si="7"/>
        <v>0</v>
      </c>
      <c r="G204" s="114" t="s">
        <v>341</v>
      </c>
      <c r="I204" s="114"/>
    </row>
    <row r="205" spans="1:9" s="102" customFormat="1" hidden="1" x14ac:dyDescent="0.25">
      <c r="A205" s="284"/>
      <c r="B205" s="262"/>
      <c r="C205" s="262"/>
      <c r="D205" s="266"/>
      <c r="E205" s="262"/>
      <c r="F205" s="82">
        <f t="shared" si="7"/>
        <v>0</v>
      </c>
      <c r="G205" s="114" t="s">
        <v>341</v>
      </c>
      <c r="I205" s="114"/>
    </row>
    <row r="206" spans="1:9" s="102" customFormat="1" hidden="1" x14ac:dyDescent="0.25">
      <c r="A206" s="284"/>
      <c r="B206" s="262"/>
      <c r="C206" s="262"/>
      <c r="D206" s="266"/>
      <c r="E206" s="262"/>
      <c r="F206" s="82">
        <f t="shared" si="7"/>
        <v>0</v>
      </c>
      <c r="G206" s="114" t="s">
        <v>341</v>
      </c>
      <c r="I206" s="114"/>
    </row>
    <row r="207" spans="1:9" s="102" customFormat="1" hidden="1" x14ac:dyDescent="0.25">
      <c r="A207" s="284"/>
      <c r="B207" s="262"/>
      <c r="C207" s="262"/>
      <c r="D207" s="266"/>
      <c r="E207" s="262"/>
      <c r="F207" s="82">
        <f t="shared" si="7"/>
        <v>0</v>
      </c>
      <c r="G207" s="114" t="s">
        <v>341</v>
      </c>
      <c r="I207" s="114"/>
    </row>
    <row r="208" spans="1:9" s="102" customFormat="1" hidden="1" x14ac:dyDescent="0.25">
      <c r="A208" s="284"/>
      <c r="B208" s="262"/>
      <c r="C208" s="262"/>
      <c r="D208" s="266"/>
      <c r="E208" s="262"/>
      <c r="F208" s="82">
        <f t="shared" si="7"/>
        <v>0</v>
      </c>
      <c r="G208" s="114" t="s">
        <v>341</v>
      </c>
      <c r="I208" s="114"/>
    </row>
    <row r="209" spans="1:9" s="102" customFormat="1" hidden="1" x14ac:dyDescent="0.25">
      <c r="A209" s="284"/>
      <c r="B209" s="262"/>
      <c r="C209" s="262"/>
      <c r="D209" s="266"/>
      <c r="E209" s="262"/>
      <c r="F209" s="82">
        <f t="shared" si="7"/>
        <v>0</v>
      </c>
      <c r="G209" s="114" t="s">
        <v>341</v>
      </c>
      <c r="I209" s="114"/>
    </row>
    <row r="210" spans="1:9" s="102" customFormat="1" hidden="1" x14ac:dyDescent="0.25">
      <c r="A210" s="284"/>
      <c r="B210" s="262"/>
      <c r="C210" s="262"/>
      <c r="D210" s="266"/>
      <c r="E210" s="262"/>
      <c r="F210" s="82">
        <f t="shared" si="7"/>
        <v>0</v>
      </c>
      <c r="G210" s="114" t="s">
        <v>341</v>
      </c>
      <c r="I210" s="114"/>
    </row>
    <row r="211" spans="1:9" s="102" customFormat="1" hidden="1" x14ac:dyDescent="0.25">
      <c r="A211" s="284"/>
      <c r="B211" s="262"/>
      <c r="C211" s="262"/>
      <c r="D211" s="266"/>
      <c r="E211" s="262"/>
      <c r="F211" s="82">
        <f t="shared" si="7"/>
        <v>0</v>
      </c>
      <c r="G211" s="114" t="s">
        <v>341</v>
      </c>
      <c r="I211" s="114"/>
    </row>
    <row r="212" spans="1:9" s="102" customFormat="1" hidden="1" x14ac:dyDescent="0.25">
      <c r="A212" s="284"/>
      <c r="B212" s="262"/>
      <c r="C212" s="262"/>
      <c r="D212" s="266"/>
      <c r="E212" s="262"/>
      <c r="F212" s="82">
        <f t="shared" si="7"/>
        <v>0</v>
      </c>
      <c r="G212" s="114" t="s">
        <v>341</v>
      </c>
      <c r="I212" s="114"/>
    </row>
    <row r="213" spans="1:9" s="102" customFormat="1" hidden="1" x14ac:dyDescent="0.25">
      <c r="A213" s="284"/>
      <c r="B213" s="262"/>
      <c r="C213" s="262"/>
      <c r="D213" s="266"/>
      <c r="E213" s="262"/>
      <c r="F213" s="82">
        <f t="shared" si="7"/>
        <v>0</v>
      </c>
      <c r="G213" s="114" t="s">
        <v>341</v>
      </c>
      <c r="I213" s="114"/>
    </row>
    <row r="214" spans="1:9" s="102" customFormat="1" hidden="1" x14ac:dyDescent="0.25">
      <c r="A214" s="284"/>
      <c r="B214" s="262"/>
      <c r="C214" s="262"/>
      <c r="D214" s="266"/>
      <c r="E214" s="262"/>
      <c r="F214" s="82">
        <f t="shared" si="7"/>
        <v>0</v>
      </c>
      <c r="G214" s="114" t="s">
        <v>341</v>
      </c>
      <c r="I214" s="114"/>
    </row>
    <row r="215" spans="1:9" s="102" customFormat="1" hidden="1" x14ac:dyDescent="0.25">
      <c r="A215" s="284"/>
      <c r="B215" s="262"/>
      <c r="C215" s="262"/>
      <c r="D215" s="266"/>
      <c r="E215" s="262"/>
      <c r="F215" s="82">
        <f t="shared" si="7"/>
        <v>0</v>
      </c>
      <c r="G215" s="114" t="s">
        <v>341</v>
      </c>
      <c r="I215" s="114"/>
    </row>
    <row r="216" spans="1:9" s="102" customFormat="1" hidden="1" x14ac:dyDescent="0.25">
      <c r="A216" s="284"/>
      <c r="B216" s="262"/>
      <c r="C216" s="262"/>
      <c r="D216" s="266"/>
      <c r="E216" s="262"/>
      <c r="F216" s="82">
        <f t="shared" si="7"/>
        <v>0</v>
      </c>
      <c r="G216" s="114" t="s">
        <v>341</v>
      </c>
      <c r="I216" s="114"/>
    </row>
    <row r="217" spans="1:9" s="102" customFormat="1" hidden="1" x14ac:dyDescent="0.25">
      <c r="A217" s="284"/>
      <c r="B217" s="262"/>
      <c r="C217" s="262"/>
      <c r="D217" s="266"/>
      <c r="E217" s="262"/>
      <c r="F217" s="82">
        <f t="shared" si="7"/>
        <v>0</v>
      </c>
      <c r="G217" s="114" t="s">
        <v>341</v>
      </c>
      <c r="I217" s="114"/>
    </row>
    <row r="218" spans="1:9" s="102" customFormat="1" hidden="1" x14ac:dyDescent="0.25">
      <c r="A218" s="284"/>
      <c r="B218" s="262"/>
      <c r="C218" s="262"/>
      <c r="D218" s="266"/>
      <c r="E218" s="262"/>
      <c r="F218" s="82">
        <f t="shared" si="7"/>
        <v>0</v>
      </c>
      <c r="G218" s="114" t="s">
        <v>341</v>
      </c>
      <c r="I218" s="114"/>
    </row>
    <row r="219" spans="1:9" s="102" customFormat="1" hidden="1" x14ac:dyDescent="0.25">
      <c r="A219" s="284"/>
      <c r="B219" s="262"/>
      <c r="C219" s="262"/>
      <c r="D219" s="266"/>
      <c r="E219" s="262"/>
      <c r="F219" s="82">
        <f t="shared" si="7"/>
        <v>0</v>
      </c>
      <c r="G219" s="114" t="s">
        <v>341</v>
      </c>
      <c r="I219" s="114"/>
    </row>
    <row r="220" spans="1:9" s="102" customFormat="1" hidden="1" x14ac:dyDescent="0.25">
      <c r="A220" s="284"/>
      <c r="B220" s="262"/>
      <c r="C220" s="262"/>
      <c r="D220" s="266"/>
      <c r="E220" s="262"/>
      <c r="F220" s="82">
        <f t="shared" si="7"/>
        <v>0</v>
      </c>
      <c r="G220" s="114" t="s">
        <v>341</v>
      </c>
      <c r="I220" s="114"/>
    </row>
    <row r="221" spans="1:9" s="102" customFormat="1" hidden="1" x14ac:dyDescent="0.25">
      <c r="A221" s="284"/>
      <c r="B221" s="262"/>
      <c r="C221" s="262"/>
      <c r="D221" s="266"/>
      <c r="E221" s="262"/>
      <c r="F221" s="82">
        <f t="shared" si="7"/>
        <v>0</v>
      </c>
      <c r="G221" s="114" t="s">
        <v>341</v>
      </c>
      <c r="I221" s="114"/>
    </row>
    <row r="222" spans="1:9" s="102" customFormat="1" hidden="1" x14ac:dyDescent="0.25">
      <c r="A222" s="284"/>
      <c r="B222" s="262"/>
      <c r="C222" s="262"/>
      <c r="D222" s="266"/>
      <c r="E222" s="262"/>
      <c r="F222" s="82">
        <f t="shared" si="7"/>
        <v>0</v>
      </c>
      <c r="G222" s="114" t="s">
        <v>341</v>
      </c>
      <c r="I222" s="114"/>
    </row>
    <row r="223" spans="1:9" s="102" customFormat="1" hidden="1" x14ac:dyDescent="0.25">
      <c r="A223" s="284"/>
      <c r="B223" s="262"/>
      <c r="C223" s="262"/>
      <c r="D223" s="266"/>
      <c r="E223" s="262"/>
      <c r="F223" s="82">
        <f t="shared" si="7"/>
        <v>0</v>
      </c>
      <c r="G223" s="114" t="s">
        <v>341</v>
      </c>
      <c r="I223" s="114"/>
    </row>
    <row r="224" spans="1:9" s="102" customFormat="1" hidden="1" x14ac:dyDescent="0.25">
      <c r="A224" s="284"/>
      <c r="B224" s="262"/>
      <c r="C224" s="262"/>
      <c r="D224" s="266"/>
      <c r="E224" s="262"/>
      <c r="F224" s="82">
        <f t="shared" si="7"/>
        <v>0</v>
      </c>
      <c r="G224" s="114" t="s">
        <v>341</v>
      </c>
      <c r="I224" s="114"/>
    </row>
    <row r="225" spans="1:9" s="102" customFormat="1" hidden="1" x14ac:dyDescent="0.25">
      <c r="A225" s="284"/>
      <c r="B225" s="262"/>
      <c r="C225" s="262"/>
      <c r="D225" s="266"/>
      <c r="E225" s="262"/>
      <c r="F225" s="82">
        <f t="shared" si="7"/>
        <v>0</v>
      </c>
      <c r="G225" s="114" t="s">
        <v>341</v>
      </c>
      <c r="I225" s="114"/>
    </row>
    <row r="226" spans="1:9" s="102" customFormat="1" hidden="1" x14ac:dyDescent="0.25">
      <c r="A226" s="284"/>
      <c r="B226" s="262"/>
      <c r="C226" s="262"/>
      <c r="D226" s="266"/>
      <c r="E226" s="262"/>
      <c r="F226" s="82">
        <f t="shared" si="7"/>
        <v>0</v>
      </c>
      <c r="G226" s="114" t="s">
        <v>341</v>
      </c>
      <c r="I226" s="114"/>
    </row>
    <row r="227" spans="1:9" s="102" customFormat="1" hidden="1" x14ac:dyDescent="0.25">
      <c r="A227" s="284"/>
      <c r="B227" s="262"/>
      <c r="C227" s="262"/>
      <c r="D227" s="266"/>
      <c r="E227" s="262"/>
      <c r="F227" s="82">
        <f t="shared" si="7"/>
        <v>0</v>
      </c>
      <c r="G227" s="114" t="s">
        <v>341</v>
      </c>
      <c r="I227" s="114"/>
    </row>
    <row r="228" spans="1:9" s="102" customFormat="1" hidden="1" x14ac:dyDescent="0.25">
      <c r="A228" s="284"/>
      <c r="B228" s="262"/>
      <c r="C228" s="262"/>
      <c r="D228" s="266"/>
      <c r="E228" s="262"/>
      <c r="F228" s="82">
        <f t="shared" si="7"/>
        <v>0</v>
      </c>
      <c r="G228" s="114" t="s">
        <v>341</v>
      </c>
      <c r="I228" s="114"/>
    </row>
    <row r="229" spans="1:9" s="102" customFormat="1" hidden="1" x14ac:dyDescent="0.25">
      <c r="A229" s="284"/>
      <c r="B229" s="262"/>
      <c r="C229" s="262"/>
      <c r="D229" s="266"/>
      <c r="E229" s="262"/>
      <c r="F229" s="82">
        <f t="shared" si="7"/>
        <v>0</v>
      </c>
      <c r="G229" s="114" t="s">
        <v>341</v>
      </c>
      <c r="I229" s="114"/>
    </row>
    <row r="230" spans="1:9" s="102" customFormat="1" hidden="1" x14ac:dyDescent="0.25">
      <c r="A230" s="284"/>
      <c r="B230" s="262"/>
      <c r="C230" s="262"/>
      <c r="D230" s="266"/>
      <c r="E230" s="262"/>
      <c r="F230" s="82">
        <f t="shared" si="7"/>
        <v>0</v>
      </c>
      <c r="G230" s="114" t="s">
        <v>341</v>
      </c>
      <c r="I230" s="114"/>
    </row>
    <row r="231" spans="1:9" s="102" customFormat="1" hidden="1" x14ac:dyDescent="0.25">
      <c r="A231" s="284"/>
      <c r="B231" s="262"/>
      <c r="C231" s="262"/>
      <c r="D231" s="266"/>
      <c r="E231" s="262"/>
      <c r="F231" s="82">
        <f t="shared" si="7"/>
        <v>0</v>
      </c>
      <c r="G231" s="114" t="s">
        <v>341</v>
      </c>
      <c r="I231" s="114"/>
    </row>
    <row r="232" spans="1:9" s="102" customFormat="1" hidden="1" x14ac:dyDescent="0.25">
      <c r="A232" s="284"/>
      <c r="B232" s="262"/>
      <c r="C232" s="262"/>
      <c r="D232" s="266"/>
      <c r="E232" s="262"/>
      <c r="F232" s="82">
        <f t="shared" si="7"/>
        <v>0</v>
      </c>
      <c r="G232" s="114" t="s">
        <v>341</v>
      </c>
      <c r="I232" s="114"/>
    </row>
    <row r="233" spans="1:9" s="102" customFormat="1" hidden="1" x14ac:dyDescent="0.25">
      <c r="A233" s="284"/>
      <c r="B233" s="262"/>
      <c r="C233" s="262"/>
      <c r="D233" s="266"/>
      <c r="E233" s="262"/>
      <c r="F233" s="82">
        <f t="shared" si="7"/>
        <v>0</v>
      </c>
      <c r="G233" s="114" t="s">
        <v>341</v>
      </c>
      <c r="I233" s="114"/>
    </row>
    <row r="234" spans="1:9" s="102" customFormat="1" hidden="1" x14ac:dyDescent="0.25">
      <c r="A234" s="284"/>
      <c r="B234" s="262"/>
      <c r="C234" s="262"/>
      <c r="D234" s="266"/>
      <c r="E234" s="262"/>
      <c r="F234" s="82">
        <f t="shared" si="7"/>
        <v>0</v>
      </c>
      <c r="G234" s="114" t="s">
        <v>341</v>
      </c>
      <c r="I234" s="114"/>
    </row>
    <row r="235" spans="1:9" s="102" customFormat="1" hidden="1" x14ac:dyDescent="0.25">
      <c r="A235" s="284"/>
      <c r="B235" s="262"/>
      <c r="C235" s="262"/>
      <c r="D235" s="266"/>
      <c r="E235" s="262"/>
      <c r="F235" s="82">
        <f t="shared" si="7"/>
        <v>0</v>
      </c>
      <c r="G235" s="114" t="s">
        <v>341</v>
      </c>
      <c r="I235" s="114"/>
    </row>
    <row r="236" spans="1:9" s="102" customFormat="1" hidden="1" x14ac:dyDescent="0.25">
      <c r="A236" s="284"/>
      <c r="B236" s="262"/>
      <c r="C236" s="262"/>
      <c r="D236" s="266"/>
      <c r="E236" s="262"/>
      <c r="F236" s="82">
        <f t="shared" si="7"/>
        <v>0</v>
      </c>
      <c r="G236" s="114" t="s">
        <v>341</v>
      </c>
      <c r="I236" s="114"/>
    </row>
    <row r="237" spans="1:9" s="102" customFormat="1" hidden="1" x14ac:dyDescent="0.25">
      <c r="A237" s="284"/>
      <c r="B237" s="262"/>
      <c r="C237" s="262"/>
      <c r="D237" s="266"/>
      <c r="E237" s="262"/>
      <c r="F237" s="82">
        <f t="shared" si="7"/>
        <v>0</v>
      </c>
      <c r="G237" s="114" t="s">
        <v>341</v>
      </c>
      <c r="I237" s="114"/>
    </row>
    <row r="238" spans="1:9" s="102" customFormat="1" hidden="1" x14ac:dyDescent="0.25">
      <c r="A238" s="284"/>
      <c r="B238" s="262"/>
      <c r="C238" s="262"/>
      <c r="D238" s="266"/>
      <c r="E238" s="262"/>
      <c r="F238" s="82">
        <f t="shared" si="7"/>
        <v>0</v>
      </c>
      <c r="G238" s="114" t="s">
        <v>341</v>
      </c>
      <c r="I238" s="114"/>
    </row>
    <row r="239" spans="1:9" s="102" customFormat="1" hidden="1" x14ac:dyDescent="0.25">
      <c r="A239" s="284"/>
      <c r="B239" s="262"/>
      <c r="C239" s="262"/>
      <c r="D239" s="266"/>
      <c r="E239" s="262"/>
      <c r="F239" s="82">
        <f t="shared" si="7"/>
        <v>0</v>
      </c>
      <c r="G239" s="114" t="s">
        <v>341</v>
      </c>
      <c r="I239" s="114"/>
    </row>
    <row r="240" spans="1:9" s="102" customFormat="1" hidden="1" x14ac:dyDescent="0.25">
      <c r="A240" s="284"/>
      <c r="B240" s="262"/>
      <c r="C240" s="262"/>
      <c r="D240" s="266"/>
      <c r="E240" s="262"/>
      <c r="F240" s="82">
        <f t="shared" si="7"/>
        <v>0</v>
      </c>
      <c r="G240" s="114" t="s">
        <v>341</v>
      </c>
      <c r="I240" s="114"/>
    </row>
    <row r="241" spans="1:9" s="102" customFormat="1" hidden="1" x14ac:dyDescent="0.25">
      <c r="A241" s="284"/>
      <c r="B241" s="262"/>
      <c r="C241" s="262"/>
      <c r="D241" s="266"/>
      <c r="E241" s="262"/>
      <c r="F241" s="82">
        <f t="shared" si="7"/>
        <v>0</v>
      </c>
      <c r="G241" s="114" t="s">
        <v>341</v>
      </c>
      <c r="I241" s="114"/>
    </row>
    <row r="242" spans="1:9" s="102" customFormat="1" hidden="1" x14ac:dyDescent="0.25">
      <c r="A242" s="284"/>
      <c r="B242" s="262"/>
      <c r="C242" s="262"/>
      <c r="D242" s="266"/>
      <c r="E242" s="262"/>
      <c r="F242" s="82">
        <f t="shared" si="7"/>
        <v>0</v>
      </c>
      <c r="G242" s="114" t="s">
        <v>341</v>
      </c>
      <c r="I242" s="114"/>
    </row>
    <row r="243" spans="1:9" s="102" customFormat="1" hidden="1" x14ac:dyDescent="0.25">
      <c r="A243" s="284"/>
      <c r="B243" s="262"/>
      <c r="C243" s="262"/>
      <c r="D243" s="266"/>
      <c r="E243" s="262"/>
      <c r="F243" s="82">
        <f t="shared" si="7"/>
        <v>0</v>
      </c>
      <c r="G243" s="114" t="s">
        <v>341</v>
      </c>
      <c r="I243" s="114"/>
    </row>
    <row r="244" spans="1:9" s="102" customFormat="1" hidden="1" x14ac:dyDescent="0.25">
      <c r="A244" s="284"/>
      <c r="B244" s="262"/>
      <c r="C244" s="262"/>
      <c r="D244" s="266"/>
      <c r="E244" s="262"/>
      <c r="F244" s="82">
        <f t="shared" si="7"/>
        <v>0</v>
      </c>
      <c r="G244" s="114" t="s">
        <v>341</v>
      </c>
      <c r="I244" s="114"/>
    </row>
    <row r="245" spans="1:9" s="102" customFormat="1" hidden="1" x14ac:dyDescent="0.25">
      <c r="A245" s="284"/>
      <c r="B245" s="262"/>
      <c r="C245" s="262"/>
      <c r="D245" s="266"/>
      <c r="E245" s="262"/>
      <c r="F245" s="82">
        <f t="shared" si="7"/>
        <v>0</v>
      </c>
      <c r="G245" s="114" t="s">
        <v>341</v>
      </c>
      <c r="I245" s="114"/>
    </row>
    <row r="246" spans="1:9" s="102" customFormat="1" hidden="1" x14ac:dyDescent="0.25">
      <c r="A246" s="284"/>
      <c r="B246" s="262"/>
      <c r="C246" s="262"/>
      <c r="D246" s="266"/>
      <c r="E246" s="262"/>
      <c r="F246" s="82">
        <f t="shared" si="7"/>
        <v>0</v>
      </c>
      <c r="G246" s="114" t="s">
        <v>341</v>
      </c>
      <c r="I246" s="114"/>
    </row>
    <row r="247" spans="1:9" s="102" customFormat="1" hidden="1" x14ac:dyDescent="0.25">
      <c r="A247" s="284"/>
      <c r="B247" s="262"/>
      <c r="C247" s="262"/>
      <c r="D247" s="266"/>
      <c r="E247" s="262"/>
      <c r="F247" s="82">
        <f t="shared" si="7"/>
        <v>0</v>
      </c>
      <c r="G247" s="114" t="s">
        <v>341</v>
      </c>
      <c r="I247" s="114"/>
    </row>
    <row r="248" spans="1:9" s="102" customFormat="1" hidden="1" x14ac:dyDescent="0.25">
      <c r="A248" s="284"/>
      <c r="B248" s="262"/>
      <c r="C248" s="262"/>
      <c r="D248" s="266"/>
      <c r="E248" s="262"/>
      <c r="F248" s="82">
        <f t="shared" si="7"/>
        <v>0</v>
      </c>
      <c r="G248" s="114" t="s">
        <v>341</v>
      </c>
      <c r="I248" s="114"/>
    </row>
    <row r="249" spans="1:9" s="102" customFormat="1" hidden="1" x14ac:dyDescent="0.25">
      <c r="A249" s="284"/>
      <c r="B249" s="262"/>
      <c r="C249" s="262"/>
      <c r="D249" s="266"/>
      <c r="E249" s="262"/>
      <c r="F249" s="82">
        <f t="shared" si="7"/>
        <v>0</v>
      </c>
      <c r="G249" s="114" t="s">
        <v>341</v>
      </c>
      <c r="I249" s="114"/>
    </row>
    <row r="250" spans="1:9" s="102" customFormat="1" hidden="1" x14ac:dyDescent="0.25">
      <c r="A250" s="284"/>
      <c r="B250" s="262"/>
      <c r="C250" s="262"/>
      <c r="D250" s="266"/>
      <c r="E250" s="262"/>
      <c r="F250" s="82">
        <f t="shared" si="7"/>
        <v>0</v>
      </c>
      <c r="G250" s="114" t="s">
        <v>341</v>
      </c>
      <c r="I250" s="114"/>
    </row>
    <row r="251" spans="1:9" s="102" customFormat="1" hidden="1" x14ac:dyDescent="0.25">
      <c r="A251" s="284"/>
      <c r="B251" s="262"/>
      <c r="C251" s="262"/>
      <c r="D251" s="266"/>
      <c r="E251" s="262"/>
      <c r="F251" s="82">
        <f t="shared" si="7"/>
        <v>0</v>
      </c>
      <c r="G251" s="114" t="s">
        <v>341</v>
      </c>
      <c r="I251" s="114"/>
    </row>
    <row r="252" spans="1:9" s="102" customFormat="1" hidden="1" x14ac:dyDescent="0.25">
      <c r="A252" s="284"/>
      <c r="B252" s="262"/>
      <c r="C252" s="262"/>
      <c r="D252" s="266"/>
      <c r="E252" s="262"/>
      <c r="F252" s="82">
        <f t="shared" si="7"/>
        <v>0</v>
      </c>
      <c r="G252" s="114" t="s">
        <v>341</v>
      </c>
      <c r="I252" s="114"/>
    </row>
    <row r="253" spans="1:9" s="102" customFormat="1" hidden="1" x14ac:dyDescent="0.25">
      <c r="A253" s="284"/>
      <c r="B253" s="262"/>
      <c r="C253" s="262"/>
      <c r="D253" s="266"/>
      <c r="E253" s="262"/>
      <c r="F253" s="82">
        <f t="shared" si="7"/>
        <v>0</v>
      </c>
      <c r="G253" s="114" t="s">
        <v>341</v>
      </c>
      <c r="I253" s="114"/>
    </row>
    <row r="254" spans="1:9" s="102" customFormat="1" hidden="1" x14ac:dyDescent="0.25">
      <c r="A254" s="284"/>
      <c r="B254" s="262"/>
      <c r="C254" s="262"/>
      <c r="D254" s="266"/>
      <c r="E254" s="262"/>
      <c r="F254" s="82">
        <f t="shared" si="7"/>
        <v>0</v>
      </c>
      <c r="G254" s="114" t="s">
        <v>341</v>
      </c>
      <c r="I254" s="114"/>
    </row>
    <row r="255" spans="1:9" s="102" customFormat="1" hidden="1" x14ac:dyDescent="0.25">
      <c r="A255" s="284"/>
      <c r="B255" s="262"/>
      <c r="C255" s="262"/>
      <c r="D255" s="266"/>
      <c r="E255" s="262"/>
      <c r="F255" s="82">
        <f t="shared" si="7"/>
        <v>0</v>
      </c>
      <c r="G255" s="114" t="s">
        <v>341</v>
      </c>
      <c r="I255" s="114"/>
    </row>
    <row r="256" spans="1:9" s="102" customFormat="1" hidden="1" x14ac:dyDescent="0.25">
      <c r="A256" s="284"/>
      <c r="B256" s="262"/>
      <c r="C256" s="262"/>
      <c r="D256" s="266"/>
      <c r="E256" s="262"/>
      <c r="F256" s="82">
        <f t="shared" si="7"/>
        <v>0</v>
      </c>
      <c r="G256" s="114" t="s">
        <v>341</v>
      </c>
      <c r="I256" s="114"/>
    </row>
    <row r="257" spans="1:9" s="102" customFormat="1" hidden="1" x14ac:dyDescent="0.25">
      <c r="A257" s="284"/>
      <c r="B257" s="262"/>
      <c r="C257" s="262"/>
      <c r="D257" s="266"/>
      <c r="E257" s="262"/>
      <c r="F257" s="82">
        <f t="shared" si="7"/>
        <v>0</v>
      </c>
      <c r="G257" s="114" t="s">
        <v>341</v>
      </c>
      <c r="I257" s="114"/>
    </row>
    <row r="258" spans="1:9" s="102" customFormat="1" hidden="1" x14ac:dyDescent="0.25">
      <c r="A258" s="284"/>
      <c r="B258" s="262"/>
      <c r="C258" s="262"/>
      <c r="D258" s="266"/>
      <c r="E258" s="262"/>
      <c r="F258" s="82">
        <f t="shared" si="7"/>
        <v>0</v>
      </c>
      <c r="G258" s="114" t="s">
        <v>341</v>
      </c>
      <c r="I258" s="114"/>
    </row>
    <row r="259" spans="1:9" s="102" customFormat="1" hidden="1" x14ac:dyDescent="0.25">
      <c r="A259" s="284"/>
      <c r="B259" s="262"/>
      <c r="C259" s="262"/>
      <c r="D259" s="266"/>
      <c r="E259" s="262"/>
      <c r="F259" s="82">
        <f t="shared" si="7"/>
        <v>0</v>
      </c>
      <c r="G259" s="114" t="s">
        <v>341</v>
      </c>
      <c r="I259" s="114"/>
    </row>
    <row r="260" spans="1:9" s="102" customFormat="1" hidden="1" x14ac:dyDescent="0.25">
      <c r="A260" s="284"/>
      <c r="B260" s="262"/>
      <c r="C260" s="262"/>
      <c r="D260" s="266"/>
      <c r="E260" s="262"/>
      <c r="F260" s="82">
        <f t="shared" si="7"/>
        <v>0</v>
      </c>
      <c r="G260" s="114" t="s">
        <v>341</v>
      </c>
      <c r="I260" s="114"/>
    </row>
    <row r="261" spans="1:9" s="102" customFormat="1" hidden="1" x14ac:dyDescent="0.25">
      <c r="A261" s="284"/>
      <c r="B261" s="262"/>
      <c r="C261" s="262"/>
      <c r="D261" s="266"/>
      <c r="E261" s="262"/>
      <c r="F261" s="82">
        <f t="shared" si="7"/>
        <v>0</v>
      </c>
      <c r="G261" s="114" t="s">
        <v>341</v>
      </c>
      <c r="I261" s="114"/>
    </row>
    <row r="262" spans="1:9" s="102" customFormat="1" hidden="1" x14ac:dyDescent="0.25">
      <c r="A262" s="284"/>
      <c r="B262" s="262"/>
      <c r="C262" s="262"/>
      <c r="D262" s="266"/>
      <c r="E262" s="262"/>
      <c r="F262" s="82">
        <f t="shared" si="7"/>
        <v>0</v>
      </c>
      <c r="G262" s="114" t="s">
        <v>341</v>
      </c>
      <c r="I262" s="114"/>
    </row>
    <row r="263" spans="1:9" s="102" customFormat="1" hidden="1" x14ac:dyDescent="0.25">
      <c r="A263" s="284"/>
      <c r="B263" s="262"/>
      <c r="C263" s="262"/>
      <c r="D263" s="266"/>
      <c r="E263" s="262"/>
      <c r="F263" s="82">
        <f t="shared" si="7"/>
        <v>0</v>
      </c>
      <c r="G263" s="114" t="s">
        <v>341</v>
      </c>
      <c r="I263" s="114"/>
    </row>
    <row r="264" spans="1:9" s="102" customFormat="1" hidden="1" x14ac:dyDescent="0.25">
      <c r="A264" s="284"/>
      <c r="B264" s="262"/>
      <c r="C264" s="262"/>
      <c r="D264" s="266"/>
      <c r="E264" s="262"/>
      <c r="F264" s="82">
        <f t="shared" si="7"/>
        <v>0</v>
      </c>
      <c r="G264" s="114" t="s">
        <v>341</v>
      </c>
      <c r="I264" s="114"/>
    </row>
    <row r="265" spans="1:9" s="102" customFormat="1" hidden="1" x14ac:dyDescent="0.25">
      <c r="A265" s="284"/>
      <c r="B265" s="262"/>
      <c r="C265" s="262"/>
      <c r="D265" s="266"/>
      <c r="E265" s="262"/>
      <c r="F265" s="82">
        <f t="shared" si="7"/>
        <v>0</v>
      </c>
      <c r="G265" s="114" t="s">
        <v>341</v>
      </c>
      <c r="I265" s="114"/>
    </row>
    <row r="266" spans="1:9" s="102" customFormat="1" hidden="1" x14ac:dyDescent="0.25">
      <c r="A266" s="284"/>
      <c r="B266" s="262"/>
      <c r="C266" s="262"/>
      <c r="D266" s="266"/>
      <c r="E266" s="262"/>
      <c r="F266" s="82">
        <f t="shared" si="7"/>
        <v>0</v>
      </c>
      <c r="G266" s="114" t="s">
        <v>341</v>
      </c>
      <c r="I266" s="114"/>
    </row>
    <row r="267" spans="1:9" s="102" customFormat="1" x14ac:dyDescent="0.25">
      <c r="A267" s="265"/>
      <c r="B267" s="262"/>
      <c r="C267" s="262"/>
      <c r="D267" s="266"/>
      <c r="E267" s="262"/>
      <c r="F267" s="294">
        <f>ROUND(+B267*D267*E267,2)</f>
        <v>0</v>
      </c>
      <c r="G267" s="114" t="s">
        <v>341</v>
      </c>
    </row>
    <row r="268" spans="1:9" s="102" customFormat="1" x14ac:dyDescent="0.25">
      <c r="A268" s="229"/>
      <c r="B268" s="90"/>
      <c r="C268" s="90"/>
      <c r="D268" s="199"/>
      <c r="E268" s="206" t="s">
        <v>35</v>
      </c>
      <c r="F268" s="82">
        <f>ROUND(SUBTOTAL(109,F137:F267),2)</f>
        <v>0</v>
      </c>
      <c r="G268" s="114" t="s">
        <v>341</v>
      </c>
      <c r="I268" s="117" t="s">
        <v>344</v>
      </c>
    </row>
    <row r="269" spans="1:9" x14ac:dyDescent="0.25">
      <c r="F269" s="296"/>
      <c r="G269" s="114" t="s">
        <v>339</v>
      </c>
    </row>
    <row r="270" spans="1:9" x14ac:dyDescent="0.25">
      <c r="C270" s="586" t="str">
        <f>"Total "&amp;B2</f>
        <v>Total Advertising</v>
      </c>
      <c r="D270" s="586"/>
      <c r="E270" s="586"/>
      <c r="F270" s="82">
        <f>+F268+F136</f>
        <v>0</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Advertising Narrative (State):</v>
      </c>
      <c r="B272" s="107"/>
      <c r="C272" s="107"/>
      <c r="D272" s="107"/>
      <c r="E272" s="107"/>
      <c r="F272" s="108"/>
      <c r="G272" s="114" t="s">
        <v>340</v>
      </c>
      <c r="I272" s="142" t="s">
        <v>236</v>
      </c>
    </row>
    <row r="273" spans="1:17" s="102" customFormat="1" ht="45" customHeight="1" x14ac:dyDescent="0.25">
      <c r="A273" s="561"/>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Advertising Narrative (Non-State) i.e. Match or Other Funding</v>
      </c>
      <c r="B275" s="111"/>
      <c r="C275" s="111"/>
      <c r="D275" s="111"/>
      <c r="E275" s="111"/>
      <c r="F275" s="112"/>
      <c r="G275" s="102" t="s">
        <v>341</v>
      </c>
      <c r="I275" s="142" t="s">
        <v>236</v>
      </c>
    </row>
    <row r="276" spans="1:17" s="102" customFormat="1" ht="45" customHeight="1" x14ac:dyDescent="0.25">
      <c r="A276" s="561"/>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u6qdT4mC0KbZX/bg630Qc//Xl4+m44p1KD3dp6W122QxZUL/TG8CtQlP71L2FBBsuAq+Vgp9O0TtinHrEDJdtg==" saltValue="fi1agC5926RcqY47vIOTLA=="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378</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356881.60584412952</v>
      </c>
      <c r="E6" s="262">
        <v>7</v>
      </c>
      <c r="F6" s="82">
        <f t="shared" ref="F6:F134" ca="1" si="0">ROUND(+B6*D6*E6,2)</f>
        <v>7494513.7199999997</v>
      </c>
      <c r="G6" s="114" t="s">
        <v>340</v>
      </c>
      <c r="I6" s="114"/>
    </row>
    <row r="7" spans="1:9" s="102" customFormat="1" x14ac:dyDescent="0.25">
      <c r="A7" s="287" t="s">
        <v>349</v>
      </c>
      <c r="B7" s="262">
        <v>3</v>
      </c>
      <c r="C7" s="262" t="s">
        <v>312</v>
      </c>
      <c r="D7" s="266">
        <f t="shared" ref="D7:D8" ca="1" si="1">RAND()*400000</f>
        <v>336503.31129241368</v>
      </c>
      <c r="E7" s="262">
        <v>7</v>
      </c>
      <c r="F7" s="82">
        <f t="shared" ca="1" si="0"/>
        <v>7066569.54</v>
      </c>
      <c r="G7" s="114" t="s">
        <v>340</v>
      </c>
      <c r="I7" s="114"/>
    </row>
    <row r="8" spans="1:9" s="102" customFormat="1" x14ac:dyDescent="0.25">
      <c r="A8" s="287" t="s">
        <v>350</v>
      </c>
      <c r="B8" s="418">
        <v>3</v>
      </c>
      <c r="C8" s="262" t="s">
        <v>312</v>
      </c>
      <c r="D8" s="266">
        <f t="shared" ca="1" si="1"/>
        <v>56999.41396158281</v>
      </c>
      <c r="E8" s="262">
        <v>7</v>
      </c>
      <c r="F8" s="82">
        <f t="shared" ca="1" si="0"/>
        <v>1196987.69</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180102.63792197953</v>
      </c>
      <c r="E135" s="262">
        <v>7</v>
      </c>
      <c r="F135" s="294">
        <f ca="1">ROUND(+B135*D135*E135,2)</f>
        <v>3782155.4</v>
      </c>
      <c r="G135" s="114" t="s">
        <v>340</v>
      </c>
      <c r="I135" s="114"/>
    </row>
    <row r="136" spans="1:9" s="102" customFormat="1" x14ac:dyDescent="0.25">
      <c r="A136" s="286"/>
      <c r="B136" s="90"/>
      <c r="C136" s="90"/>
      <c r="D136" s="136"/>
      <c r="E136" s="207" t="s">
        <v>41</v>
      </c>
      <c r="F136" s="208">
        <f ca="1">ROUND(SUBTOTAL(109,F6:F135),2)</f>
        <v>19540226.350000001</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221344.72700436949</v>
      </c>
      <c r="E138" s="262">
        <v>7</v>
      </c>
      <c r="F138" s="82">
        <f ca="1">ROUND(+B138*D138*E138,2)</f>
        <v>4648239.2699999996</v>
      </c>
      <c r="G138" s="114" t="s">
        <v>341</v>
      </c>
    </row>
    <row r="139" spans="1:9" s="102" customFormat="1" x14ac:dyDescent="0.25">
      <c r="A139" s="287" t="s">
        <v>349</v>
      </c>
      <c r="B139" s="262">
        <v>3</v>
      </c>
      <c r="C139" s="262" t="s">
        <v>312</v>
      </c>
      <c r="D139" s="266">
        <f t="shared" ca="1" si="2"/>
        <v>398267.42271867429</v>
      </c>
      <c r="E139" s="262">
        <v>7</v>
      </c>
      <c r="F139" s="82">
        <f t="shared" ref="F139:F266" ca="1" si="3">ROUND(+B139*D139*E139,2)</f>
        <v>8363615.8799999999</v>
      </c>
      <c r="G139" s="114" t="s">
        <v>341</v>
      </c>
      <c r="I139" s="114"/>
    </row>
    <row r="140" spans="1:9" s="102" customFormat="1" x14ac:dyDescent="0.25">
      <c r="A140" s="287" t="s">
        <v>350</v>
      </c>
      <c r="B140" s="262">
        <v>3</v>
      </c>
      <c r="C140" s="262" t="s">
        <v>312</v>
      </c>
      <c r="D140" s="266">
        <f t="shared" ca="1" si="2"/>
        <v>342867.11984962167</v>
      </c>
      <c r="E140" s="262">
        <v>7</v>
      </c>
      <c r="F140" s="82">
        <f t="shared" ca="1" si="3"/>
        <v>7200209.5199999996</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364371.85825119104</v>
      </c>
      <c r="E267" s="262">
        <v>7</v>
      </c>
      <c r="F267" s="294">
        <f ca="1">ROUND(+B267*D267*E267,2)</f>
        <v>7651809.0199999996</v>
      </c>
      <c r="G267" s="114" t="s">
        <v>341</v>
      </c>
    </row>
    <row r="268" spans="1:9" s="102" customFormat="1" x14ac:dyDescent="0.25">
      <c r="A268" s="286"/>
      <c r="B268" s="90"/>
      <c r="C268" s="90"/>
      <c r="D268" s="202"/>
      <c r="E268" s="206" t="s">
        <v>35</v>
      </c>
      <c r="F268" s="82">
        <f ca="1">ROUND(SUBTOTAL(109,F137:F267),2)</f>
        <v>27863873.690000001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47404100.040000007</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383</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201056.53540712316</v>
      </c>
      <c r="E6" s="262">
        <v>7</v>
      </c>
      <c r="F6" s="82">
        <f t="shared" ref="F6:F134" ca="1" si="0">ROUND(+B6*D6*E6,2)</f>
        <v>4222187.24</v>
      </c>
      <c r="G6" s="114" t="s">
        <v>340</v>
      </c>
      <c r="I6" s="114"/>
    </row>
    <row r="7" spans="1:9" s="102" customFormat="1" x14ac:dyDescent="0.25">
      <c r="A7" s="287" t="s">
        <v>349</v>
      </c>
      <c r="B7" s="262">
        <v>3</v>
      </c>
      <c r="C7" s="262" t="s">
        <v>312</v>
      </c>
      <c r="D7" s="266">
        <f t="shared" ref="D7:D8" ca="1" si="1">RAND()*400000</f>
        <v>180275.22809486807</v>
      </c>
      <c r="E7" s="262">
        <v>7</v>
      </c>
      <c r="F7" s="82">
        <f t="shared" ca="1" si="0"/>
        <v>3785779.79</v>
      </c>
      <c r="G7" s="114" t="s">
        <v>340</v>
      </c>
      <c r="I7" s="114"/>
    </row>
    <row r="8" spans="1:9" s="102" customFormat="1" x14ac:dyDescent="0.25">
      <c r="A8" s="287" t="s">
        <v>350</v>
      </c>
      <c r="B8" s="262">
        <v>3</v>
      </c>
      <c r="C8" s="262" t="s">
        <v>312</v>
      </c>
      <c r="D8" s="266">
        <f t="shared" ca="1" si="1"/>
        <v>324658.3536997487</v>
      </c>
      <c r="E8" s="262">
        <v>7</v>
      </c>
      <c r="F8" s="82">
        <f t="shared" ca="1" si="0"/>
        <v>6817825.4299999997</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274441.62827577023</v>
      </c>
      <c r="E135" s="262">
        <v>7</v>
      </c>
      <c r="F135" s="294">
        <f ca="1">ROUND(+B135*D135*E135,2)</f>
        <v>5763274.1900000004</v>
      </c>
      <c r="G135" s="114" t="s">
        <v>340</v>
      </c>
      <c r="I135" s="114"/>
    </row>
    <row r="136" spans="1:9" s="102" customFormat="1" x14ac:dyDescent="0.25">
      <c r="A136" s="286"/>
      <c r="B136" s="90"/>
      <c r="C136" s="90"/>
      <c r="D136" s="136"/>
      <c r="E136" s="207" t="s">
        <v>41</v>
      </c>
      <c r="F136" s="208">
        <f ca="1">ROUND(SUBTOTAL(109,F6:F135),2)</f>
        <v>20589066.649999999</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216011.55876356724</v>
      </c>
      <c r="E138" s="262">
        <v>7</v>
      </c>
      <c r="F138" s="82">
        <f ca="1">ROUND(+B138*D138*E138,2)</f>
        <v>4536242.7300000004</v>
      </c>
      <c r="G138" s="114" t="s">
        <v>341</v>
      </c>
    </row>
    <row r="139" spans="1:9" s="102" customFormat="1" x14ac:dyDescent="0.25">
      <c r="A139" s="287" t="s">
        <v>349</v>
      </c>
      <c r="B139" s="262">
        <v>3</v>
      </c>
      <c r="C139" s="262" t="s">
        <v>312</v>
      </c>
      <c r="D139" s="266">
        <f t="shared" ca="1" si="2"/>
        <v>314847.12897212227</v>
      </c>
      <c r="E139" s="262">
        <v>7</v>
      </c>
      <c r="F139" s="82">
        <f t="shared" ref="F139:F266" ca="1" si="3">ROUND(+B139*D139*E139,2)</f>
        <v>6611789.71</v>
      </c>
      <c r="G139" s="114" t="s">
        <v>341</v>
      </c>
      <c r="I139" s="114"/>
    </row>
    <row r="140" spans="1:9" s="102" customFormat="1" x14ac:dyDescent="0.25">
      <c r="A140" s="287" t="s">
        <v>350</v>
      </c>
      <c r="B140" s="262">
        <v>3</v>
      </c>
      <c r="C140" s="262" t="s">
        <v>312</v>
      </c>
      <c r="D140" s="266">
        <f t="shared" ca="1" si="2"/>
        <v>216280.2475699471</v>
      </c>
      <c r="E140" s="262">
        <v>7</v>
      </c>
      <c r="F140" s="82">
        <f t="shared" ca="1" si="3"/>
        <v>4541885.2</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320588.46285618556</v>
      </c>
      <c r="E267" s="262">
        <v>7</v>
      </c>
      <c r="F267" s="294">
        <f ca="1">ROUND(+B267*D267*E267,2)</f>
        <v>6732357.7199999997</v>
      </c>
      <c r="G267" s="114" t="s">
        <v>341</v>
      </c>
    </row>
    <row r="268" spans="1:9" s="102" customFormat="1" x14ac:dyDescent="0.25">
      <c r="A268" s="286"/>
      <c r="B268" s="90"/>
      <c r="C268" s="90"/>
      <c r="D268" s="202"/>
      <c r="E268" s="206" t="s">
        <v>35</v>
      </c>
      <c r="F268" s="82">
        <f ca="1">ROUND(SUBTOTAL(109,F137:F267),2)</f>
        <v>22422275.359999999</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43011342.009999998</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382</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171458.10042381662</v>
      </c>
      <c r="E6" s="262">
        <v>7</v>
      </c>
      <c r="F6" s="82">
        <f t="shared" ref="F6:F134" ca="1" si="0">ROUND(+B6*D6*E6,2)</f>
        <v>3600620.11</v>
      </c>
      <c r="G6" s="114" t="s">
        <v>340</v>
      </c>
      <c r="I6" s="114"/>
    </row>
    <row r="7" spans="1:9" s="102" customFormat="1" x14ac:dyDescent="0.25">
      <c r="A7" s="287" t="s">
        <v>349</v>
      </c>
      <c r="B7" s="262">
        <v>3</v>
      </c>
      <c r="C7" s="262" t="s">
        <v>312</v>
      </c>
      <c r="D7" s="266">
        <f t="shared" ref="D7:D8" ca="1" si="1">RAND()*400000</f>
        <v>71349.586029981278</v>
      </c>
      <c r="E7" s="262">
        <v>7</v>
      </c>
      <c r="F7" s="82">
        <f t="shared" ca="1" si="0"/>
        <v>1498341.31</v>
      </c>
      <c r="G7" s="114" t="s">
        <v>340</v>
      </c>
      <c r="I7" s="114"/>
    </row>
    <row r="8" spans="1:9" s="102" customFormat="1" x14ac:dyDescent="0.25">
      <c r="A8" s="287" t="s">
        <v>350</v>
      </c>
      <c r="B8" s="262">
        <v>3</v>
      </c>
      <c r="C8" s="262" t="s">
        <v>312</v>
      </c>
      <c r="D8" s="266">
        <f t="shared" ca="1" si="1"/>
        <v>352713.94885663298</v>
      </c>
      <c r="E8" s="262">
        <v>7</v>
      </c>
      <c r="F8" s="82">
        <f t="shared" ca="1" si="0"/>
        <v>7406992.9299999997</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333577.08424968657</v>
      </c>
      <c r="E135" s="262">
        <v>7</v>
      </c>
      <c r="F135" s="294">
        <f ca="1">ROUND(+B135*D135*E135,2)</f>
        <v>7005118.7699999996</v>
      </c>
      <c r="G135" s="114" t="s">
        <v>340</v>
      </c>
      <c r="I135" s="114"/>
    </row>
    <row r="136" spans="1:9" s="102" customFormat="1" x14ac:dyDescent="0.25">
      <c r="A136" s="286"/>
      <c r="B136" s="90"/>
      <c r="C136" s="90"/>
      <c r="D136" s="136"/>
      <c r="E136" s="207" t="s">
        <v>41</v>
      </c>
      <c r="F136" s="208">
        <f ca="1">ROUND(SUBTOTAL(109,F6:F135),2)</f>
        <v>19511073.120000001</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252486.69359488721</v>
      </c>
      <c r="E138" s="262">
        <v>7</v>
      </c>
      <c r="F138" s="82">
        <f ca="1">ROUND(+B138*D138*E138,2)</f>
        <v>5302220.57</v>
      </c>
      <c r="G138" s="114" t="s">
        <v>341</v>
      </c>
    </row>
    <row r="139" spans="1:9" s="102" customFormat="1" x14ac:dyDescent="0.25">
      <c r="A139" s="287" t="s">
        <v>349</v>
      </c>
      <c r="B139" s="262">
        <v>3</v>
      </c>
      <c r="C139" s="262" t="s">
        <v>312</v>
      </c>
      <c r="D139" s="266">
        <f t="shared" ca="1" si="2"/>
        <v>339426.51283870067</v>
      </c>
      <c r="E139" s="262">
        <v>7</v>
      </c>
      <c r="F139" s="82">
        <f t="shared" ref="F139:F266" ca="1" si="3">ROUND(+B139*D139*E139,2)</f>
        <v>7127956.7699999996</v>
      </c>
      <c r="G139" s="114" t="s">
        <v>341</v>
      </c>
      <c r="I139" s="114"/>
    </row>
    <row r="140" spans="1:9" s="102" customFormat="1" x14ac:dyDescent="0.25">
      <c r="A140" s="287" t="s">
        <v>350</v>
      </c>
      <c r="B140" s="262">
        <v>3</v>
      </c>
      <c r="C140" s="262" t="s">
        <v>312</v>
      </c>
      <c r="D140" s="266">
        <f t="shared" ca="1" si="2"/>
        <v>144836.96227772968</v>
      </c>
      <c r="E140" s="262">
        <v>7</v>
      </c>
      <c r="F140" s="82">
        <f t="shared" ca="1" si="3"/>
        <v>3041576.21</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96662.204376518319</v>
      </c>
      <c r="E267" s="262">
        <v>7</v>
      </c>
      <c r="F267" s="294">
        <f ca="1">ROUND(+B267*D267*E267,2)</f>
        <v>2029906.29</v>
      </c>
      <c r="G267" s="114" t="s">
        <v>341</v>
      </c>
    </row>
    <row r="268" spans="1:9" s="102" customFormat="1" x14ac:dyDescent="0.25">
      <c r="A268" s="286"/>
      <c r="B268" s="90"/>
      <c r="C268" s="90"/>
      <c r="D268" s="202"/>
      <c r="E268" s="206" t="s">
        <v>35</v>
      </c>
      <c r="F268" s="82">
        <f ca="1">ROUND(SUBTOTAL(109,F137:F267),2)</f>
        <v>17501659.84</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37012732.960000001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381</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219973.20792381209</v>
      </c>
      <c r="E6" s="262">
        <v>7</v>
      </c>
      <c r="F6" s="82">
        <f t="shared" ref="F6:F134" ca="1" si="0">ROUND(+B6*D6*E6,2)</f>
        <v>4619437.37</v>
      </c>
      <c r="G6" s="114" t="s">
        <v>340</v>
      </c>
      <c r="I6" s="114"/>
    </row>
    <row r="7" spans="1:9" s="102" customFormat="1" x14ac:dyDescent="0.25">
      <c r="A7" s="287" t="s">
        <v>349</v>
      </c>
      <c r="B7" s="262">
        <v>3</v>
      </c>
      <c r="C7" s="262" t="s">
        <v>312</v>
      </c>
      <c r="D7" s="266">
        <f t="shared" ref="D7:D8" ca="1" si="1">RAND()*400000</f>
        <v>247273.7769044218</v>
      </c>
      <c r="E7" s="262">
        <v>7</v>
      </c>
      <c r="F7" s="82">
        <f t="shared" ca="1" si="0"/>
        <v>5192749.3099999996</v>
      </c>
      <c r="G7" s="114" t="s">
        <v>340</v>
      </c>
      <c r="I7" s="114"/>
    </row>
    <row r="8" spans="1:9" s="102" customFormat="1" x14ac:dyDescent="0.25">
      <c r="A8" s="287" t="s">
        <v>350</v>
      </c>
      <c r="B8" s="262">
        <v>3</v>
      </c>
      <c r="C8" s="262" t="s">
        <v>312</v>
      </c>
      <c r="D8" s="266">
        <f t="shared" ca="1" si="1"/>
        <v>55630.862471991451</v>
      </c>
      <c r="E8" s="262">
        <v>7</v>
      </c>
      <c r="F8" s="82">
        <f t="shared" ca="1" si="0"/>
        <v>1168248.1100000001</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10305.364875869793</v>
      </c>
      <c r="E135" s="262">
        <v>7</v>
      </c>
      <c r="F135" s="294">
        <f ca="1">ROUND(+B135*D135*E135,2)</f>
        <v>216412.66</v>
      </c>
      <c r="G135" s="114" t="s">
        <v>340</v>
      </c>
      <c r="I135" s="114"/>
    </row>
    <row r="136" spans="1:9" s="102" customFormat="1" x14ac:dyDescent="0.25">
      <c r="A136" s="286"/>
      <c r="B136" s="90"/>
      <c r="C136" s="90"/>
      <c r="D136" s="136"/>
      <c r="E136" s="207" t="s">
        <v>41</v>
      </c>
      <c r="F136" s="208">
        <f ca="1">ROUND(SUBTOTAL(109,F6:F135),2)</f>
        <v>11196847.449999999</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196645.07856379711</v>
      </c>
      <c r="E138" s="262">
        <v>7</v>
      </c>
      <c r="F138" s="82">
        <f ca="1">ROUND(+B138*D138*E138,2)</f>
        <v>4129546.65</v>
      </c>
      <c r="G138" s="114" t="s">
        <v>341</v>
      </c>
    </row>
    <row r="139" spans="1:9" s="102" customFormat="1" x14ac:dyDescent="0.25">
      <c r="A139" s="287" t="s">
        <v>349</v>
      </c>
      <c r="B139" s="262">
        <v>3</v>
      </c>
      <c r="C139" s="262" t="s">
        <v>312</v>
      </c>
      <c r="D139" s="266">
        <f t="shared" ca="1" si="2"/>
        <v>78038.771333170414</v>
      </c>
      <c r="E139" s="262">
        <v>7</v>
      </c>
      <c r="F139" s="82">
        <f t="shared" ref="F139:F266" ca="1" si="3">ROUND(+B139*D139*E139,2)</f>
        <v>1638814.2</v>
      </c>
      <c r="G139" s="114" t="s">
        <v>341</v>
      </c>
      <c r="I139" s="114"/>
    </row>
    <row r="140" spans="1:9" s="102" customFormat="1" x14ac:dyDescent="0.25">
      <c r="A140" s="287" t="s">
        <v>350</v>
      </c>
      <c r="B140" s="262">
        <v>3</v>
      </c>
      <c r="C140" s="262" t="s">
        <v>312</v>
      </c>
      <c r="D140" s="266">
        <f t="shared" ca="1" si="2"/>
        <v>136064.57135886708</v>
      </c>
      <c r="E140" s="262">
        <v>7</v>
      </c>
      <c r="F140" s="82">
        <f t="shared" ca="1" si="3"/>
        <v>2857356</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7284.1584654691706</v>
      </c>
      <c r="E267" s="262">
        <v>7</v>
      </c>
      <c r="F267" s="294">
        <f ca="1">ROUND(+B267*D267*E267,2)</f>
        <v>152967.32999999999</v>
      </c>
      <c r="G267" s="114" t="s">
        <v>341</v>
      </c>
    </row>
    <row r="268" spans="1:9" s="102" customFormat="1" x14ac:dyDescent="0.25">
      <c r="A268" s="286"/>
      <c r="B268" s="90"/>
      <c r="C268" s="90"/>
      <c r="D268" s="202"/>
      <c r="E268" s="206" t="s">
        <v>35</v>
      </c>
      <c r="F268" s="82">
        <f ca="1">ROUND(SUBTOTAL(109,F137:F267),2)</f>
        <v>8778684.1799999997</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19975531.629999999</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379</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2040.9533464895712</v>
      </c>
      <c r="E6" s="262">
        <v>7</v>
      </c>
      <c r="F6" s="82">
        <f t="shared" ref="F6:F134" ca="1" si="0">ROUND(+B6*D6*E6,2)</f>
        <v>42860.02</v>
      </c>
      <c r="G6" s="114" t="s">
        <v>340</v>
      </c>
      <c r="I6" s="114"/>
    </row>
    <row r="7" spans="1:9" s="102" customFormat="1" x14ac:dyDescent="0.25">
      <c r="A7" s="287" t="s">
        <v>349</v>
      </c>
      <c r="B7" s="262">
        <v>3</v>
      </c>
      <c r="C7" s="262" t="s">
        <v>312</v>
      </c>
      <c r="D7" s="266">
        <f t="shared" ref="D7:D8" ca="1" si="1">RAND()*400000</f>
        <v>229106.40930841953</v>
      </c>
      <c r="E7" s="262">
        <v>7</v>
      </c>
      <c r="F7" s="82">
        <f t="shared" ca="1" si="0"/>
        <v>4811234.5999999996</v>
      </c>
      <c r="G7" s="114" t="s">
        <v>340</v>
      </c>
      <c r="I7" s="114"/>
    </row>
    <row r="8" spans="1:9" s="102" customFormat="1" x14ac:dyDescent="0.25">
      <c r="A8" s="287" t="s">
        <v>350</v>
      </c>
      <c r="B8" s="262">
        <v>3</v>
      </c>
      <c r="C8" s="262" t="s">
        <v>312</v>
      </c>
      <c r="D8" s="266">
        <f t="shared" ca="1" si="1"/>
        <v>395641.37245554989</v>
      </c>
      <c r="E8" s="262">
        <v>7</v>
      </c>
      <c r="F8" s="82">
        <f t="shared" ca="1" si="0"/>
        <v>8308468.8200000003</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19413.385019331919</v>
      </c>
      <c r="E135" s="262">
        <v>7</v>
      </c>
      <c r="F135" s="294">
        <f ca="1">ROUND(+B135*D135*E135,2)</f>
        <v>407681.09</v>
      </c>
      <c r="G135" s="114" t="s">
        <v>340</v>
      </c>
      <c r="I135" s="114"/>
    </row>
    <row r="136" spans="1:9" s="102" customFormat="1" x14ac:dyDescent="0.25">
      <c r="A136" s="286"/>
      <c r="B136" s="90"/>
      <c r="C136" s="90"/>
      <c r="D136" s="136"/>
      <c r="E136" s="207" t="s">
        <v>41</v>
      </c>
      <c r="F136" s="307">
        <f ca="1">ROUND(SUBTOTAL(109,F6:F135),2)</f>
        <v>13570244.529999999</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67254.834827118742</v>
      </c>
      <c r="E138" s="262">
        <v>7</v>
      </c>
      <c r="F138" s="82">
        <f ca="1">ROUND(+B138*D138*E138,2)</f>
        <v>1412351.53</v>
      </c>
      <c r="G138" s="114" t="s">
        <v>341</v>
      </c>
    </row>
    <row r="139" spans="1:9" s="102" customFormat="1" x14ac:dyDescent="0.25">
      <c r="A139" s="287" t="s">
        <v>349</v>
      </c>
      <c r="B139" s="262">
        <v>3</v>
      </c>
      <c r="C139" s="262" t="s">
        <v>312</v>
      </c>
      <c r="D139" s="266">
        <f t="shared" ca="1" si="2"/>
        <v>384450.23838970298</v>
      </c>
      <c r="E139" s="262">
        <v>7</v>
      </c>
      <c r="F139" s="82">
        <f t="shared" ref="F139:F266" ca="1" si="3">ROUND(+B139*D139*E139,2)</f>
        <v>8073455.0099999998</v>
      </c>
      <c r="G139" s="114" t="s">
        <v>341</v>
      </c>
      <c r="I139" s="114"/>
    </row>
    <row r="140" spans="1:9" s="102" customFormat="1" x14ac:dyDescent="0.25">
      <c r="A140" s="287" t="s">
        <v>350</v>
      </c>
      <c r="B140" s="262">
        <v>3</v>
      </c>
      <c r="C140" s="262" t="s">
        <v>312</v>
      </c>
      <c r="D140" s="266">
        <f t="shared" ca="1" si="2"/>
        <v>13048.049012703312</v>
      </c>
      <c r="E140" s="262">
        <v>7</v>
      </c>
      <c r="F140" s="82">
        <f t="shared" ca="1" si="3"/>
        <v>274009.03000000003</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245327.94773919191</v>
      </c>
      <c r="E267" s="262">
        <v>7</v>
      </c>
      <c r="F267" s="294">
        <f ca="1">ROUND(+B267*D267*E267,2)</f>
        <v>5151886.9000000004</v>
      </c>
      <c r="G267" s="114" t="s">
        <v>341</v>
      </c>
    </row>
    <row r="268" spans="1:9" s="102" customFormat="1" x14ac:dyDescent="0.25">
      <c r="A268" s="286"/>
      <c r="B268" s="90"/>
      <c r="C268" s="90"/>
      <c r="D268" s="202"/>
      <c r="E268" s="206" t="s">
        <v>35</v>
      </c>
      <c r="F268" s="308">
        <f ca="1">ROUND(SUBTOTAL(109,F137:F267),2)</f>
        <v>14911702.470000001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28481947</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380</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352936.47024030326</v>
      </c>
      <c r="E6" s="262">
        <v>7</v>
      </c>
      <c r="F6" s="82">
        <f t="shared" ref="F6:F134" ca="1" si="0">ROUND(+B6*D6*E6,2)</f>
        <v>7411665.8799999999</v>
      </c>
      <c r="G6" s="114" t="s">
        <v>340</v>
      </c>
      <c r="I6" s="114"/>
    </row>
    <row r="7" spans="1:9" s="102" customFormat="1" x14ac:dyDescent="0.25">
      <c r="A7" s="287" t="s">
        <v>349</v>
      </c>
      <c r="B7" s="262">
        <v>3</v>
      </c>
      <c r="C7" s="262" t="s">
        <v>312</v>
      </c>
      <c r="D7" s="266">
        <f t="shared" ref="D7:D8" ca="1" si="1">RAND()*400000</f>
        <v>358972.7291677079</v>
      </c>
      <c r="E7" s="262">
        <v>7</v>
      </c>
      <c r="F7" s="82">
        <f t="shared" ca="1" si="0"/>
        <v>7538427.3099999996</v>
      </c>
      <c r="G7" s="114" t="s">
        <v>340</v>
      </c>
      <c r="I7" s="114"/>
    </row>
    <row r="8" spans="1:9" s="102" customFormat="1" x14ac:dyDescent="0.25">
      <c r="A8" s="287" t="s">
        <v>350</v>
      </c>
      <c r="B8" s="262">
        <v>3</v>
      </c>
      <c r="C8" s="262" t="s">
        <v>312</v>
      </c>
      <c r="D8" s="266">
        <f t="shared" ca="1" si="1"/>
        <v>251966.0182828129</v>
      </c>
      <c r="E8" s="262">
        <v>7</v>
      </c>
      <c r="F8" s="82">
        <f t="shared" ca="1" si="0"/>
        <v>5291286.38</v>
      </c>
      <c r="G8" s="114" t="s">
        <v>340</v>
      </c>
      <c r="I8" s="114"/>
    </row>
    <row r="9" spans="1:9" s="102" customFormat="1" hidden="1" x14ac:dyDescent="0.25">
      <c r="A9" s="287"/>
      <c r="B9" s="262"/>
      <c r="C9" s="262"/>
      <c r="D9" s="266"/>
      <c r="E9" s="262"/>
      <c r="F9" s="82">
        <f t="shared" si="0"/>
        <v>0</v>
      </c>
      <c r="G9" s="114" t="s">
        <v>340</v>
      </c>
      <c r="I9" s="114"/>
    </row>
    <row r="10" spans="1:9" s="102" customFormat="1" hidden="1" x14ac:dyDescent="0.25">
      <c r="A10" s="287"/>
      <c r="B10" s="262"/>
      <c r="C10" s="262"/>
      <c r="D10" s="266"/>
      <c r="E10" s="262"/>
      <c r="F10" s="82">
        <f t="shared" si="0"/>
        <v>0</v>
      </c>
      <c r="G10" s="114" t="s">
        <v>340</v>
      </c>
      <c r="I10" s="114"/>
    </row>
    <row r="11" spans="1:9" s="102" customFormat="1" hidden="1" x14ac:dyDescent="0.25">
      <c r="A11" s="287"/>
      <c r="B11" s="262"/>
      <c r="C11" s="262"/>
      <c r="D11" s="266"/>
      <c r="E11" s="262"/>
      <c r="F11" s="82">
        <f t="shared" si="0"/>
        <v>0</v>
      </c>
      <c r="G11" s="114" t="s">
        <v>340</v>
      </c>
      <c r="I11" s="114"/>
    </row>
    <row r="12" spans="1:9" s="102" customFormat="1" hidden="1" x14ac:dyDescent="0.25">
      <c r="A12" s="287"/>
      <c r="B12" s="262"/>
      <c r="C12" s="262"/>
      <c r="D12" s="266"/>
      <c r="E12" s="262"/>
      <c r="F12" s="82">
        <f t="shared" si="0"/>
        <v>0</v>
      </c>
      <c r="G12" s="114" t="s">
        <v>340</v>
      </c>
      <c r="I12" s="114"/>
    </row>
    <row r="13" spans="1:9" s="102" customFormat="1" hidden="1" x14ac:dyDescent="0.25">
      <c r="A13" s="287"/>
      <c r="B13" s="262"/>
      <c r="C13" s="262"/>
      <c r="D13" s="266"/>
      <c r="E13" s="262"/>
      <c r="F13" s="82">
        <f t="shared" si="0"/>
        <v>0</v>
      </c>
      <c r="G13" s="114" t="s">
        <v>340</v>
      </c>
      <c r="I13" s="114"/>
    </row>
    <row r="14" spans="1:9" s="102" customFormat="1" hidden="1" x14ac:dyDescent="0.25">
      <c r="A14" s="287"/>
      <c r="B14" s="262"/>
      <c r="C14" s="262"/>
      <c r="D14" s="266"/>
      <c r="E14" s="262"/>
      <c r="F14" s="82">
        <f t="shared" si="0"/>
        <v>0</v>
      </c>
      <c r="G14" s="114" t="s">
        <v>340</v>
      </c>
      <c r="I14" s="114"/>
    </row>
    <row r="15" spans="1:9" s="102" customFormat="1" hidden="1" x14ac:dyDescent="0.25">
      <c r="A15" s="287"/>
      <c r="B15" s="262"/>
      <c r="C15" s="262"/>
      <c r="D15" s="266"/>
      <c r="E15" s="262"/>
      <c r="F15" s="82">
        <f t="shared" si="0"/>
        <v>0</v>
      </c>
      <c r="G15" s="114" t="s">
        <v>340</v>
      </c>
      <c r="I15" s="114"/>
    </row>
    <row r="16" spans="1:9" s="102" customFormat="1" hidden="1" x14ac:dyDescent="0.25">
      <c r="A16" s="287"/>
      <c r="B16" s="262"/>
      <c r="C16" s="262"/>
      <c r="D16" s="266"/>
      <c r="E16" s="262"/>
      <c r="F16" s="82">
        <f t="shared" si="0"/>
        <v>0</v>
      </c>
      <c r="G16" s="114" t="s">
        <v>340</v>
      </c>
      <c r="I16" s="114"/>
    </row>
    <row r="17" spans="1:9" s="102" customFormat="1" hidden="1" x14ac:dyDescent="0.25">
      <c r="A17" s="287"/>
      <c r="B17" s="262"/>
      <c r="C17" s="262"/>
      <c r="D17" s="266"/>
      <c r="E17" s="262"/>
      <c r="F17" s="82">
        <f t="shared" si="0"/>
        <v>0</v>
      </c>
      <c r="G17" s="114" t="s">
        <v>340</v>
      </c>
      <c r="I17" s="114"/>
    </row>
    <row r="18" spans="1:9" s="102" customFormat="1" hidden="1" x14ac:dyDescent="0.25">
      <c r="A18" s="287"/>
      <c r="B18" s="262"/>
      <c r="C18" s="262"/>
      <c r="D18" s="266"/>
      <c r="E18" s="262"/>
      <c r="F18" s="82">
        <f t="shared" si="0"/>
        <v>0</v>
      </c>
      <c r="G18" s="114" t="s">
        <v>340</v>
      </c>
      <c r="I18" s="114"/>
    </row>
    <row r="19" spans="1:9" s="102" customFormat="1" hidden="1" x14ac:dyDescent="0.25">
      <c r="A19" s="287"/>
      <c r="B19" s="262"/>
      <c r="C19" s="262"/>
      <c r="D19" s="266"/>
      <c r="E19" s="262"/>
      <c r="F19" s="82">
        <f t="shared" si="0"/>
        <v>0</v>
      </c>
      <c r="G19" s="114" t="s">
        <v>340</v>
      </c>
      <c r="I19" s="114"/>
    </row>
    <row r="20" spans="1:9" s="102" customFormat="1" hidden="1" x14ac:dyDescent="0.25">
      <c r="A20" s="287"/>
      <c r="B20" s="262"/>
      <c r="C20" s="262"/>
      <c r="D20" s="266"/>
      <c r="E20" s="262"/>
      <c r="F20" s="82">
        <f t="shared" si="0"/>
        <v>0</v>
      </c>
      <c r="G20" s="114" t="s">
        <v>340</v>
      </c>
      <c r="I20" s="114"/>
    </row>
    <row r="21" spans="1:9" s="102" customFormat="1" hidden="1" x14ac:dyDescent="0.25">
      <c r="A21" s="287"/>
      <c r="B21" s="262"/>
      <c r="C21" s="262"/>
      <c r="D21" s="266"/>
      <c r="E21" s="262"/>
      <c r="F21" s="82">
        <f t="shared" si="0"/>
        <v>0</v>
      </c>
      <c r="G21" s="114" t="s">
        <v>340</v>
      </c>
      <c r="I21" s="114"/>
    </row>
    <row r="22" spans="1:9" s="102" customFormat="1" hidden="1" x14ac:dyDescent="0.25">
      <c r="A22" s="287"/>
      <c r="B22" s="262"/>
      <c r="C22" s="262"/>
      <c r="D22" s="266"/>
      <c r="E22" s="262"/>
      <c r="F22" s="82">
        <f t="shared" si="0"/>
        <v>0</v>
      </c>
      <c r="G22" s="114" t="s">
        <v>340</v>
      </c>
      <c r="I22" s="114"/>
    </row>
    <row r="23" spans="1:9" s="102" customFormat="1" hidden="1" x14ac:dyDescent="0.25">
      <c r="A23" s="287"/>
      <c r="B23" s="262"/>
      <c r="C23" s="262"/>
      <c r="D23" s="266"/>
      <c r="E23" s="262"/>
      <c r="F23" s="82">
        <f t="shared" si="0"/>
        <v>0</v>
      </c>
      <c r="G23" s="114" t="s">
        <v>340</v>
      </c>
      <c r="I23" s="114"/>
    </row>
    <row r="24" spans="1:9" s="102" customFormat="1" hidden="1" x14ac:dyDescent="0.25">
      <c r="A24" s="287"/>
      <c r="B24" s="262"/>
      <c r="C24" s="262"/>
      <c r="D24" s="266"/>
      <c r="E24" s="262"/>
      <c r="F24" s="82">
        <f t="shared" si="0"/>
        <v>0</v>
      </c>
      <c r="G24" s="114" t="s">
        <v>340</v>
      </c>
      <c r="I24" s="114"/>
    </row>
    <row r="25" spans="1:9" s="102" customFormat="1" hidden="1" x14ac:dyDescent="0.25">
      <c r="A25" s="287"/>
      <c r="B25" s="262"/>
      <c r="C25" s="262"/>
      <c r="D25" s="266"/>
      <c r="E25" s="262"/>
      <c r="F25" s="82">
        <f t="shared" si="0"/>
        <v>0</v>
      </c>
      <c r="G25" s="114" t="s">
        <v>340</v>
      </c>
      <c r="I25" s="114"/>
    </row>
    <row r="26" spans="1:9" s="102" customFormat="1" hidden="1" x14ac:dyDescent="0.25">
      <c r="A26" s="287"/>
      <c r="B26" s="262"/>
      <c r="C26" s="262"/>
      <c r="D26" s="266"/>
      <c r="E26" s="262"/>
      <c r="F26" s="82">
        <f t="shared" si="0"/>
        <v>0</v>
      </c>
      <c r="G26" s="114" t="s">
        <v>340</v>
      </c>
      <c r="I26" s="114"/>
    </row>
    <row r="27" spans="1:9" s="102" customFormat="1" hidden="1" x14ac:dyDescent="0.25">
      <c r="A27" s="287"/>
      <c r="B27" s="262"/>
      <c r="C27" s="262"/>
      <c r="D27" s="266"/>
      <c r="E27" s="262"/>
      <c r="F27" s="82">
        <f t="shared" si="0"/>
        <v>0</v>
      </c>
      <c r="G27" s="114" t="s">
        <v>340</v>
      </c>
      <c r="I27" s="114"/>
    </row>
    <row r="28" spans="1:9" s="102" customFormat="1" hidden="1" x14ac:dyDescent="0.25">
      <c r="A28" s="287"/>
      <c r="B28" s="262"/>
      <c r="C28" s="262"/>
      <c r="D28" s="266"/>
      <c r="E28" s="262"/>
      <c r="F28" s="82">
        <f t="shared" si="0"/>
        <v>0</v>
      </c>
      <c r="G28" s="114" t="s">
        <v>340</v>
      </c>
      <c r="I28" s="114"/>
    </row>
    <row r="29" spans="1:9" s="102" customFormat="1" hidden="1" x14ac:dyDescent="0.25">
      <c r="A29" s="287"/>
      <c r="B29" s="262"/>
      <c r="C29" s="262"/>
      <c r="D29" s="266"/>
      <c r="E29" s="262"/>
      <c r="F29" s="82">
        <f t="shared" si="0"/>
        <v>0</v>
      </c>
      <c r="G29" s="114" t="s">
        <v>340</v>
      </c>
      <c r="I29" s="114"/>
    </row>
    <row r="30" spans="1:9" s="102" customFormat="1" hidden="1" x14ac:dyDescent="0.25">
      <c r="A30" s="287"/>
      <c r="B30" s="262"/>
      <c r="C30" s="262"/>
      <c r="D30" s="266"/>
      <c r="E30" s="262"/>
      <c r="F30" s="82">
        <f t="shared" si="0"/>
        <v>0</v>
      </c>
      <c r="G30" s="114" t="s">
        <v>340</v>
      </c>
      <c r="I30" s="114"/>
    </row>
    <row r="31" spans="1:9" s="102" customFormat="1" hidden="1" x14ac:dyDescent="0.25">
      <c r="A31" s="287"/>
      <c r="B31" s="262"/>
      <c r="C31" s="262"/>
      <c r="D31" s="266"/>
      <c r="E31" s="262"/>
      <c r="F31" s="82">
        <f t="shared" si="0"/>
        <v>0</v>
      </c>
      <c r="G31" s="114" t="s">
        <v>340</v>
      </c>
      <c r="I31" s="114"/>
    </row>
    <row r="32" spans="1:9" s="102" customFormat="1" hidden="1" x14ac:dyDescent="0.25">
      <c r="A32" s="287"/>
      <c r="B32" s="262"/>
      <c r="C32" s="262"/>
      <c r="D32" s="266"/>
      <c r="E32" s="262"/>
      <c r="F32" s="82">
        <f t="shared" si="0"/>
        <v>0</v>
      </c>
      <c r="G32" s="114" t="s">
        <v>340</v>
      </c>
      <c r="I32" s="114"/>
    </row>
    <row r="33" spans="1:9" s="102" customFormat="1" hidden="1" x14ac:dyDescent="0.25">
      <c r="A33" s="287"/>
      <c r="B33" s="262"/>
      <c r="C33" s="262"/>
      <c r="D33" s="266"/>
      <c r="E33" s="262"/>
      <c r="F33" s="82">
        <f t="shared" si="0"/>
        <v>0</v>
      </c>
      <c r="G33" s="114" t="s">
        <v>340</v>
      </c>
      <c r="I33" s="114"/>
    </row>
    <row r="34" spans="1:9" s="102" customFormat="1" hidden="1" x14ac:dyDescent="0.25">
      <c r="A34" s="287"/>
      <c r="B34" s="262"/>
      <c r="C34" s="262"/>
      <c r="D34" s="266"/>
      <c r="E34" s="262"/>
      <c r="F34" s="82">
        <f t="shared" si="0"/>
        <v>0</v>
      </c>
      <c r="G34" s="114" t="s">
        <v>340</v>
      </c>
      <c r="I34" s="114"/>
    </row>
    <row r="35" spans="1:9" s="102" customFormat="1" hidden="1" x14ac:dyDescent="0.25">
      <c r="A35" s="287"/>
      <c r="B35" s="262"/>
      <c r="C35" s="262"/>
      <c r="D35" s="266"/>
      <c r="E35" s="262"/>
      <c r="F35" s="82">
        <f t="shared" si="0"/>
        <v>0</v>
      </c>
      <c r="G35" s="114" t="s">
        <v>340</v>
      </c>
      <c r="I35" s="114"/>
    </row>
    <row r="36" spans="1:9" s="102" customFormat="1" hidden="1" x14ac:dyDescent="0.25">
      <c r="A36" s="287"/>
      <c r="B36" s="262"/>
      <c r="C36" s="262"/>
      <c r="D36" s="266"/>
      <c r="E36" s="262"/>
      <c r="F36" s="82">
        <f t="shared" si="0"/>
        <v>0</v>
      </c>
      <c r="G36" s="114" t="s">
        <v>340</v>
      </c>
      <c r="I36" s="114"/>
    </row>
    <row r="37" spans="1:9" s="102" customFormat="1" hidden="1" x14ac:dyDescent="0.25">
      <c r="A37" s="287"/>
      <c r="B37" s="262"/>
      <c r="C37" s="262"/>
      <c r="D37" s="266"/>
      <c r="E37" s="262"/>
      <c r="F37" s="82">
        <f t="shared" si="0"/>
        <v>0</v>
      </c>
      <c r="G37" s="114" t="s">
        <v>340</v>
      </c>
      <c r="I37" s="114"/>
    </row>
    <row r="38" spans="1:9" s="102" customFormat="1" hidden="1" x14ac:dyDescent="0.25">
      <c r="A38" s="287"/>
      <c r="B38" s="262"/>
      <c r="C38" s="262"/>
      <c r="D38" s="266"/>
      <c r="E38" s="262"/>
      <c r="F38" s="82">
        <f t="shared" si="0"/>
        <v>0</v>
      </c>
      <c r="G38" s="114" t="s">
        <v>340</v>
      </c>
      <c r="I38" s="114"/>
    </row>
    <row r="39" spans="1:9" s="102" customFormat="1" hidden="1" x14ac:dyDescent="0.25">
      <c r="A39" s="287"/>
      <c r="B39" s="262"/>
      <c r="C39" s="262"/>
      <c r="D39" s="266"/>
      <c r="E39" s="262"/>
      <c r="F39" s="82">
        <f t="shared" si="0"/>
        <v>0</v>
      </c>
      <c r="G39" s="114" t="s">
        <v>340</v>
      </c>
      <c r="I39" s="114"/>
    </row>
    <row r="40" spans="1:9" s="102" customFormat="1" hidden="1" x14ac:dyDescent="0.25">
      <c r="A40" s="287"/>
      <c r="B40" s="262"/>
      <c r="C40" s="262"/>
      <c r="D40" s="266"/>
      <c r="E40" s="262"/>
      <c r="F40" s="82">
        <f t="shared" si="0"/>
        <v>0</v>
      </c>
      <c r="G40" s="114" t="s">
        <v>340</v>
      </c>
      <c r="I40" s="114"/>
    </row>
    <row r="41" spans="1:9" s="102" customFormat="1" hidden="1" x14ac:dyDescent="0.25">
      <c r="A41" s="287"/>
      <c r="B41" s="262"/>
      <c r="C41" s="262"/>
      <c r="D41" s="266"/>
      <c r="E41" s="262"/>
      <c r="F41" s="82">
        <f t="shared" si="0"/>
        <v>0</v>
      </c>
      <c r="G41" s="114" t="s">
        <v>340</v>
      </c>
      <c r="I41" s="114"/>
    </row>
    <row r="42" spans="1:9" s="102" customFormat="1" hidden="1" x14ac:dyDescent="0.25">
      <c r="A42" s="287"/>
      <c r="B42" s="262"/>
      <c r="C42" s="262"/>
      <c r="D42" s="266"/>
      <c r="E42" s="262"/>
      <c r="F42" s="82">
        <f t="shared" si="0"/>
        <v>0</v>
      </c>
      <c r="G42" s="114" t="s">
        <v>340</v>
      </c>
      <c r="I42" s="114"/>
    </row>
    <row r="43" spans="1:9" s="102" customFormat="1" hidden="1" x14ac:dyDescent="0.25">
      <c r="A43" s="287"/>
      <c r="B43" s="262"/>
      <c r="C43" s="262"/>
      <c r="D43" s="266"/>
      <c r="E43" s="262"/>
      <c r="F43" s="82">
        <f t="shared" si="0"/>
        <v>0</v>
      </c>
      <c r="G43" s="114" t="s">
        <v>340</v>
      </c>
      <c r="I43" s="114"/>
    </row>
    <row r="44" spans="1:9" s="102" customFormat="1" hidden="1" x14ac:dyDescent="0.25">
      <c r="A44" s="287"/>
      <c r="B44" s="262"/>
      <c r="C44" s="262"/>
      <c r="D44" s="266"/>
      <c r="E44" s="262"/>
      <c r="F44" s="82">
        <f t="shared" si="0"/>
        <v>0</v>
      </c>
      <c r="G44" s="114" t="s">
        <v>340</v>
      </c>
      <c r="I44" s="114"/>
    </row>
    <row r="45" spans="1:9" s="102" customFormat="1" hidden="1" x14ac:dyDescent="0.25">
      <c r="A45" s="287"/>
      <c r="B45" s="262"/>
      <c r="C45" s="262"/>
      <c r="D45" s="266"/>
      <c r="E45" s="262"/>
      <c r="F45" s="82">
        <f t="shared" si="0"/>
        <v>0</v>
      </c>
      <c r="G45" s="114" t="s">
        <v>340</v>
      </c>
      <c r="I45" s="114"/>
    </row>
    <row r="46" spans="1:9" s="102" customFormat="1" hidden="1" x14ac:dyDescent="0.25">
      <c r="A46" s="287"/>
      <c r="B46" s="262"/>
      <c r="C46" s="262"/>
      <c r="D46" s="266"/>
      <c r="E46" s="262"/>
      <c r="F46" s="82">
        <f t="shared" si="0"/>
        <v>0</v>
      </c>
      <c r="G46" s="114" t="s">
        <v>340</v>
      </c>
      <c r="I46" s="114"/>
    </row>
    <row r="47" spans="1:9" s="102" customFormat="1" hidden="1" x14ac:dyDescent="0.25">
      <c r="A47" s="287"/>
      <c r="B47" s="262"/>
      <c r="C47" s="262"/>
      <c r="D47" s="266"/>
      <c r="E47" s="262"/>
      <c r="F47" s="82">
        <f t="shared" si="0"/>
        <v>0</v>
      </c>
      <c r="G47" s="114" t="s">
        <v>340</v>
      </c>
      <c r="I47" s="114"/>
    </row>
    <row r="48" spans="1:9" s="102" customFormat="1" hidden="1" x14ac:dyDescent="0.25">
      <c r="A48" s="287"/>
      <c r="B48" s="262"/>
      <c r="C48" s="262"/>
      <c r="D48" s="266"/>
      <c r="E48" s="262"/>
      <c r="F48" s="82">
        <f t="shared" si="0"/>
        <v>0</v>
      </c>
      <c r="G48" s="114" t="s">
        <v>340</v>
      </c>
      <c r="I48" s="114"/>
    </row>
    <row r="49" spans="1:9" s="102" customFormat="1" hidden="1" x14ac:dyDescent="0.25">
      <c r="A49" s="287"/>
      <c r="B49" s="262"/>
      <c r="C49" s="262"/>
      <c r="D49" s="266"/>
      <c r="E49" s="262"/>
      <c r="F49" s="82">
        <f t="shared" si="0"/>
        <v>0</v>
      </c>
      <c r="G49" s="114" t="s">
        <v>340</v>
      </c>
      <c r="I49" s="114"/>
    </row>
    <row r="50" spans="1:9" s="102" customFormat="1" hidden="1" x14ac:dyDescent="0.25">
      <c r="A50" s="287"/>
      <c r="B50" s="262"/>
      <c r="C50" s="262"/>
      <c r="D50" s="266"/>
      <c r="E50" s="262"/>
      <c r="F50" s="82">
        <f t="shared" si="0"/>
        <v>0</v>
      </c>
      <c r="G50" s="114" t="s">
        <v>340</v>
      </c>
      <c r="I50" s="114"/>
    </row>
    <row r="51" spans="1:9" s="102" customFormat="1" hidden="1" x14ac:dyDescent="0.25">
      <c r="A51" s="287"/>
      <c r="B51" s="262"/>
      <c r="C51" s="262"/>
      <c r="D51" s="266"/>
      <c r="E51" s="262"/>
      <c r="F51" s="82">
        <f t="shared" si="0"/>
        <v>0</v>
      </c>
      <c r="G51" s="114" t="s">
        <v>340</v>
      </c>
      <c r="I51" s="114"/>
    </row>
    <row r="52" spans="1:9" s="102" customFormat="1" hidden="1" x14ac:dyDescent="0.25">
      <c r="A52" s="287"/>
      <c r="B52" s="262"/>
      <c r="C52" s="262"/>
      <c r="D52" s="266"/>
      <c r="E52" s="262"/>
      <c r="F52" s="82">
        <f t="shared" si="0"/>
        <v>0</v>
      </c>
      <c r="G52" s="114" t="s">
        <v>340</v>
      </c>
      <c r="I52" s="114"/>
    </row>
    <row r="53" spans="1:9" s="102" customFormat="1" hidden="1" x14ac:dyDescent="0.25">
      <c r="A53" s="287"/>
      <c r="B53" s="262"/>
      <c r="C53" s="262"/>
      <c r="D53" s="266"/>
      <c r="E53" s="262"/>
      <c r="F53" s="82">
        <f t="shared" si="0"/>
        <v>0</v>
      </c>
      <c r="G53" s="114" t="s">
        <v>340</v>
      </c>
      <c r="I53" s="114"/>
    </row>
    <row r="54" spans="1:9" s="102" customFormat="1" hidden="1" x14ac:dyDescent="0.25">
      <c r="A54" s="287"/>
      <c r="B54" s="262"/>
      <c r="C54" s="262"/>
      <c r="D54" s="266"/>
      <c r="E54" s="262"/>
      <c r="F54" s="82">
        <f t="shared" si="0"/>
        <v>0</v>
      </c>
      <c r="G54" s="114" t="s">
        <v>340</v>
      </c>
      <c r="I54" s="114"/>
    </row>
    <row r="55" spans="1:9" s="102" customFormat="1" hidden="1" x14ac:dyDescent="0.25">
      <c r="A55" s="287"/>
      <c r="B55" s="262"/>
      <c r="C55" s="262"/>
      <c r="D55" s="266"/>
      <c r="E55" s="262"/>
      <c r="F55" s="82">
        <f t="shared" si="0"/>
        <v>0</v>
      </c>
      <c r="G55" s="114" t="s">
        <v>340</v>
      </c>
      <c r="I55" s="114"/>
    </row>
    <row r="56" spans="1:9" s="102" customFormat="1" hidden="1" x14ac:dyDescent="0.25">
      <c r="A56" s="287"/>
      <c r="B56" s="262"/>
      <c r="C56" s="262"/>
      <c r="D56" s="266"/>
      <c r="E56" s="262"/>
      <c r="F56" s="82">
        <f t="shared" si="0"/>
        <v>0</v>
      </c>
      <c r="G56" s="114" t="s">
        <v>340</v>
      </c>
      <c r="I56" s="114"/>
    </row>
    <row r="57" spans="1:9" s="102" customFormat="1" hidden="1" x14ac:dyDescent="0.25">
      <c r="A57" s="287"/>
      <c r="B57" s="262"/>
      <c r="C57" s="262"/>
      <c r="D57" s="266"/>
      <c r="E57" s="262"/>
      <c r="F57" s="82">
        <f t="shared" si="0"/>
        <v>0</v>
      </c>
      <c r="G57" s="114" t="s">
        <v>340</v>
      </c>
      <c r="I57" s="114"/>
    </row>
    <row r="58" spans="1:9" s="102" customFormat="1" hidden="1" x14ac:dyDescent="0.25">
      <c r="A58" s="287"/>
      <c r="B58" s="262"/>
      <c r="C58" s="262"/>
      <c r="D58" s="266"/>
      <c r="E58" s="262"/>
      <c r="F58" s="82">
        <f t="shared" si="0"/>
        <v>0</v>
      </c>
      <c r="G58" s="114" t="s">
        <v>340</v>
      </c>
      <c r="I58" s="114"/>
    </row>
    <row r="59" spans="1:9" s="102" customFormat="1" hidden="1" x14ac:dyDescent="0.25">
      <c r="A59" s="287"/>
      <c r="B59" s="262"/>
      <c r="C59" s="262"/>
      <c r="D59" s="266"/>
      <c r="E59" s="262"/>
      <c r="F59" s="82">
        <f t="shared" si="0"/>
        <v>0</v>
      </c>
      <c r="G59" s="114" t="s">
        <v>340</v>
      </c>
      <c r="I59" s="114"/>
    </row>
    <row r="60" spans="1:9" s="102" customFormat="1" hidden="1" x14ac:dyDescent="0.25">
      <c r="A60" s="287"/>
      <c r="B60" s="262"/>
      <c r="C60" s="262"/>
      <c r="D60" s="266"/>
      <c r="E60" s="262"/>
      <c r="F60" s="82">
        <f t="shared" si="0"/>
        <v>0</v>
      </c>
      <c r="G60" s="114" t="s">
        <v>340</v>
      </c>
      <c r="I60" s="114"/>
    </row>
    <row r="61" spans="1:9" s="102" customFormat="1" hidden="1" x14ac:dyDescent="0.25">
      <c r="A61" s="287"/>
      <c r="B61" s="262"/>
      <c r="C61" s="262"/>
      <c r="D61" s="266"/>
      <c r="E61" s="262"/>
      <c r="F61" s="82">
        <f t="shared" si="0"/>
        <v>0</v>
      </c>
      <c r="G61" s="114" t="s">
        <v>340</v>
      </c>
      <c r="I61" s="114"/>
    </row>
    <row r="62" spans="1:9" s="102" customFormat="1" hidden="1" x14ac:dyDescent="0.25">
      <c r="A62" s="287"/>
      <c r="B62" s="262"/>
      <c r="C62" s="262"/>
      <c r="D62" s="266"/>
      <c r="E62" s="262"/>
      <c r="F62" s="82">
        <f t="shared" si="0"/>
        <v>0</v>
      </c>
      <c r="G62" s="114" t="s">
        <v>340</v>
      </c>
      <c r="I62" s="114"/>
    </row>
    <row r="63" spans="1:9" s="102" customFormat="1" hidden="1" x14ac:dyDescent="0.25">
      <c r="A63" s="287"/>
      <c r="B63" s="262"/>
      <c r="C63" s="262"/>
      <c r="D63" s="266"/>
      <c r="E63" s="262"/>
      <c r="F63" s="82">
        <f t="shared" si="0"/>
        <v>0</v>
      </c>
      <c r="G63" s="114" t="s">
        <v>340</v>
      </c>
      <c r="I63" s="114"/>
    </row>
    <row r="64" spans="1:9" s="102" customFormat="1" hidden="1" x14ac:dyDescent="0.25">
      <c r="A64" s="287"/>
      <c r="B64" s="262"/>
      <c r="C64" s="262"/>
      <c r="D64" s="266"/>
      <c r="E64" s="262"/>
      <c r="F64" s="82">
        <f t="shared" si="0"/>
        <v>0</v>
      </c>
      <c r="G64" s="114" t="s">
        <v>340</v>
      </c>
      <c r="I64" s="114"/>
    </row>
    <row r="65" spans="1:9" s="102" customFormat="1" hidden="1" x14ac:dyDescent="0.25">
      <c r="A65" s="287"/>
      <c r="B65" s="262"/>
      <c r="C65" s="262"/>
      <c r="D65" s="266"/>
      <c r="E65" s="262"/>
      <c r="F65" s="82">
        <f t="shared" si="0"/>
        <v>0</v>
      </c>
      <c r="G65" s="114" t="s">
        <v>340</v>
      </c>
      <c r="I65" s="114"/>
    </row>
    <row r="66" spans="1:9" s="102" customFormat="1" hidden="1" x14ac:dyDescent="0.25">
      <c r="A66" s="287"/>
      <c r="B66" s="262"/>
      <c r="C66" s="262"/>
      <c r="D66" s="266"/>
      <c r="E66" s="262"/>
      <c r="F66" s="82">
        <f t="shared" si="0"/>
        <v>0</v>
      </c>
      <c r="G66" s="114" t="s">
        <v>340</v>
      </c>
      <c r="I66" s="114"/>
    </row>
    <row r="67" spans="1:9" s="102" customFormat="1" hidden="1" x14ac:dyDescent="0.25">
      <c r="A67" s="287"/>
      <c r="B67" s="262"/>
      <c r="C67" s="262"/>
      <c r="D67" s="266"/>
      <c r="E67" s="262"/>
      <c r="F67" s="82">
        <f t="shared" si="0"/>
        <v>0</v>
      </c>
      <c r="G67" s="114" t="s">
        <v>340</v>
      </c>
      <c r="I67" s="114"/>
    </row>
    <row r="68" spans="1:9" s="102" customFormat="1" hidden="1" x14ac:dyDescent="0.25">
      <c r="A68" s="287"/>
      <c r="B68" s="262"/>
      <c r="C68" s="262"/>
      <c r="D68" s="266"/>
      <c r="E68" s="262"/>
      <c r="F68" s="82">
        <f t="shared" si="0"/>
        <v>0</v>
      </c>
      <c r="G68" s="114" t="s">
        <v>340</v>
      </c>
      <c r="I68" s="114"/>
    </row>
    <row r="69" spans="1:9" s="102" customFormat="1" hidden="1" x14ac:dyDescent="0.25">
      <c r="A69" s="287"/>
      <c r="B69" s="262"/>
      <c r="C69" s="262"/>
      <c r="D69" s="266"/>
      <c r="E69" s="262"/>
      <c r="F69" s="82">
        <f t="shared" si="0"/>
        <v>0</v>
      </c>
      <c r="G69" s="114" t="s">
        <v>340</v>
      </c>
      <c r="I69" s="114"/>
    </row>
    <row r="70" spans="1:9" s="102" customFormat="1" hidden="1" x14ac:dyDescent="0.25">
      <c r="A70" s="287"/>
      <c r="B70" s="262"/>
      <c r="C70" s="262"/>
      <c r="D70" s="266"/>
      <c r="E70" s="262"/>
      <c r="F70" s="82">
        <f t="shared" si="0"/>
        <v>0</v>
      </c>
      <c r="G70" s="114" t="s">
        <v>340</v>
      </c>
      <c r="I70" s="114"/>
    </row>
    <row r="71" spans="1:9" s="102" customFormat="1" hidden="1" x14ac:dyDescent="0.25">
      <c r="A71" s="287"/>
      <c r="B71" s="262"/>
      <c r="C71" s="262"/>
      <c r="D71" s="266"/>
      <c r="E71" s="262"/>
      <c r="F71" s="82">
        <f t="shared" si="0"/>
        <v>0</v>
      </c>
      <c r="G71" s="114" t="s">
        <v>340</v>
      </c>
      <c r="I71" s="114"/>
    </row>
    <row r="72" spans="1:9" s="102" customFormat="1" hidden="1" x14ac:dyDescent="0.25">
      <c r="A72" s="287"/>
      <c r="B72" s="262"/>
      <c r="C72" s="262"/>
      <c r="D72" s="266"/>
      <c r="E72" s="262"/>
      <c r="F72" s="82">
        <f t="shared" si="0"/>
        <v>0</v>
      </c>
      <c r="G72" s="114" t="s">
        <v>340</v>
      </c>
      <c r="I72" s="114"/>
    </row>
    <row r="73" spans="1:9" s="102" customFormat="1" hidden="1" x14ac:dyDescent="0.25">
      <c r="A73" s="287"/>
      <c r="B73" s="262"/>
      <c r="C73" s="262"/>
      <c r="D73" s="266"/>
      <c r="E73" s="262"/>
      <c r="F73" s="82">
        <f t="shared" si="0"/>
        <v>0</v>
      </c>
      <c r="G73" s="114" t="s">
        <v>340</v>
      </c>
      <c r="I73" s="114"/>
    </row>
    <row r="74" spans="1:9" s="102" customFormat="1" hidden="1" x14ac:dyDescent="0.25">
      <c r="A74" s="287"/>
      <c r="B74" s="262"/>
      <c r="C74" s="262"/>
      <c r="D74" s="266"/>
      <c r="E74" s="262"/>
      <c r="F74" s="82">
        <f t="shared" si="0"/>
        <v>0</v>
      </c>
      <c r="G74" s="114" t="s">
        <v>340</v>
      </c>
      <c r="I74" s="114"/>
    </row>
    <row r="75" spans="1:9" s="102" customFormat="1" hidden="1" x14ac:dyDescent="0.25">
      <c r="A75" s="287"/>
      <c r="B75" s="262"/>
      <c r="C75" s="262"/>
      <c r="D75" s="266"/>
      <c r="E75" s="262"/>
      <c r="F75" s="82">
        <f t="shared" si="0"/>
        <v>0</v>
      </c>
      <c r="G75" s="114" t="s">
        <v>340</v>
      </c>
      <c r="I75" s="114"/>
    </row>
    <row r="76" spans="1:9" s="102" customFormat="1" hidden="1" x14ac:dyDescent="0.25">
      <c r="A76" s="287"/>
      <c r="B76" s="262"/>
      <c r="C76" s="262"/>
      <c r="D76" s="266"/>
      <c r="E76" s="262"/>
      <c r="F76" s="82">
        <f t="shared" si="0"/>
        <v>0</v>
      </c>
      <c r="G76" s="114" t="s">
        <v>340</v>
      </c>
      <c r="I76" s="114"/>
    </row>
    <row r="77" spans="1:9" s="102" customFormat="1" hidden="1" x14ac:dyDescent="0.25">
      <c r="A77" s="287"/>
      <c r="B77" s="262"/>
      <c r="C77" s="262"/>
      <c r="D77" s="266"/>
      <c r="E77" s="262"/>
      <c r="F77" s="82">
        <f t="shared" si="0"/>
        <v>0</v>
      </c>
      <c r="G77" s="114" t="s">
        <v>340</v>
      </c>
      <c r="I77" s="114"/>
    </row>
    <row r="78" spans="1:9" s="102" customFormat="1" hidden="1" x14ac:dyDescent="0.25">
      <c r="A78" s="287"/>
      <c r="B78" s="262"/>
      <c r="C78" s="262"/>
      <c r="D78" s="266"/>
      <c r="E78" s="262"/>
      <c r="F78" s="82">
        <f t="shared" si="0"/>
        <v>0</v>
      </c>
      <c r="G78" s="114" t="s">
        <v>340</v>
      </c>
      <c r="I78" s="114"/>
    </row>
    <row r="79" spans="1:9" s="102" customFormat="1" hidden="1" x14ac:dyDescent="0.25">
      <c r="A79" s="287"/>
      <c r="B79" s="262"/>
      <c r="C79" s="262"/>
      <c r="D79" s="266"/>
      <c r="E79" s="262"/>
      <c r="F79" s="82">
        <f t="shared" si="0"/>
        <v>0</v>
      </c>
      <c r="G79" s="114" t="s">
        <v>340</v>
      </c>
      <c r="I79" s="114"/>
    </row>
    <row r="80" spans="1:9" s="102" customFormat="1" hidden="1" x14ac:dyDescent="0.25">
      <c r="A80" s="287"/>
      <c r="B80" s="262"/>
      <c r="C80" s="262"/>
      <c r="D80" s="266"/>
      <c r="E80" s="262"/>
      <c r="F80" s="82">
        <f t="shared" si="0"/>
        <v>0</v>
      </c>
      <c r="G80" s="114" t="s">
        <v>340</v>
      </c>
      <c r="I80" s="114"/>
    </row>
    <row r="81" spans="1:9" s="102" customFormat="1" hidden="1" x14ac:dyDescent="0.25">
      <c r="A81" s="287"/>
      <c r="B81" s="262"/>
      <c r="C81" s="262"/>
      <c r="D81" s="266"/>
      <c r="E81" s="262"/>
      <c r="F81" s="82">
        <f t="shared" si="0"/>
        <v>0</v>
      </c>
      <c r="G81" s="114" t="s">
        <v>340</v>
      </c>
      <c r="I81" s="114"/>
    </row>
    <row r="82" spans="1:9" s="102" customFormat="1" hidden="1" x14ac:dyDescent="0.25">
      <c r="A82" s="287"/>
      <c r="B82" s="262"/>
      <c r="C82" s="262"/>
      <c r="D82" s="266"/>
      <c r="E82" s="262"/>
      <c r="F82" s="82">
        <f t="shared" si="0"/>
        <v>0</v>
      </c>
      <c r="G82" s="114" t="s">
        <v>340</v>
      </c>
      <c r="I82" s="114"/>
    </row>
    <row r="83" spans="1:9" s="102" customFormat="1" hidden="1" x14ac:dyDescent="0.25">
      <c r="A83" s="287"/>
      <c r="B83" s="262"/>
      <c r="C83" s="262"/>
      <c r="D83" s="266"/>
      <c r="E83" s="262"/>
      <c r="F83" s="82">
        <f t="shared" si="0"/>
        <v>0</v>
      </c>
      <c r="G83" s="114" t="s">
        <v>340</v>
      </c>
      <c r="I83" s="114"/>
    </row>
    <row r="84" spans="1:9" s="102" customFormat="1" hidden="1" x14ac:dyDescent="0.25">
      <c r="A84" s="287"/>
      <c r="B84" s="262"/>
      <c r="C84" s="262"/>
      <c r="D84" s="266"/>
      <c r="E84" s="262"/>
      <c r="F84" s="82">
        <f t="shared" si="0"/>
        <v>0</v>
      </c>
      <c r="G84" s="114" t="s">
        <v>340</v>
      </c>
      <c r="I84" s="114"/>
    </row>
    <row r="85" spans="1:9" s="102" customFormat="1" hidden="1" x14ac:dyDescent="0.25">
      <c r="A85" s="287"/>
      <c r="B85" s="262"/>
      <c r="C85" s="262"/>
      <c r="D85" s="266"/>
      <c r="E85" s="262"/>
      <c r="F85" s="82">
        <f t="shared" si="0"/>
        <v>0</v>
      </c>
      <c r="G85" s="114" t="s">
        <v>340</v>
      </c>
      <c r="I85" s="114"/>
    </row>
    <row r="86" spans="1:9" s="102" customFormat="1" hidden="1" x14ac:dyDescent="0.25">
      <c r="A86" s="287"/>
      <c r="B86" s="262"/>
      <c r="C86" s="262"/>
      <c r="D86" s="266"/>
      <c r="E86" s="262"/>
      <c r="F86" s="82">
        <f t="shared" si="0"/>
        <v>0</v>
      </c>
      <c r="G86" s="114" t="s">
        <v>340</v>
      </c>
      <c r="I86" s="114"/>
    </row>
    <row r="87" spans="1:9" s="102" customFormat="1" hidden="1" x14ac:dyDescent="0.25">
      <c r="A87" s="287"/>
      <c r="B87" s="262"/>
      <c r="C87" s="262"/>
      <c r="D87" s="266"/>
      <c r="E87" s="262"/>
      <c r="F87" s="82">
        <f t="shared" si="0"/>
        <v>0</v>
      </c>
      <c r="G87" s="114" t="s">
        <v>340</v>
      </c>
      <c r="I87" s="114"/>
    </row>
    <row r="88" spans="1:9" s="102" customFormat="1" hidden="1" x14ac:dyDescent="0.25">
      <c r="A88" s="287"/>
      <c r="B88" s="262"/>
      <c r="C88" s="262"/>
      <c r="D88" s="266"/>
      <c r="E88" s="262"/>
      <c r="F88" s="82">
        <f t="shared" si="0"/>
        <v>0</v>
      </c>
      <c r="G88" s="114" t="s">
        <v>340</v>
      </c>
      <c r="I88" s="114"/>
    </row>
    <row r="89" spans="1:9" s="102" customFormat="1" hidden="1" x14ac:dyDescent="0.25">
      <c r="A89" s="287"/>
      <c r="B89" s="262"/>
      <c r="C89" s="262"/>
      <c r="D89" s="266"/>
      <c r="E89" s="262"/>
      <c r="F89" s="82">
        <f t="shared" si="0"/>
        <v>0</v>
      </c>
      <c r="G89" s="114" t="s">
        <v>340</v>
      </c>
      <c r="I89" s="114"/>
    </row>
    <row r="90" spans="1:9" s="102" customFormat="1" hidden="1" x14ac:dyDescent="0.25">
      <c r="A90" s="287"/>
      <c r="B90" s="262"/>
      <c r="C90" s="262"/>
      <c r="D90" s="266"/>
      <c r="E90" s="262"/>
      <c r="F90" s="82">
        <f t="shared" si="0"/>
        <v>0</v>
      </c>
      <c r="G90" s="114" t="s">
        <v>340</v>
      </c>
      <c r="I90" s="114"/>
    </row>
    <row r="91" spans="1:9" s="102" customFormat="1" hidden="1" x14ac:dyDescent="0.25">
      <c r="A91" s="287"/>
      <c r="B91" s="262"/>
      <c r="C91" s="262"/>
      <c r="D91" s="266"/>
      <c r="E91" s="262"/>
      <c r="F91" s="82">
        <f t="shared" si="0"/>
        <v>0</v>
      </c>
      <c r="G91" s="114" t="s">
        <v>340</v>
      </c>
      <c r="I91" s="114"/>
    </row>
    <row r="92" spans="1:9" s="102" customFormat="1" hidden="1" x14ac:dyDescent="0.25">
      <c r="A92" s="287"/>
      <c r="B92" s="262"/>
      <c r="C92" s="262"/>
      <c r="D92" s="266"/>
      <c r="E92" s="262"/>
      <c r="F92" s="82">
        <f t="shared" si="0"/>
        <v>0</v>
      </c>
      <c r="G92" s="114" t="s">
        <v>340</v>
      </c>
      <c r="I92" s="114"/>
    </row>
    <row r="93" spans="1:9" s="102" customFormat="1" hidden="1" x14ac:dyDescent="0.25">
      <c r="A93" s="287"/>
      <c r="B93" s="262"/>
      <c r="C93" s="262"/>
      <c r="D93" s="266"/>
      <c r="E93" s="262"/>
      <c r="F93" s="82">
        <f t="shared" si="0"/>
        <v>0</v>
      </c>
      <c r="G93" s="114" t="s">
        <v>340</v>
      </c>
      <c r="I93" s="114"/>
    </row>
    <row r="94" spans="1:9" s="102" customFormat="1" hidden="1" x14ac:dyDescent="0.25">
      <c r="A94" s="287"/>
      <c r="B94" s="262"/>
      <c r="C94" s="262"/>
      <c r="D94" s="266"/>
      <c r="E94" s="262"/>
      <c r="F94" s="82">
        <f t="shared" si="0"/>
        <v>0</v>
      </c>
      <c r="G94" s="114" t="s">
        <v>340</v>
      </c>
      <c r="I94" s="114"/>
    </row>
    <row r="95" spans="1:9" s="102" customFormat="1" hidden="1" x14ac:dyDescent="0.25">
      <c r="A95" s="287"/>
      <c r="B95" s="262"/>
      <c r="C95" s="262"/>
      <c r="D95" s="266"/>
      <c r="E95" s="262"/>
      <c r="F95" s="82">
        <f t="shared" si="0"/>
        <v>0</v>
      </c>
      <c r="G95" s="114" t="s">
        <v>340</v>
      </c>
      <c r="I95" s="114"/>
    </row>
    <row r="96" spans="1:9" s="102" customFormat="1" hidden="1" x14ac:dyDescent="0.25">
      <c r="A96" s="287"/>
      <c r="B96" s="262"/>
      <c r="C96" s="262"/>
      <c r="D96" s="266"/>
      <c r="E96" s="262"/>
      <c r="F96" s="82">
        <f t="shared" si="0"/>
        <v>0</v>
      </c>
      <c r="G96" s="114" t="s">
        <v>340</v>
      </c>
      <c r="I96" s="114"/>
    </row>
    <row r="97" spans="1:9" s="102" customFormat="1" hidden="1" x14ac:dyDescent="0.25">
      <c r="A97" s="287"/>
      <c r="B97" s="262"/>
      <c r="C97" s="262"/>
      <c r="D97" s="266"/>
      <c r="E97" s="262"/>
      <c r="F97" s="82">
        <f t="shared" si="0"/>
        <v>0</v>
      </c>
      <c r="G97" s="114" t="s">
        <v>340</v>
      </c>
      <c r="I97" s="114"/>
    </row>
    <row r="98" spans="1:9" s="102" customFormat="1" hidden="1" x14ac:dyDescent="0.25">
      <c r="A98" s="287"/>
      <c r="B98" s="262"/>
      <c r="C98" s="262"/>
      <c r="D98" s="266"/>
      <c r="E98" s="262"/>
      <c r="F98" s="82">
        <f t="shared" si="0"/>
        <v>0</v>
      </c>
      <c r="G98" s="114" t="s">
        <v>340</v>
      </c>
      <c r="I98" s="114"/>
    </row>
    <row r="99" spans="1:9" s="102" customFormat="1" hidden="1" x14ac:dyDescent="0.25">
      <c r="A99" s="287"/>
      <c r="B99" s="262"/>
      <c r="C99" s="262"/>
      <c r="D99" s="266"/>
      <c r="E99" s="262"/>
      <c r="F99" s="82">
        <f t="shared" si="0"/>
        <v>0</v>
      </c>
      <c r="G99" s="114" t="s">
        <v>340</v>
      </c>
      <c r="I99" s="114"/>
    </row>
    <row r="100" spans="1:9" s="102" customFormat="1" hidden="1" x14ac:dyDescent="0.25">
      <c r="A100" s="287"/>
      <c r="B100" s="262"/>
      <c r="C100" s="262"/>
      <c r="D100" s="266"/>
      <c r="E100" s="262"/>
      <c r="F100" s="82">
        <f t="shared" si="0"/>
        <v>0</v>
      </c>
      <c r="G100" s="114" t="s">
        <v>340</v>
      </c>
      <c r="I100" s="114"/>
    </row>
    <row r="101" spans="1:9" s="102" customFormat="1" hidden="1" x14ac:dyDescent="0.25">
      <c r="A101" s="287"/>
      <c r="B101" s="262"/>
      <c r="C101" s="262"/>
      <c r="D101" s="266"/>
      <c r="E101" s="262"/>
      <c r="F101" s="82">
        <f t="shared" si="0"/>
        <v>0</v>
      </c>
      <c r="G101" s="114" t="s">
        <v>340</v>
      </c>
      <c r="I101" s="114"/>
    </row>
    <row r="102" spans="1:9" s="102" customFormat="1" hidden="1" x14ac:dyDescent="0.25">
      <c r="A102" s="287"/>
      <c r="B102" s="262"/>
      <c r="C102" s="262"/>
      <c r="D102" s="266"/>
      <c r="E102" s="262"/>
      <c r="F102" s="82">
        <f t="shared" si="0"/>
        <v>0</v>
      </c>
      <c r="G102" s="114" t="s">
        <v>340</v>
      </c>
      <c r="I102" s="114"/>
    </row>
    <row r="103" spans="1:9" s="102" customFormat="1" hidden="1" x14ac:dyDescent="0.25">
      <c r="A103" s="287"/>
      <c r="B103" s="262"/>
      <c r="C103" s="262"/>
      <c r="D103" s="266"/>
      <c r="E103" s="262"/>
      <c r="F103" s="82">
        <f t="shared" si="0"/>
        <v>0</v>
      </c>
      <c r="G103" s="114" t="s">
        <v>340</v>
      </c>
      <c r="I103" s="114"/>
    </row>
    <row r="104" spans="1:9" s="102" customFormat="1" hidden="1" x14ac:dyDescent="0.25">
      <c r="A104" s="287"/>
      <c r="B104" s="262"/>
      <c r="C104" s="262"/>
      <c r="D104" s="266"/>
      <c r="E104" s="262"/>
      <c r="F104" s="82">
        <f t="shared" si="0"/>
        <v>0</v>
      </c>
      <c r="G104" s="114" t="s">
        <v>340</v>
      </c>
      <c r="I104" s="114"/>
    </row>
    <row r="105" spans="1:9" s="102" customFormat="1" hidden="1" x14ac:dyDescent="0.25">
      <c r="A105" s="287"/>
      <c r="B105" s="262"/>
      <c r="C105" s="262"/>
      <c r="D105" s="266"/>
      <c r="E105" s="262"/>
      <c r="F105" s="82">
        <f t="shared" si="0"/>
        <v>0</v>
      </c>
      <c r="G105" s="114" t="s">
        <v>340</v>
      </c>
      <c r="I105" s="114"/>
    </row>
    <row r="106" spans="1:9" s="102" customFormat="1" hidden="1" x14ac:dyDescent="0.25">
      <c r="A106" s="287"/>
      <c r="B106" s="262"/>
      <c r="C106" s="262"/>
      <c r="D106" s="266"/>
      <c r="E106" s="262"/>
      <c r="F106" s="82">
        <f t="shared" si="0"/>
        <v>0</v>
      </c>
      <c r="G106" s="114" t="s">
        <v>340</v>
      </c>
      <c r="I106" s="114"/>
    </row>
    <row r="107" spans="1:9" s="102" customFormat="1" hidden="1" x14ac:dyDescent="0.25">
      <c r="A107" s="287"/>
      <c r="B107" s="262"/>
      <c r="C107" s="262"/>
      <c r="D107" s="266"/>
      <c r="E107" s="262"/>
      <c r="F107" s="82">
        <f t="shared" si="0"/>
        <v>0</v>
      </c>
      <c r="G107" s="114" t="s">
        <v>340</v>
      </c>
      <c r="I107" s="114"/>
    </row>
    <row r="108" spans="1:9" s="102" customFormat="1" hidden="1" x14ac:dyDescent="0.25">
      <c r="A108" s="287"/>
      <c r="B108" s="262"/>
      <c r="C108" s="262"/>
      <c r="D108" s="266"/>
      <c r="E108" s="262"/>
      <c r="F108" s="82">
        <f t="shared" si="0"/>
        <v>0</v>
      </c>
      <c r="G108" s="114" t="s">
        <v>340</v>
      </c>
      <c r="I108" s="114"/>
    </row>
    <row r="109" spans="1:9" s="102" customFormat="1" hidden="1" x14ac:dyDescent="0.25">
      <c r="A109" s="287"/>
      <c r="B109" s="262"/>
      <c r="C109" s="262"/>
      <c r="D109" s="266"/>
      <c r="E109" s="262"/>
      <c r="F109" s="82">
        <f t="shared" si="0"/>
        <v>0</v>
      </c>
      <c r="G109" s="114" t="s">
        <v>340</v>
      </c>
      <c r="I109" s="114"/>
    </row>
    <row r="110" spans="1:9" s="102" customFormat="1" hidden="1" x14ac:dyDescent="0.25">
      <c r="A110" s="287"/>
      <c r="B110" s="262"/>
      <c r="C110" s="262"/>
      <c r="D110" s="266"/>
      <c r="E110" s="262"/>
      <c r="F110" s="82">
        <f t="shared" si="0"/>
        <v>0</v>
      </c>
      <c r="G110" s="114" t="s">
        <v>340</v>
      </c>
      <c r="I110" s="114"/>
    </row>
    <row r="111" spans="1:9" s="102" customFormat="1" hidden="1" x14ac:dyDescent="0.25">
      <c r="A111" s="287"/>
      <c r="B111" s="262"/>
      <c r="C111" s="262"/>
      <c r="D111" s="266"/>
      <c r="E111" s="262"/>
      <c r="F111" s="82">
        <f t="shared" si="0"/>
        <v>0</v>
      </c>
      <c r="G111" s="114" t="s">
        <v>340</v>
      </c>
      <c r="I111" s="114"/>
    </row>
    <row r="112" spans="1:9" s="102" customFormat="1" hidden="1" x14ac:dyDescent="0.25">
      <c r="A112" s="287"/>
      <c r="B112" s="262"/>
      <c r="C112" s="262"/>
      <c r="D112" s="266"/>
      <c r="E112" s="262"/>
      <c r="F112" s="82">
        <f t="shared" si="0"/>
        <v>0</v>
      </c>
      <c r="G112" s="114" t="s">
        <v>340</v>
      </c>
      <c r="I112" s="114"/>
    </row>
    <row r="113" spans="1:9" s="102" customFormat="1" hidden="1" x14ac:dyDescent="0.25">
      <c r="A113" s="287"/>
      <c r="B113" s="262"/>
      <c r="C113" s="262"/>
      <c r="D113" s="266"/>
      <c r="E113" s="262"/>
      <c r="F113" s="82">
        <f t="shared" si="0"/>
        <v>0</v>
      </c>
      <c r="G113" s="114" t="s">
        <v>340</v>
      </c>
      <c r="I113" s="114"/>
    </row>
    <row r="114" spans="1:9" s="102" customFormat="1" hidden="1" x14ac:dyDescent="0.25">
      <c r="A114" s="287"/>
      <c r="B114" s="262"/>
      <c r="C114" s="262"/>
      <c r="D114" s="266"/>
      <c r="E114" s="262"/>
      <c r="F114" s="82">
        <f t="shared" si="0"/>
        <v>0</v>
      </c>
      <c r="G114" s="114" t="s">
        <v>340</v>
      </c>
      <c r="I114" s="114"/>
    </row>
    <row r="115" spans="1:9" s="102" customFormat="1" hidden="1" x14ac:dyDescent="0.25">
      <c r="A115" s="287"/>
      <c r="B115" s="262"/>
      <c r="C115" s="262"/>
      <c r="D115" s="266"/>
      <c r="E115" s="262"/>
      <c r="F115" s="82">
        <f t="shared" si="0"/>
        <v>0</v>
      </c>
      <c r="G115" s="114" t="s">
        <v>340</v>
      </c>
      <c r="I115" s="114"/>
    </row>
    <row r="116" spans="1:9" s="102" customFormat="1" hidden="1" x14ac:dyDescent="0.25">
      <c r="A116" s="287"/>
      <c r="B116" s="262"/>
      <c r="C116" s="262"/>
      <c r="D116" s="266"/>
      <c r="E116" s="262"/>
      <c r="F116" s="82">
        <f t="shared" si="0"/>
        <v>0</v>
      </c>
      <c r="G116" s="114" t="s">
        <v>340</v>
      </c>
      <c r="I116" s="114"/>
    </row>
    <row r="117" spans="1:9" s="102" customFormat="1" hidden="1" x14ac:dyDescent="0.25">
      <c r="A117" s="287"/>
      <c r="B117" s="262"/>
      <c r="C117" s="262"/>
      <c r="D117" s="266"/>
      <c r="E117" s="262"/>
      <c r="F117" s="82">
        <f t="shared" si="0"/>
        <v>0</v>
      </c>
      <c r="G117" s="114" t="s">
        <v>340</v>
      </c>
      <c r="I117" s="114"/>
    </row>
    <row r="118" spans="1:9" s="102" customFormat="1" hidden="1" x14ac:dyDescent="0.25">
      <c r="A118" s="287"/>
      <c r="B118" s="262"/>
      <c r="C118" s="262"/>
      <c r="D118" s="266"/>
      <c r="E118" s="262"/>
      <c r="F118" s="82">
        <f t="shared" si="0"/>
        <v>0</v>
      </c>
      <c r="G118" s="114" t="s">
        <v>340</v>
      </c>
      <c r="I118" s="114"/>
    </row>
    <row r="119" spans="1:9" s="102" customFormat="1" hidden="1" x14ac:dyDescent="0.25">
      <c r="A119" s="287"/>
      <c r="B119" s="262"/>
      <c r="C119" s="262"/>
      <c r="D119" s="266"/>
      <c r="E119" s="262"/>
      <c r="F119" s="82">
        <f t="shared" si="0"/>
        <v>0</v>
      </c>
      <c r="G119" s="114" t="s">
        <v>340</v>
      </c>
      <c r="I119" s="114"/>
    </row>
    <row r="120" spans="1:9" s="102" customFormat="1" hidden="1" x14ac:dyDescent="0.25">
      <c r="A120" s="287"/>
      <c r="B120" s="262"/>
      <c r="C120" s="262"/>
      <c r="D120" s="266"/>
      <c r="E120" s="262"/>
      <c r="F120" s="82">
        <f t="shared" si="0"/>
        <v>0</v>
      </c>
      <c r="G120" s="114" t="s">
        <v>340</v>
      </c>
      <c r="I120" s="114"/>
    </row>
    <row r="121" spans="1:9" s="102" customFormat="1" hidden="1" x14ac:dyDescent="0.25">
      <c r="A121" s="287"/>
      <c r="B121" s="262"/>
      <c r="C121" s="262"/>
      <c r="D121" s="266"/>
      <c r="E121" s="262"/>
      <c r="F121" s="82">
        <f t="shared" si="0"/>
        <v>0</v>
      </c>
      <c r="G121" s="114" t="s">
        <v>340</v>
      </c>
      <c r="I121" s="114"/>
    </row>
    <row r="122" spans="1:9" s="102" customFormat="1" hidden="1" x14ac:dyDescent="0.25">
      <c r="A122" s="287"/>
      <c r="B122" s="262"/>
      <c r="C122" s="262"/>
      <c r="D122" s="266"/>
      <c r="E122" s="262"/>
      <c r="F122" s="82">
        <f t="shared" si="0"/>
        <v>0</v>
      </c>
      <c r="G122" s="114" t="s">
        <v>340</v>
      </c>
      <c r="I122" s="114"/>
    </row>
    <row r="123" spans="1:9" s="102" customFormat="1" hidden="1" x14ac:dyDescent="0.25">
      <c r="A123" s="287"/>
      <c r="B123" s="262"/>
      <c r="C123" s="262"/>
      <c r="D123" s="266"/>
      <c r="E123" s="262"/>
      <c r="F123" s="82">
        <f t="shared" si="0"/>
        <v>0</v>
      </c>
      <c r="G123" s="114" t="s">
        <v>340</v>
      </c>
      <c r="I123" s="114"/>
    </row>
    <row r="124" spans="1:9" s="102" customFormat="1" hidden="1" x14ac:dyDescent="0.25">
      <c r="A124" s="287"/>
      <c r="B124" s="262"/>
      <c r="C124" s="262"/>
      <c r="D124" s="266"/>
      <c r="E124" s="262"/>
      <c r="F124" s="82">
        <f t="shared" si="0"/>
        <v>0</v>
      </c>
      <c r="G124" s="114" t="s">
        <v>340</v>
      </c>
      <c r="I124" s="114"/>
    </row>
    <row r="125" spans="1:9" s="102" customFormat="1" hidden="1" x14ac:dyDescent="0.25">
      <c r="A125" s="287"/>
      <c r="B125" s="262"/>
      <c r="C125" s="262"/>
      <c r="D125" s="266"/>
      <c r="E125" s="262"/>
      <c r="F125" s="82">
        <f t="shared" si="0"/>
        <v>0</v>
      </c>
      <c r="G125" s="114" t="s">
        <v>340</v>
      </c>
      <c r="I125" s="114"/>
    </row>
    <row r="126" spans="1:9" s="102" customFormat="1" hidden="1" x14ac:dyDescent="0.25">
      <c r="A126" s="287"/>
      <c r="B126" s="262"/>
      <c r="C126" s="262"/>
      <c r="D126" s="266"/>
      <c r="E126" s="262"/>
      <c r="F126" s="82">
        <f t="shared" si="0"/>
        <v>0</v>
      </c>
      <c r="G126" s="114" t="s">
        <v>340</v>
      </c>
      <c r="I126" s="114"/>
    </row>
    <row r="127" spans="1:9" s="102" customFormat="1" hidden="1" x14ac:dyDescent="0.25">
      <c r="A127" s="287"/>
      <c r="B127" s="262"/>
      <c r="C127" s="262"/>
      <c r="D127" s="266"/>
      <c r="E127" s="262"/>
      <c r="F127" s="82">
        <f t="shared" si="0"/>
        <v>0</v>
      </c>
      <c r="G127" s="114" t="s">
        <v>340</v>
      </c>
      <c r="I127" s="114"/>
    </row>
    <row r="128" spans="1:9" s="102" customFormat="1" hidden="1" x14ac:dyDescent="0.25">
      <c r="A128" s="287"/>
      <c r="B128" s="262"/>
      <c r="C128" s="262"/>
      <c r="D128" s="266"/>
      <c r="E128" s="262"/>
      <c r="F128" s="82">
        <f t="shared" si="0"/>
        <v>0</v>
      </c>
      <c r="G128" s="114" t="s">
        <v>340</v>
      </c>
      <c r="I128" s="114"/>
    </row>
    <row r="129" spans="1:9" s="102" customFormat="1" hidden="1" x14ac:dyDescent="0.25">
      <c r="A129" s="287"/>
      <c r="B129" s="262"/>
      <c r="C129" s="262"/>
      <c r="D129" s="266"/>
      <c r="E129" s="262"/>
      <c r="F129" s="82">
        <f t="shared" si="0"/>
        <v>0</v>
      </c>
      <c r="G129" s="114" t="s">
        <v>340</v>
      </c>
      <c r="I129" s="114"/>
    </row>
    <row r="130" spans="1:9" s="102" customFormat="1" hidden="1" x14ac:dyDescent="0.25">
      <c r="A130" s="287"/>
      <c r="B130" s="262"/>
      <c r="C130" s="262"/>
      <c r="D130" s="266"/>
      <c r="E130" s="262"/>
      <c r="F130" s="82">
        <f t="shared" si="0"/>
        <v>0</v>
      </c>
      <c r="G130" s="114" t="s">
        <v>340</v>
      </c>
      <c r="I130" s="114"/>
    </row>
    <row r="131" spans="1:9" s="102" customFormat="1" hidden="1" x14ac:dyDescent="0.25">
      <c r="A131" s="287"/>
      <c r="B131" s="262"/>
      <c r="C131" s="262"/>
      <c r="D131" s="266"/>
      <c r="E131" s="262"/>
      <c r="F131" s="82">
        <f t="shared" si="0"/>
        <v>0</v>
      </c>
      <c r="G131" s="114" t="s">
        <v>340</v>
      </c>
      <c r="I131" s="114"/>
    </row>
    <row r="132" spans="1:9" s="102" customFormat="1" hidden="1" x14ac:dyDescent="0.25">
      <c r="A132" s="287"/>
      <c r="B132" s="262"/>
      <c r="C132" s="262"/>
      <c r="D132" s="266"/>
      <c r="E132" s="262"/>
      <c r="F132" s="82">
        <f t="shared" si="0"/>
        <v>0</v>
      </c>
      <c r="G132" s="114" t="s">
        <v>340</v>
      </c>
      <c r="I132" s="114"/>
    </row>
    <row r="133" spans="1:9" s="102" customFormat="1" hidden="1" x14ac:dyDescent="0.25">
      <c r="A133" s="287"/>
      <c r="B133" s="262"/>
      <c r="C133" s="262"/>
      <c r="D133" s="266"/>
      <c r="E133" s="262"/>
      <c r="F133" s="82">
        <f t="shared" si="0"/>
        <v>0</v>
      </c>
      <c r="G133" s="114" t="s">
        <v>340</v>
      </c>
      <c r="I133" s="114"/>
    </row>
    <row r="134" spans="1:9" s="102" customFormat="1" hidden="1" x14ac:dyDescent="0.25">
      <c r="A134" s="287"/>
      <c r="B134" s="262"/>
      <c r="C134" s="262"/>
      <c r="D134" s="266"/>
      <c r="E134" s="262"/>
      <c r="F134" s="82">
        <f t="shared" si="0"/>
        <v>0</v>
      </c>
      <c r="G134" s="114" t="s">
        <v>340</v>
      </c>
      <c r="I134" s="114"/>
    </row>
    <row r="135" spans="1:9" s="102" customFormat="1" x14ac:dyDescent="0.25">
      <c r="A135" s="287" t="s">
        <v>60</v>
      </c>
      <c r="B135" s="262">
        <v>3</v>
      </c>
      <c r="C135" s="262" t="s">
        <v>312</v>
      </c>
      <c r="D135" s="266">
        <f t="shared" ref="D135:D140" ca="1" si="2">RAND()*400000</f>
        <v>340558.48287359322</v>
      </c>
      <c r="E135" s="262">
        <v>7</v>
      </c>
      <c r="F135" s="294">
        <f ca="1">ROUND(+B135*D135*E135,2)</f>
        <v>7151728.1399999997</v>
      </c>
      <c r="G135" s="114" t="s">
        <v>340</v>
      </c>
      <c r="I135" s="114"/>
    </row>
    <row r="136" spans="1:9" s="102" customFormat="1" x14ac:dyDescent="0.25">
      <c r="A136" s="286"/>
      <c r="B136" s="90"/>
      <c r="C136" s="90"/>
      <c r="D136" s="136"/>
      <c r="E136" s="207" t="s">
        <v>41</v>
      </c>
      <c r="F136" s="307">
        <f ca="1">ROUND(SUBTOTAL(109,F6:F135),2)</f>
        <v>27393107.710000001</v>
      </c>
      <c r="G136" s="114" t="s">
        <v>340</v>
      </c>
      <c r="I136" s="117" t="s">
        <v>344</v>
      </c>
    </row>
    <row r="137" spans="1:9" s="102" customFormat="1" x14ac:dyDescent="0.25">
      <c r="A137" s="286"/>
      <c r="B137" s="90"/>
      <c r="C137" s="90"/>
      <c r="D137" s="136"/>
      <c r="E137" s="90"/>
      <c r="F137" s="295"/>
      <c r="G137" s="114" t="s">
        <v>341</v>
      </c>
    </row>
    <row r="138" spans="1:9" s="102" customFormat="1" x14ac:dyDescent="0.25">
      <c r="A138" s="287" t="s">
        <v>319</v>
      </c>
      <c r="B138" s="262">
        <v>3</v>
      </c>
      <c r="C138" s="262" t="s">
        <v>312</v>
      </c>
      <c r="D138" s="266">
        <f t="shared" ca="1" si="2"/>
        <v>386327.22647982783</v>
      </c>
      <c r="E138" s="262">
        <v>7</v>
      </c>
      <c r="F138" s="82">
        <f ca="1">ROUND(+B138*D138*E138,2)</f>
        <v>8112871.7599999998</v>
      </c>
      <c r="G138" s="114" t="s">
        <v>341</v>
      </c>
    </row>
    <row r="139" spans="1:9" s="102" customFormat="1" x14ac:dyDescent="0.25">
      <c r="A139" s="287" t="s">
        <v>349</v>
      </c>
      <c r="B139" s="262">
        <v>3</v>
      </c>
      <c r="C139" s="262" t="s">
        <v>312</v>
      </c>
      <c r="D139" s="266">
        <f t="shared" ca="1" si="2"/>
        <v>221410.89615852709</v>
      </c>
      <c r="E139" s="262">
        <v>7</v>
      </c>
      <c r="F139" s="82">
        <f t="shared" ref="F139:F266" ca="1" si="3">ROUND(+B139*D139*E139,2)</f>
        <v>4649628.82</v>
      </c>
      <c r="G139" s="114" t="s">
        <v>341</v>
      </c>
      <c r="I139" s="114"/>
    </row>
    <row r="140" spans="1:9" s="102" customFormat="1" x14ac:dyDescent="0.25">
      <c r="A140" s="287" t="s">
        <v>350</v>
      </c>
      <c r="B140" s="262">
        <v>3</v>
      </c>
      <c r="C140" s="262" t="s">
        <v>312</v>
      </c>
      <c r="D140" s="266">
        <f t="shared" ca="1" si="2"/>
        <v>290585.630096949</v>
      </c>
      <c r="E140" s="262">
        <v>7</v>
      </c>
      <c r="F140" s="82">
        <f t="shared" ca="1" si="3"/>
        <v>6102298.2300000004</v>
      </c>
      <c r="G140" s="114" t="s">
        <v>341</v>
      </c>
      <c r="I140" s="114"/>
    </row>
    <row r="141" spans="1:9" s="102" customFormat="1" hidden="1" x14ac:dyDescent="0.25">
      <c r="A141" s="287"/>
      <c r="B141" s="262"/>
      <c r="C141" s="262"/>
      <c r="D141" s="266"/>
      <c r="E141" s="262"/>
      <c r="F141" s="82">
        <f t="shared" si="3"/>
        <v>0</v>
      </c>
      <c r="G141" s="114" t="s">
        <v>341</v>
      </c>
      <c r="I141" s="114"/>
    </row>
    <row r="142" spans="1:9" s="102" customFormat="1" hidden="1" x14ac:dyDescent="0.25">
      <c r="A142" s="287"/>
      <c r="B142" s="262"/>
      <c r="C142" s="262"/>
      <c r="D142" s="266"/>
      <c r="E142" s="262"/>
      <c r="F142" s="82">
        <f t="shared" si="3"/>
        <v>0</v>
      </c>
      <c r="G142" s="114" t="s">
        <v>341</v>
      </c>
      <c r="I142" s="114"/>
    </row>
    <row r="143" spans="1:9" s="102" customFormat="1" hidden="1" x14ac:dyDescent="0.25">
      <c r="A143" s="287"/>
      <c r="B143" s="262"/>
      <c r="C143" s="262"/>
      <c r="D143" s="266"/>
      <c r="E143" s="262"/>
      <c r="F143" s="82">
        <f t="shared" si="3"/>
        <v>0</v>
      </c>
      <c r="G143" s="114" t="s">
        <v>341</v>
      </c>
      <c r="I143" s="114"/>
    </row>
    <row r="144" spans="1:9" s="102" customFormat="1" hidden="1" x14ac:dyDescent="0.25">
      <c r="A144" s="287"/>
      <c r="B144" s="262"/>
      <c r="C144" s="262"/>
      <c r="D144" s="266"/>
      <c r="E144" s="262"/>
      <c r="F144" s="82">
        <f t="shared" si="3"/>
        <v>0</v>
      </c>
      <c r="G144" s="114" t="s">
        <v>341</v>
      </c>
      <c r="I144" s="114"/>
    </row>
    <row r="145" spans="1:9" s="102" customFormat="1" hidden="1" x14ac:dyDescent="0.25">
      <c r="A145" s="287"/>
      <c r="B145" s="262"/>
      <c r="C145" s="262"/>
      <c r="D145" s="266"/>
      <c r="E145" s="262"/>
      <c r="F145" s="82">
        <f t="shared" si="3"/>
        <v>0</v>
      </c>
      <c r="G145" s="114" t="s">
        <v>341</v>
      </c>
      <c r="I145" s="114"/>
    </row>
    <row r="146" spans="1:9" s="102" customFormat="1" hidden="1" x14ac:dyDescent="0.25">
      <c r="A146" s="287"/>
      <c r="B146" s="262"/>
      <c r="C146" s="262"/>
      <c r="D146" s="266"/>
      <c r="E146" s="262"/>
      <c r="F146" s="82">
        <f t="shared" si="3"/>
        <v>0</v>
      </c>
      <c r="G146" s="114" t="s">
        <v>341</v>
      </c>
      <c r="I146" s="114"/>
    </row>
    <row r="147" spans="1:9" s="102" customFormat="1" hidden="1" x14ac:dyDescent="0.25">
      <c r="A147" s="287"/>
      <c r="B147" s="262"/>
      <c r="C147" s="262"/>
      <c r="D147" s="266"/>
      <c r="E147" s="262"/>
      <c r="F147" s="82">
        <f t="shared" si="3"/>
        <v>0</v>
      </c>
      <c r="G147" s="114" t="s">
        <v>341</v>
      </c>
      <c r="I147" s="114"/>
    </row>
    <row r="148" spans="1:9" s="102" customFormat="1" hidden="1" x14ac:dyDescent="0.25">
      <c r="A148" s="287"/>
      <c r="B148" s="262"/>
      <c r="C148" s="262"/>
      <c r="D148" s="266"/>
      <c r="E148" s="262"/>
      <c r="F148" s="82">
        <f t="shared" si="3"/>
        <v>0</v>
      </c>
      <c r="G148" s="114" t="s">
        <v>341</v>
      </c>
      <c r="I148" s="114"/>
    </row>
    <row r="149" spans="1:9" s="102" customFormat="1" hidden="1" x14ac:dyDescent="0.25">
      <c r="A149" s="287"/>
      <c r="B149" s="262"/>
      <c r="C149" s="262"/>
      <c r="D149" s="266"/>
      <c r="E149" s="262"/>
      <c r="F149" s="82">
        <f t="shared" si="3"/>
        <v>0</v>
      </c>
      <c r="G149" s="114" t="s">
        <v>341</v>
      </c>
      <c r="I149" s="114"/>
    </row>
    <row r="150" spans="1:9" s="102" customFormat="1" hidden="1" x14ac:dyDescent="0.25">
      <c r="A150" s="287"/>
      <c r="B150" s="262"/>
      <c r="C150" s="262"/>
      <c r="D150" s="266"/>
      <c r="E150" s="262"/>
      <c r="F150" s="82">
        <f t="shared" si="3"/>
        <v>0</v>
      </c>
      <c r="G150" s="114" t="s">
        <v>341</v>
      </c>
      <c r="I150" s="114"/>
    </row>
    <row r="151" spans="1:9" s="102" customFormat="1" hidden="1" x14ac:dyDescent="0.25">
      <c r="A151" s="287"/>
      <c r="B151" s="262"/>
      <c r="C151" s="262"/>
      <c r="D151" s="266"/>
      <c r="E151" s="262"/>
      <c r="F151" s="82">
        <f t="shared" si="3"/>
        <v>0</v>
      </c>
      <c r="G151" s="114" t="s">
        <v>341</v>
      </c>
      <c r="I151" s="114"/>
    </row>
    <row r="152" spans="1:9" s="102" customFormat="1" hidden="1" x14ac:dyDescent="0.25">
      <c r="A152" s="287"/>
      <c r="B152" s="262"/>
      <c r="C152" s="262"/>
      <c r="D152" s="266"/>
      <c r="E152" s="262"/>
      <c r="F152" s="82">
        <f t="shared" si="3"/>
        <v>0</v>
      </c>
      <c r="G152" s="114" t="s">
        <v>341</v>
      </c>
      <c r="I152" s="114"/>
    </row>
    <row r="153" spans="1:9" s="102" customFormat="1" hidden="1" x14ac:dyDescent="0.25">
      <c r="A153" s="287"/>
      <c r="B153" s="262"/>
      <c r="C153" s="262"/>
      <c r="D153" s="266"/>
      <c r="E153" s="262"/>
      <c r="F153" s="82">
        <f t="shared" si="3"/>
        <v>0</v>
      </c>
      <c r="G153" s="114" t="s">
        <v>341</v>
      </c>
      <c r="I153" s="114"/>
    </row>
    <row r="154" spans="1:9" s="102" customFormat="1" hidden="1" x14ac:dyDescent="0.25">
      <c r="A154" s="287"/>
      <c r="B154" s="262"/>
      <c r="C154" s="262"/>
      <c r="D154" s="266"/>
      <c r="E154" s="262"/>
      <c r="F154" s="82">
        <f t="shared" si="3"/>
        <v>0</v>
      </c>
      <c r="G154" s="114" t="s">
        <v>341</v>
      </c>
      <c r="I154" s="114"/>
    </row>
    <row r="155" spans="1:9" s="102" customFormat="1" hidden="1" x14ac:dyDescent="0.25">
      <c r="A155" s="287"/>
      <c r="B155" s="262"/>
      <c r="C155" s="262"/>
      <c r="D155" s="266"/>
      <c r="E155" s="262"/>
      <c r="F155" s="82">
        <f t="shared" si="3"/>
        <v>0</v>
      </c>
      <c r="G155" s="114" t="s">
        <v>341</v>
      </c>
      <c r="I155" s="114"/>
    </row>
    <row r="156" spans="1:9" s="102" customFormat="1" hidden="1" x14ac:dyDescent="0.25">
      <c r="A156" s="287"/>
      <c r="B156" s="262"/>
      <c r="C156" s="262"/>
      <c r="D156" s="266"/>
      <c r="E156" s="262"/>
      <c r="F156" s="82">
        <f t="shared" si="3"/>
        <v>0</v>
      </c>
      <c r="G156" s="114" t="s">
        <v>341</v>
      </c>
      <c r="I156" s="114"/>
    </row>
    <row r="157" spans="1:9" s="102" customFormat="1" hidden="1" x14ac:dyDescent="0.25">
      <c r="A157" s="287"/>
      <c r="B157" s="262"/>
      <c r="C157" s="262"/>
      <c r="D157" s="266"/>
      <c r="E157" s="262"/>
      <c r="F157" s="82">
        <f t="shared" si="3"/>
        <v>0</v>
      </c>
      <c r="G157" s="114" t="s">
        <v>341</v>
      </c>
      <c r="I157" s="114"/>
    </row>
    <row r="158" spans="1:9" s="102" customFormat="1" hidden="1" x14ac:dyDescent="0.25">
      <c r="A158" s="287"/>
      <c r="B158" s="262"/>
      <c r="C158" s="262"/>
      <c r="D158" s="266"/>
      <c r="E158" s="262"/>
      <c r="F158" s="82">
        <f t="shared" si="3"/>
        <v>0</v>
      </c>
      <c r="G158" s="114" t="s">
        <v>341</v>
      </c>
      <c r="I158" s="114"/>
    </row>
    <row r="159" spans="1:9" s="102" customFormat="1" hidden="1" x14ac:dyDescent="0.25">
      <c r="A159" s="287"/>
      <c r="B159" s="262"/>
      <c r="C159" s="262"/>
      <c r="D159" s="266"/>
      <c r="E159" s="262"/>
      <c r="F159" s="82">
        <f t="shared" si="3"/>
        <v>0</v>
      </c>
      <c r="G159" s="114" t="s">
        <v>341</v>
      </c>
      <c r="I159" s="114"/>
    </row>
    <row r="160" spans="1:9" s="102" customFormat="1" hidden="1" x14ac:dyDescent="0.25">
      <c r="A160" s="287"/>
      <c r="B160" s="262"/>
      <c r="C160" s="262"/>
      <c r="D160" s="266"/>
      <c r="E160" s="262"/>
      <c r="F160" s="82">
        <f t="shared" si="3"/>
        <v>0</v>
      </c>
      <c r="G160" s="114" t="s">
        <v>341</v>
      </c>
      <c r="I160" s="114"/>
    </row>
    <row r="161" spans="1:9" s="102" customFormat="1" hidden="1" x14ac:dyDescent="0.25">
      <c r="A161" s="287"/>
      <c r="B161" s="262"/>
      <c r="C161" s="262"/>
      <c r="D161" s="266"/>
      <c r="E161" s="262"/>
      <c r="F161" s="82">
        <f t="shared" si="3"/>
        <v>0</v>
      </c>
      <c r="G161" s="114" t="s">
        <v>341</v>
      </c>
      <c r="I161" s="114"/>
    </row>
    <row r="162" spans="1:9" s="102" customFormat="1" hidden="1" x14ac:dyDescent="0.25">
      <c r="A162" s="287"/>
      <c r="B162" s="262"/>
      <c r="C162" s="262"/>
      <c r="D162" s="266"/>
      <c r="E162" s="262"/>
      <c r="F162" s="82">
        <f t="shared" si="3"/>
        <v>0</v>
      </c>
      <c r="G162" s="114" t="s">
        <v>341</v>
      </c>
      <c r="I162" s="114"/>
    </row>
    <row r="163" spans="1:9" s="102" customFormat="1" hidden="1" x14ac:dyDescent="0.25">
      <c r="A163" s="287"/>
      <c r="B163" s="262"/>
      <c r="C163" s="262"/>
      <c r="D163" s="266"/>
      <c r="E163" s="262"/>
      <c r="F163" s="82">
        <f t="shared" si="3"/>
        <v>0</v>
      </c>
      <c r="G163" s="114" t="s">
        <v>341</v>
      </c>
      <c r="I163" s="114"/>
    </row>
    <row r="164" spans="1:9" s="102" customFormat="1" hidden="1" x14ac:dyDescent="0.25">
      <c r="A164" s="287"/>
      <c r="B164" s="262"/>
      <c r="C164" s="262"/>
      <c r="D164" s="266"/>
      <c r="E164" s="262"/>
      <c r="F164" s="82">
        <f t="shared" si="3"/>
        <v>0</v>
      </c>
      <c r="G164" s="114" t="s">
        <v>341</v>
      </c>
      <c r="I164" s="114"/>
    </row>
    <row r="165" spans="1:9" s="102" customFormat="1" hidden="1" x14ac:dyDescent="0.25">
      <c r="A165" s="287"/>
      <c r="B165" s="262"/>
      <c r="C165" s="262"/>
      <c r="D165" s="266"/>
      <c r="E165" s="262"/>
      <c r="F165" s="82">
        <f t="shared" si="3"/>
        <v>0</v>
      </c>
      <c r="G165" s="114" t="s">
        <v>341</v>
      </c>
      <c r="I165" s="114"/>
    </row>
    <row r="166" spans="1:9" s="102" customFormat="1" hidden="1" x14ac:dyDescent="0.25">
      <c r="A166" s="287"/>
      <c r="B166" s="262"/>
      <c r="C166" s="262"/>
      <c r="D166" s="266"/>
      <c r="E166" s="262"/>
      <c r="F166" s="82">
        <f t="shared" si="3"/>
        <v>0</v>
      </c>
      <c r="G166" s="114" t="s">
        <v>341</v>
      </c>
      <c r="I166" s="114"/>
    </row>
    <row r="167" spans="1:9" s="102" customFormat="1" hidden="1" x14ac:dyDescent="0.25">
      <c r="A167" s="287"/>
      <c r="B167" s="262"/>
      <c r="C167" s="262"/>
      <c r="D167" s="266"/>
      <c r="E167" s="262"/>
      <c r="F167" s="82">
        <f t="shared" si="3"/>
        <v>0</v>
      </c>
      <c r="G167" s="114" t="s">
        <v>341</v>
      </c>
      <c r="I167" s="114"/>
    </row>
    <row r="168" spans="1:9" s="102" customFormat="1" hidden="1" x14ac:dyDescent="0.25">
      <c r="A168" s="287"/>
      <c r="B168" s="262"/>
      <c r="C168" s="262"/>
      <c r="D168" s="266"/>
      <c r="E168" s="262"/>
      <c r="F168" s="82">
        <f t="shared" si="3"/>
        <v>0</v>
      </c>
      <c r="G168" s="114" t="s">
        <v>341</v>
      </c>
      <c r="I168" s="114"/>
    </row>
    <row r="169" spans="1:9" s="102" customFormat="1" hidden="1" x14ac:dyDescent="0.25">
      <c r="A169" s="287"/>
      <c r="B169" s="262"/>
      <c r="C169" s="262"/>
      <c r="D169" s="266"/>
      <c r="E169" s="262"/>
      <c r="F169" s="82">
        <f t="shared" si="3"/>
        <v>0</v>
      </c>
      <c r="G169" s="114" t="s">
        <v>341</v>
      </c>
      <c r="I169" s="114"/>
    </row>
    <row r="170" spans="1:9" s="102" customFormat="1" hidden="1" x14ac:dyDescent="0.25">
      <c r="A170" s="287"/>
      <c r="B170" s="262"/>
      <c r="C170" s="262"/>
      <c r="D170" s="266"/>
      <c r="E170" s="262"/>
      <c r="F170" s="82">
        <f t="shared" si="3"/>
        <v>0</v>
      </c>
      <c r="G170" s="114" t="s">
        <v>341</v>
      </c>
      <c r="I170" s="114"/>
    </row>
    <row r="171" spans="1:9" s="102" customFormat="1" hidden="1" x14ac:dyDescent="0.25">
      <c r="A171" s="287"/>
      <c r="B171" s="262"/>
      <c r="C171" s="262"/>
      <c r="D171" s="266"/>
      <c r="E171" s="262"/>
      <c r="F171" s="82">
        <f t="shared" si="3"/>
        <v>0</v>
      </c>
      <c r="G171" s="114" t="s">
        <v>341</v>
      </c>
      <c r="I171" s="114"/>
    </row>
    <row r="172" spans="1:9" s="102" customFormat="1" hidden="1" x14ac:dyDescent="0.25">
      <c r="A172" s="287"/>
      <c r="B172" s="262"/>
      <c r="C172" s="262"/>
      <c r="D172" s="266"/>
      <c r="E172" s="262"/>
      <c r="F172" s="82">
        <f t="shared" si="3"/>
        <v>0</v>
      </c>
      <c r="G172" s="114" t="s">
        <v>341</v>
      </c>
      <c r="I172" s="114"/>
    </row>
    <row r="173" spans="1:9" s="102" customFormat="1" hidden="1" x14ac:dyDescent="0.25">
      <c r="A173" s="287"/>
      <c r="B173" s="262"/>
      <c r="C173" s="262"/>
      <c r="D173" s="266"/>
      <c r="E173" s="262"/>
      <c r="F173" s="82">
        <f t="shared" si="3"/>
        <v>0</v>
      </c>
      <c r="G173" s="114" t="s">
        <v>341</v>
      </c>
      <c r="I173" s="114"/>
    </row>
    <row r="174" spans="1:9" s="102" customFormat="1" hidden="1" x14ac:dyDescent="0.25">
      <c r="A174" s="287"/>
      <c r="B174" s="262"/>
      <c r="C174" s="262"/>
      <c r="D174" s="266"/>
      <c r="E174" s="262"/>
      <c r="F174" s="82">
        <f t="shared" si="3"/>
        <v>0</v>
      </c>
      <c r="G174" s="114" t="s">
        <v>341</v>
      </c>
      <c r="I174" s="114"/>
    </row>
    <row r="175" spans="1:9" s="102" customFormat="1" hidden="1" x14ac:dyDescent="0.25">
      <c r="A175" s="287"/>
      <c r="B175" s="262"/>
      <c r="C175" s="262"/>
      <c r="D175" s="266"/>
      <c r="E175" s="262"/>
      <c r="F175" s="82">
        <f t="shared" si="3"/>
        <v>0</v>
      </c>
      <c r="G175" s="114" t="s">
        <v>341</v>
      </c>
      <c r="I175" s="114"/>
    </row>
    <row r="176" spans="1:9" s="102" customFormat="1" hidden="1" x14ac:dyDescent="0.25">
      <c r="A176" s="287"/>
      <c r="B176" s="262"/>
      <c r="C176" s="262"/>
      <c r="D176" s="266"/>
      <c r="E176" s="262"/>
      <c r="F176" s="82">
        <f t="shared" si="3"/>
        <v>0</v>
      </c>
      <c r="G176" s="114" t="s">
        <v>341</v>
      </c>
      <c r="I176" s="114"/>
    </row>
    <row r="177" spans="1:9" s="102" customFormat="1" hidden="1" x14ac:dyDescent="0.25">
      <c r="A177" s="287"/>
      <c r="B177" s="262"/>
      <c r="C177" s="262"/>
      <c r="D177" s="266"/>
      <c r="E177" s="262"/>
      <c r="F177" s="82">
        <f t="shared" si="3"/>
        <v>0</v>
      </c>
      <c r="G177" s="114" t="s">
        <v>341</v>
      </c>
      <c r="I177" s="114"/>
    </row>
    <row r="178" spans="1:9" s="102" customFormat="1" hidden="1" x14ac:dyDescent="0.25">
      <c r="A178" s="287"/>
      <c r="B178" s="262"/>
      <c r="C178" s="262"/>
      <c r="D178" s="266"/>
      <c r="E178" s="262"/>
      <c r="F178" s="82">
        <f t="shared" si="3"/>
        <v>0</v>
      </c>
      <c r="G178" s="114" t="s">
        <v>341</v>
      </c>
      <c r="I178" s="114"/>
    </row>
    <row r="179" spans="1:9" s="102" customFormat="1" hidden="1" x14ac:dyDescent="0.25">
      <c r="A179" s="287"/>
      <c r="B179" s="262"/>
      <c r="C179" s="262"/>
      <c r="D179" s="266"/>
      <c r="E179" s="262"/>
      <c r="F179" s="82">
        <f t="shared" si="3"/>
        <v>0</v>
      </c>
      <c r="G179" s="114" t="s">
        <v>341</v>
      </c>
      <c r="I179" s="114"/>
    </row>
    <row r="180" spans="1:9" s="102" customFormat="1" hidden="1" x14ac:dyDescent="0.25">
      <c r="A180" s="287"/>
      <c r="B180" s="262"/>
      <c r="C180" s="262"/>
      <c r="D180" s="266"/>
      <c r="E180" s="262"/>
      <c r="F180" s="82">
        <f t="shared" si="3"/>
        <v>0</v>
      </c>
      <c r="G180" s="114" t="s">
        <v>341</v>
      </c>
      <c r="I180" s="114"/>
    </row>
    <row r="181" spans="1:9" s="102" customFormat="1" hidden="1" x14ac:dyDescent="0.25">
      <c r="A181" s="287"/>
      <c r="B181" s="262"/>
      <c r="C181" s="262"/>
      <c r="D181" s="266"/>
      <c r="E181" s="262"/>
      <c r="F181" s="82">
        <f t="shared" si="3"/>
        <v>0</v>
      </c>
      <c r="G181" s="114" t="s">
        <v>341</v>
      </c>
      <c r="I181" s="114"/>
    </row>
    <row r="182" spans="1:9" s="102" customFormat="1" hidden="1" x14ac:dyDescent="0.25">
      <c r="A182" s="287"/>
      <c r="B182" s="262"/>
      <c r="C182" s="262"/>
      <c r="D182" s="266"/>
      <c r="E182" s="262"/>
      <c r="F182" s="82">
        <f t="shared" si="3"/>
        <v>0</v>
      </c>
      <c r="G182" s="114" t="s">
        <v>341</v>
      </c>
      <c r="I182" s="114"/>
    </row>
    <row r="183" spans="1:9" s="102" customFormat="1" hidden="1" x14ac:dyDescent="0.25">
      <c r="A183" s="287"/>
      <c r="B183" s="262"/>
      <c r="C183" s="262"/>
      <c r="D183" s="266"/>
      <c r="E183" s="262"/>
      <c r="F183" s="82">
        <f t="shared" si="3"/>
        <v>0</v>
      </c>
      <c r="G183" s="114" t="s">
        <v>341</v>
      </c>
      <c r="I183" s="114"/>
    </row>
    <row r="184" spans="1:9" s="102" customFormat="1" hidden="1" x14ac:dyDescent="0.25">
      <c r="A184" s="287"/>
      <c r="B184" s="262"/>
      <c r="C184" s="262"/>
      <c r="D184" s="266"/>
      <c r="E184" s="262"/>
      <c r="F184" s="82">
        <f t="shared" si="3"/>
        <v>0</v>
      </c>
      <c r="G184" s="114" t="s">
        <v>341</v>
      </c>
      <c r="I184" s="114"/>
    </row>
    <row r="185" spans="1:9" s="102" customFormat="1" hidden="1" x14ac:dyDescent="0.25">
      <c r="A185" s="287"/>
      <c r="B185" s="262"/>
      <c r="C185" s="262"/>
      <c r="D185" s="266"/>
      <c r="E185" s="262"/>
      <c r="F185" s="82">
        <f t="shared" si="3"/>
        <v>0</v>
      </c>
      <c r="G185" s="114" t="s">
        <v>341</v>
      </c>
      <c r="I185" s="114"/>
    </row>
    <row r="186" spans="1:9" s="102" customFormat="1" hidden="1" x14ac:dyDescent="0.25">
      <c r="A186" s="287"/>
      <c r="B186" s="262"/>
      <c r="C186" s="262"/>
      <c r="D186" s="266"/>
      <c r="E186" s="262"/>
      <c r="F186" s="82">
        <f t="shared" si="3"/>
        <v>0</v>
      </c>
      <c r="G186" s="114" t="s">
        <v>341</v>
      </c>
      <c r="I186" s="114"/>
    </row>
    <row r="187" spans="1:9" s="102" customFormat="1" hidden="1" x14ac:dyDescent="0.25">
      <c r="A187" s="287"/>
      <c r="B187" s="262"/>
      <c r="C187" s="262"/>
      <c r="D187" s="266"/>
      <c r="E187" s="262"/>
      <c r="F187" s="82">
        <f t="shared" si="3"/>
        <v>0</v>
      </c>
      <c r="G187" s="114" t="s">
        <v>341</v>
      </c>
      <c r="I187" s="114"/>
    </row>
    <row r="188" spans="1:9" s="102" customFormat="1" hidden="1" x14ac:dyDescent="0.25">
      <c r="A188" s="287"/>
      <c r="B188" s="262"/>
      <c r="C188" s="262"/>
      <c r="D188" s="266"/>
      <c r="E188" s="262"/>
      <c r="F188" s="82">
        <f t="shared" si="3"/>
        <v>0</v>
      </c>
      <c r="G188" s="114" t="s">
        <v>341</v>
      </c>
      <c r="I188" s="114"/>
    </row>
    <row r="189" spans="1:9" s="102" customFormat="1" hidden="1" x14ac:dyDescent="0.25">
      <c r="A189" s="287"/>
      <c r="B189" s="262"/>
      <c r="C189" s="262"/>
      <c r="D189" s="266"/>
      <c r="E189" s="262"/>
      <c r="F189" s="82">
        <f t="shared" si="3"/>
        <v>0</v>
      </c>
      <c r="G189" s="114" t="s">
        <v>341</v>
      </c>
      <c r="I189" s="114"/>
    </row>
    <row r="190" spans="1:9" s="102" customFormat="1" hidden="1" x14ac:dyDescent="0.25">
      <c r="A190" s="287"/>
      <c r="B190" s="262"/>
      <c r="C190" s="262"/>
      <c r="D190" s="266"/>
      <c r="E190" s="262"/>
      <c r="F190" s="82">
        <f t="shared" si="3"/>
        <v>0</v>
      </c>
      <c r="G190" s="114" t="s">
        <v>341</v>
      </c>
      <c r="I190" s="114"/>
    </row>
    <row r="191" spans="1:9" s="102" customFormat="1" hidden="1" x14ac:dyDescent="0.25">
      <c r="A191" s="287"/>
      <c r="B191" s="262"/>
      <c r="C191" s="262"/>
      <c r="D191" s="266"/>
      <c r="E191" s="262"/>
      <c r="F191" s="82">
        <f t="shared" si="3"/>
        <v>0</v>
      </c>
      <c r="G191" s="114" t="s">
        <v>341</v>
      </c>
      <c r="I191" s="114"/>
    </row>
    <row r="192" spans="1:9" s="102" customFormat="1" hidden="1" x14ac:dyDescent="0.25">
      <c r="A192" s="287"/>
      <c r="B192" s="262"/>
      <c r="C192" s="262"/>
      <c r="D192" s="266"/>
      <c r="E192" s="262"/>
      <c r="F192" s="82">
        <f t="shared" si="3"/>
        <v>0</v>
      </c>
      <c r="G192" s="114" t="s">
        <v>341</v>
      </c>
      <c r="I192" s="114"/>
    </row>
    <row r="193" spans="1:9" s="102" customFormat="1" hidden="1" x14ac:dyDescent="0.25">
      <c r="A193" s="287"/>
      <c r="B193" s="262"/>
      <c r="C193" s="262"/>
      <c r="D193" s="266"/>
      <c r="E193" s="262"/>
      <c r="F193" s="82">
        <f t="shared" si="3"/>
        <v>0</v>
      </c>
      <c r="G193" s="114" t="s">
        <v>341</v>
      </c>
      <c r="I193" s="114"/>
    </row>
    <row r="194" spans="1:9" s="102" customFormat="1" hidden="1" x14ac:dyDescent="0.25">
      <c r="A194" s="287"/>
      <c r="B194" s="262"/>
      <c r="C194" s="262"/>
      <c r="D194" s="266"/>
      <c r="E194" s="262"/>
      <c r="F194" s="82">
        <f t="shared" si="3"/>
        <v>0</v>
      </c>
      <c r="G194" s="114" t="s">
        <v>341</v>
      </c>
      <c r="I194" s="114"/>
    </row>
    <row r="195" spans="1:9" s="102" customFormat="1" hidden="1" x14ac:dyDescent="0.25">
      <c r="A195" s="287"/>
      <c r="B195" s="262"/>
      <c r="C195" s="262"/>
      <c r="D195" s="266"/>
      <c r="E195" s="262"/>
      <c r="F195" s="82">
        <f t="shared" si="3"/>
        <v>0</v>
      </c>
      <c r="G195" s="114" t="s">
        <v>341</v>
      </c>
      <c r="I195" s="114"/>
    </row>
    <row r="196" spans="1:9" s="102" customFormat="1" hidden="1" x14ac:dyDescent="0.25">
      <c r="A196" s="287"/>
      <c r="B196" s="262"/>
      <c r="C196" s="262"/>
      <c r="D196" s="266"/>
      <c r="E196" s="262"/>
      <c r="F196" s="82">
        <f t="shared" si="3"/>
        <v>0</v>
      </c>
      <c r="G196" s="114" t="s">
        <v>341</v>
      </c>
      <c r="I196" s="114"/>
    </row>
    <row r="197" spans="1:9" s="102" customFormat="1" hidden="1" x14ac:dyDescent="0.25">
      <c r="A197" s="287"/>
      <c r="B197" s="262"/>
      <c r="C197" s="262"/>
      <c r="D197" s="266"/>
      <c r="E197" s="262"/>
      <c r="F197" s="82">
        <f t="shared" si="3"/>
        <v>0</v>
      </c>
      <c r="G197" s="114" t="s">
        <v>341</v>
      </c>
      <c r="I197" s="114"/>
    </row>
    <row r="198" spans="1:9" s="102" customFormat="1" hidden="1" x14ac:dyDescent="0.25">
      <c r="A198" s="287"/>
      <c r="B198" s="262"/>
      <c r="C198" s="262"/>
      <c r="D198" s="266"/>
      <c r="E198" s="262"/>
      <c r="F198" s="82">
        <f t="shared" si="3"/>
        <v>0</v>
      </c>
      <c r="G198" s="114" t="s">
        <v>341</v>
      </c>
      <c r="I198" s="114"/>
    </row>
    <row r="199" spans="1:9" s="102" customFormat="1" hidden="1" x14ac:dyDescent="0.25">
      <c r="A199" s="287"/>
      <c r="B199" s="262"/>
      <c r="C199" s="262"/>
      <c r="D199" s="266"/>
      <c r="E199" s="262"/>
      <c r="F199" s="82">
        <f t="shared" si="3"/>
        <v>0</v>
      </c>
      <c r="G199" s="114" t="s">
        <v>341</v>
      </c>
      <c r="I199" s="114"/>
    </row>
    <row r="200" spans="1:9" s="102" customFormat="1" hidden="1" x14ac:dyDescent="0.25">
      <c r="A200" s="287"/>
      <c r="B200" s="262"/>
      <c r="C200" s="262"/>
      <c r="D200" s="266"/>
      <c r="E200" s="262"/>
      <c r="F200" s="82">
        <f t="shared" si="3"/>
        <v>0</v>
      </c>
      <c r="G200" s="114" t="s">
        <v>341</v>
      </c>
      <c r="I200" s="114"/>
    </row>
    <row r="201" spans="1:9" s="102" customFormat="1" hidden="1" x14ac:dyDescent="0.25">
      <c r="A201" s="287"/>
      <c r="B201" s="262"/>
      <c r="C201" s="262"/>
      <c r="D201" s="266"/>
      <c r="E201" s="262"/>
      <c r="F201" s="82">
        <f t="shared" si="3"/>
        <v>0</v>
      </c>
      <c r="G201" s="114" t="s">
        <v>341</v>
      </c>
      <c r="I201" s="114"/>
    </row>
    <row r="202" spans="1:9" s="102" customFormat="1" hidden="1" x14ac:dyDescent="0.25">
      <c r="A202" s="287"/>
      <c r="B202" s="262"/>
      <c r="C202" s="262"/>
      <c r="D202" s="266"/>
      <c r="E202" s="262"/>
      <c r="F202" s="82">
        <f t="shared" si="3"/>
        <v>0</v>
      </c>
      <c r="G202" s="114" t="s">
        <v>341</v>
      </c>
      <c r="I202" s="114"/>
    </row>
    <row r="203" spans="1:9" s="102" customFormat="1" hidden="1" x14ac:dyDescent="0.25">
      <c r="A203" s="287"/>
      <c r="B203" s="262"/>
      <c r="C203" s="262"/>
      <c r="D203" s="266"/>
      <c r="E203" s="262"/>
      <c r="F203" s="82">
        <f t="shared" si="3"/>
        <v>0</v>
      </c>
      <c r="G203" s="114" t="s">
        <v>341</v>
      </c>
      <c r="I203" s="114"/>
    </row>
    <row r="204" spans="1:9" s="102" customFormat="1" hidden="1" x14ac:dyDescent="0.25">
      <c r="A204" s="287"/>
      <c r="B204" s="262"/>
      <c r="C204" s="262"/>
      <c r="D204" s="266"/>
      <c r="E204" s="262"/>
      <c r="F204" s="82">
        <f t="shared" si="3"/>
        <v>0</v>
      </c>
      <c r="G204" s="114" t="s">
        <v>341</v>
      </c>
      <c r="I204" s="114"/>
    </row>
    <row r="205" spans="1:9" s="102" customFormat="1" hidden="1" x14ac:dyDescent="0.25">
      <c r="A205" s="287"/>
      <c r="B205" s="262"/>
      <c r="C205" s="262"/>
      <c r="D205" s="266"/>
      <c r="E205" s="262"/>
      <c r="F205" s="82">
        <f t="shared" si="3"/>
        <v>0</v>
      </c>
      <c r="G205" s="114" t="s">
        <v>341</v>
      </c>
      <c r="I205" s="114"/>
    </row>
    <row r="206" spans="1:9" s="102" customFormat="1" hidden="1" x14ac:dyDescent="0.25">
      <c r="A206" s="287"/>
      <c r="B206" s="262"/>
      <c r="C206" s="262"/>
      <c r="D206" s="266"/>
      <c r="E206" s="262"/>
      <c r="F206" s="82">
        <f t="shared" si="3"/>
        <v>0</v>
      </c>
      <c r="G206" s="114" t="s">
        <v>341</v>
      </c>
      <c r="I206" s="114"/>
    </row>
    <row r="207" spans="1:9" s="102" customFormat="1" hidden="1" x14ac:dyDescent="0.25">
      <c r="A207" s="287"/>
      <c r="B207" s="262"/>
      <c r="C207" s="262"/>
      <c r="D207" s="266"/>
      <c r="E207" s="262"/>
      <c r="F207" s="82">
        <f t="shared" si="3"/>
        <v>0</v>
      </c>
      <c r="G207" s="114" t="s">
        <v>341</v>
      </c>
      <c r="I207" s="114"/>
    </row>
    <row r="208" spans="1:9" s="102" customFormat="1" hidden="1" x14ac:dyDescent="0.25">
      <c r="A208" s="287"/>
      <c r="B208" s="262"/>
      <c r="C208" s="262"/>
      <c r="D208" s="266"/>
      <c r="E208" s="262"/>
      <c r="F208" s="82">
        <f t="shared" si="3"/>
        <v>0</v>
      </c>
      <c r="G208" s="114" t="s">
        <v>341</v>
      </c>
      <c r="I208" s="114"/>
    </row>
    <row r="209" spans="1:9" s="102" customFormat="1" hidden="1" x14ac:dyDescent="0.25">
      <c r="A209" s="287"/>
      <c r="B209" s="262"/>
      <c r="C209" s="262"/>
      <c r="D209" s="266"/>
      <c r="E209" s="262"/>
      <c r="F209" s="82">
        <f t="shared" si="3"/>
        <v>0</v>
      </c>
      <c r="G209" s="114" t="s">
        <v>341</v>
      </c>
      <c r="I209" s="114"/>
    </row>
    <row r="210" spans="1:9" s="102" customFormat="1" hidden="1" x14ac:dyDescent="0.25">
      <c r="A210" s="287"/>
      <c r="B210" s="262"/>
      <c r="C210" s="262"/>
      <c r="D210" s="266"/>
      <c r="E210" s="262"/>
      <c r="F210" s="82">
        <f t="shared" si="3"/>
        <v>0</v>
      </c>
      <c r="G210" s="114" t="s">
        <v>341</v>
      </c>
      <c r="I210" s="114"/>
    </row>
    <row r="211" spans="1:9" s="102" customFormat="1" hidden="1" x14ac:dyDescent="0.25">
      <c r="A211" s="287"/>
      <c r="B211" s="262"/>
      <c r="C211" s="262"/>
      <c r="D211" s="266"/>
      <c r="E211" s="262"/>
      <c r="F211" s="82">
        <f t="shared" si="3"/>
        <v>0</v>
      </c>
      <c r="G211" s="114" t="s">
        <v>341</v>
      </c>
      <c r="I211" s="114"/>
    </row>
    <row r="212" spans="1:9" s="102" customFormat="1" hidden="1" x14ac:dyDescent="0.25">
      <c r="A212" s="287"/>
      <c r="B212" s="262"/>
      <c r="C212" s="262"/>
      <c r="D212" s="266"/>
      <c r="E212" s="262"/>
      <c r="F212" s="82">
        <f t="shared" si="3"/>
        <v>0</v>
      </c>
      <c r="G212" s="114" t="s">
        <v>341</v>
      </c>
      <c r="I212" s="114"/>
    </row>
    <row r="213" spans="1:9" s="102" customFormat="1" hidden="1" x14ac:dyDescent="0.25">
      <c r="A213" s="287"/>
      <c r="B213" s="262"/>
      <c r="C213" s="262"/>
      <c r="D213" s="266"/>
      <c r="E213" s="262"/>
      <c r="F213" s="82">
        <f t="shared" si="3"/>
        <v>0</v>
      </c>
      <c r="G213" s="114" t="s">
        <v>341</v>
      </c>
      <c r="I213" s="114"/>
    </row>
    <row r="214" spans="1:9" s="102" customFormat="1" hidden="1" x14ac:dyDescent="0.25">
      <c r="A214" s="287"/>
      <c r="B214" s="262"/>
      <c r="C214" s="262"/>
      <c r="D214" s="266"/>
      <c r="E214" s="262"/>
      <c r="F214" s="82">
        <f t="shared" si="3"/>
        <v>0</v>
      </c>
      <c r="G214" s="114" t="s">
        <v>341</v>
      </c>
      <c r="I214" s="114"/>
    </row>
    <row r="215" spans="1:9" s="102" customFormat="1" hidden="1" x14ac:dyDescent="0.25">
      <c r="A215" s="287"/>
      <c r="B215" s="262"/>
      <c r="C215" s="262"/>
      <c r="D215" s="266"/>
      <c r="E215" s="262"/>
      <c r="F215" s="82">
        <f t="shared" si="3"/>
        <v>0</v>
      </c>
      <c r="G215" s="114" t="s">
        <v>341</v>
      </c>
      <c r="I215" s="114"/>
    </row>
    <row r="216" spans="1:9" s="102" customFormat="1" hidden="1" x14ac:dyDescent="0.25">
      <c r="A216" s="287"/>
      <c r="B216" s="262"/>
      <c r="C216" s="262"/>
      <c r="D216" s="266"/>
      <c r="E216" s="262"/>
      <c r="F216" s="82">
        <f t="shared" si="3"/>
        <v>0</v>
      </c>
      <c r="G216" s="114" t="s">
        <v>341</v>
      </c>
      <c r="I216" s="114"/>
    </row>
    <row r="217" spans="1:9" s="102" customFormat="1" hidden="1" x14ac:dyDescent="0.25">
      <c r="A217" s="287"/>
      <c r="B217" s="262"/>
      <c r="C217" s="262"/>
      <c r="D217" s="266"/>
      <c r="E217" s="262"/>
      <c r="F217" s="82">
        <f t="shared" si="3"/>
        <v>0</v>
      </c>
      <c r="G217" s="114" t="s">
        <v>341</v>
      </c>
      <c r="I217" s="114"/>
    </row>
    <row r="218" spans="1:9" s="102" customFormat="1" hidden="1" x14ac:dyDescent="0.25">
      <c r="A218" s="287"/>
      <c r="B218" s="262"/>
      <c r="C218" s="262"/>
      <c r="D218" s="266"/>
      <c r="E218" s="262"/>
      <c r="F218" s="82">
        <f t="shared" si="3"/>
        <v>0</v>
      </c>
      <c r="G218" s="114" t="s">
        <v>341</v>
      </c>
      <c r="I218" s="114"/>
    </row>
    <row r="219" spans="1:9" s="102" customFormat="1" hidden="1" x14ac:dyDescent="0.25">
      <c r="A219" s="287"/>
      <c r="B219" s="262"/>
      <c r="C219" s="262"/>
      <c r="D219" s="266"/>
      <c r="E219" s="262"/>
      <c r="F219" s="82">
        <f t="shared" si="3"/>
        <v>0</v>
      </c>
      <c r="G219" s="114" t="s">
        <v>341</v>
      </c>
      <c r="I219" s="114"/>
    </row>
    <row r="220" spans="1:9" s="102" customFormat="1" hidden="1" x14ac:dyDescent="0.25">
      <c r="A220" s="287"/>
      <c r="B220" s="262"/>
      <c r="C220" s="262"/>
      <c r="D220" s="266"/>
      <c r="E220" s="262"/>
      <c r="F220" s="82">
        <f t="shared" si="3"/>
        <v>0</v>
      </c>
      <c r="G220" s="114" t="s">
        <v>341</v>
      </c>
      <c r="I220" s="114"/>
    </row>
    <row r="221" spans="1:9" s="102" customFormat="1" hidden="1" x14ac:dyDescent="0.25">
      <c r="A221" s="287"/>
      <c r="B221" s="262"/>
      <c r="C221" s="262"/>
      <c r="D221" s="266"/>
      <c r="E221" s="262"/>
      <c r="F221" s="82">
        <f t="shared" si="3"/>
        <v>0</v>
      </c>
      <c r="G221" s="114" t="s">
        <v>341</v>
      </c>
      <c r="I221" s="114"/>
    </row>
    <row r="222" spans="1:9" s="102" customFormat="1" hidden="1" x14ac:dyDescent="0.25">
      <c r="A222" s="287"/>
      <c r="B222" s="262"/>
      <c r="C222" s="262"/>
      <c r="D222" s="266"/>
      <c r="E222" s="262"/>
      <c r="F222" s="82">
        <f t="shared" si="3"/>
        <v>0</v>
      </c>
      <c r="G222" s="114" t="s">
        <v>341</v>
      </c>
      <c r="I222" s="114"/>
    </row>
    <row r="223" spans="1:9" s="102" customFormat="1" hidden="1" x14ac:dyDescent="0.25">
      <c r="A223" s="287"/>
      <c r="B223" s="262"/>
      <c r="C223" s="262"/>
      <c r="D223" s="266"/>
      <c r="E223" s="262"/>
      <c r="F223" s="82">
        <f t="shared" si="3"/>
        <v>0</v>
      </c>
      <c r="G223" s="114" t="s">
        <v>341</v>
      </c>
      <c r="I223" s="114"/>
    </row>
    <row r="224" spans="1:9" s="102" customFormat="1" hidden="1" x14ac:dyDescent="0.25">
      <c r="A224" s="287"/>
      <c r="B224" s="262"/>
      <c r="C224" s="262"/>
      <c r="D224" s="266"/>
      <c r="E224" s="262"/>
      <c r="F224" s="82">
        <f t="shared" si="3"/>
        <v>0</v>
      </c>
      <c r="G224" s="114" t="s">
        <v>341</v>
      </c>
      <c r="I224" s="114"/>
    </row>
    <row r="225" spans="1:9" s="102" customFormat="1" hidden="1" x14ac:dyDescent="0.25">
      <c r="A225" s="287"/>
      <c r="B225" s="262"/>
      <c r="C225" s="262"/>
      <c r="D225" s="266"/>
      <c r="E225" s="262"/>
      <c r="F225" s="82">
        <f t="shared" si="3"/>
        <v>0</v>
      </c>
      <c r="G225" s="114" t="s">
        <v>341</v>
      </c>
      <c r="I225" s="114"/>
    </row>
    <row r="226" spans="1:9" s="102" customFormat="1" hidden="1" x14ac:dyDescent="0.25">
      <c r="A226" s="287"/>
      <c r="B226" s="262"/>
      <c r="C226" s="262"/>
      <c r="D226" s="266"/>
      <c r="E226" s="262"/>
      <c r="F226" s="82">
        <f t="shared" si="3"/>
        <v>0</v>
      </c>
      <c r="G226" s="114" t="s">
        <v>341</v>
      </c>
      <c r="I226" s="114"/>
    </row>
    <row r="227" spans="1:9" s="102" customFormat="1" hidden="1" x14ac:dyDescent="0.25">
      <c r="A227" s="287"/>
      <c r="B227" s="262"/>
      <c r="C227" s="262"/>
      <c r="D227" s="266"/>
      <c r="E227" s="262"/>
      <c r="F227" s="82">
        <f t="shared" si="3"/>
        <v>0</v>
      </c>
      <c r="G227" s="114" t="s">
        <v>341</v>
      </c>
      <c r="I227" s="114"/>
    </row>
    <row r="228" spans="1:9" s="102" customFormat="1" hidden="1" x14ac:dyDescent="0.25">
      <c r="A228" s="287"/>
      <c r="B228" s="262"/>
      <c r="C228" s="262"/>
      <c r="D228" s="266"/>
      <c r="E228" s="262"/>
      <c r="F228" s="82">
        <f t="shared" si="3"/>
        <v>0</v>
      </c>
      <c r="G228" s="114" t="s">
        <v>341</v>
      </c>
      <c r="I228" s="114"/>
    </row>
    <row r="229" spans="1:9" s="102" customFormat="1" hidden="1" x14ac:dyDescent="0.25">
      <c r="A229" s="287"/>
      <c r="B229" s="262"/>
      <c r="C229" s="262"/>
      <c r="D229" s="266"/>
      <c r="E229" s="262"/>
      <c r="F229" s="82">
        <f t="shared" si="3"/>
        <v>0</v>
      </c>
      <c r="G229" s="114" t="s">
        <v>341</v>
      </c>
      <c r="I229" s="114"/>
    </row>
    <row r="230" spans="1:9" s="102" customFormat="1" hidden="1" x14ac:dyDescent="0.25">
      <c r="A230" s="287"/>
      <c r="B230" s="262"/>
      <c r="C230" s="262"/>
      <c r="D230" s="266"/>
      <c r="E230" s="262"/>
      <c r="F230" s="82">
        <f t="shared" si="3"/>
        <v>0</v>
      </c>
      <c r="G230" s="114" t="s">
        <v>341</v>
      </c>
      <c r="I230" s="114"/>
    </row>
    <row r="231" spans="1:9" s="102" customFormat="1" hidden="1" x14ac:dyDescent="0.25">
      <c r="A231" s="287"/>
      <c r="B231" s="262"/>
      <c r="C231" s="262"/>
      <c r="D231" s="266"/>
      <c r="E231" s="262"/>
      <c r="F231" s="82">
        <f t="shared" si="3"/>
        <v>0</v>
      </c>
      <c r="G231" s="114" t="s">
        <v>341</v>
      </c>
      <c r="I231" s="114"/>
    </row>
    <row r="232" spans="1:9" s="102" customFormat="1" hidden="1" x14ac:dyDescent="0.25">
      <c r="A232" s="287"/>
      <c r="B232" s="262"/>
      <c r="C232" s="262"/>
      <c r="D232" s="266"/>
      <c r="E232" s="262"/>
      <c r="F232" s="82">
        <f t="shared" si="3"/>
        <v>0</v>
      </c>
      <c r="G232" s="114" t="s">
        <v>341</v>
      </c>
      <c r="I232" s="114"/>
    </row>
    <row r="233" spans="1:9" s="102" customFormat="1" hidden="1" x14ac:dyDescent="0.25">
      <c r="A233" s="287"/>
      <c r="B233" s="262"/>
      <c r="C233" s="262"/>
      <c r="D233" s="266"/>
      <c r="E233" s="262"/>
      <c r="F233" s="82">
        <f t="shared" si="3"/>
        <v>0</v>
      </c>
      <c r="G233" s="114" t="s">
        <v>341</v>
      </c>
      <c r="I233" s="114"/>
    </row>
    <row r="234" spans="1:9" s="102" customFormat="1" hidden="1" x14ac:dyDescent="0.25">
      <c r="A234" s="287"/>
      <c r="B234" s="262"/>
      <c r="C234" s="262"/>
      <c r="D234" s="266"/>
      <c r="E234" s="262"/>
      <c r="F234" s="82">
        <f t="shared" si="3"/>
        <v>0</v>
      </c>
      <c r="G234" s="114" t="s">
        <v>341</v>
      </c>
      <c r="I234" s="114"/>
    </row>
    <row r="235" spans="1:9" s="102" customFormat="1" hidden="1" x14ac:dyDescent="0.25">
      <c r="A235" s="287"/>
      <c r="B235" s="262"/>
      <c r="C235" s="262"/>
      <c r="D235" s="266"/>
      <c r="E235" s="262"/>
      <c r="F235" s="82">
        <f t="shared" si="3"/>
        <v>0</v>
      </c>
      <c r="G235" s="114" t="s">
        <v>341</v>
      </c>
      <c r="I235" s="114"/>
    </row>
    <row r="236" spans="1:9" s="102" customFormat="1" hidden="1" x14ac:dyDescent="0.25">
      <c r="A236" s="287"/>
      <c r="B236" s="262"/>
      <c r="C236" s="262"/>
      <c r="D236" s="266"/>
      <c r="E236" s="262"/>
      <c r="F236" s="82">
        <f t="shared" si="3"/>
        <v>0</v>
      </c>
      <c r="G236" s="114" t="s">
        <v>341</v>
      </c>
      <c r="I236" s="114"/>
    </row>
    <row r="237" spans="1:9" s="102" customFormat="1" hidden="1" x14ac:dyDescent="0.25">
      <c r="A237" s="287"/>
      <c r="B237" s="262"/>
      <c r="C237" s="262"/>
      <c r="D237" s="266"/>
      <c r="E237" s="262"/>
      <c r="F237" s="82">
        <f t="shared" si="3"/>
        <v>0</v>
      </c>
      <c r="G237" s="114" t="s">
        <v>341</v>
      </c>
      <c r="I237" s="114"/>
    </row>
    <row r="238" spans="1:9" s="102" customFormat="1" hidden="1" x14ac:dyDescent="0.25">
      <c r="A238" s="287"/>
      <c r="B238" s="262"/>
      <c r="C238" s="262"/>
      <c r="D238" s="266"/>
      <c r="E238" s="262"/>
      <c r="F238" s="82">
        <f t="shared" si="3"/>
        <v>0</v>
      </c>
      <c r="G238" s="114" t="s">
        <v>341</v>
      </c>
      <c r="I238" s="114"/>
    </row>
    <row r="239" spans="1:9" s="102" customFormat="1" hidden="1" x14ac:dyDescent="0.25">
      <c r="A239" s="287"/>
      <c r="B239" s="262"/>
      <c r="C239" s="262"/>
      <c r="D239" s="266"/>
      <c r="E239" s="262"/>
      <c r="F239" s="82">
        <f t="shared" si="3"/>
        <v>0</v>
      </c>
      <c r="G239" s="114" t="s">
        <v>341</v>
      </c>
      <c r="I239" s="114"/>
    </row>
    <row r="240" spans="1:9" s="102" customFormat="1" hidden="1" x14ac:dyDescent="0.25">
      <c r="A240" s="287"/>
      <c r="B240" s="262"/>
      <c r="C240" s="262"/>
      <c r="D240" s="266"/>
      <c r="E240" s="262"/>
      <c r="F240" s="82">
        <f t="shared" si="3"/>
        <v>0</v>
      </c>
      <c r="G240" s="114" t="s">
        <v>341</v>
      </c>
      <c r="I240" s="114"/>
    </row>
    <row r="241" spans="1:9" s="102" customFormat="1" hidden="1" x14ac:dyDescent="0.25">
      <c r="A241" s="287"/>
      <c r="B241" s="262"/>
      <c r="C241" s="262"/>
      <c r="D241" s="266"/>
      <c r="E241" s="262"/>
      <c r="F241" s="82">
        <f t="shared" si="3"/>
        <v>0</v>
      </c>
      <c r="G241" s="114" t="s">
        <v>341</v>
      </c>
      <c r="I241" s="114"/>
    </row>
    <row r="242" spans="1:9" s="102" customFormat="1" hidden="1" x14ac:dyDescent="0.25">
      <c r="A242" s="287"/>
      <c r="B242" s="262"/>
      <c r="C242" s="262"/>
      <c r="D242" s="266"/>
      <c r="E242" s="262"/>
      <c r="F242" s="82">
        <f t="shared" si="3"/>
        <v>0</v>
      </c>
      <c r="G242" s="114" t="s">
        <v>341</v>
      </c>
      <c r="I242" s="114"/>
    </row>
    <row r="243" spans="1:9" s="102" customFormat="1" hidden="1" x14ac:dyDescent="0.25">
      <c r="A243" s="287"/>
      <c r="B243" s="262"/>
      <c r="C243" s="262"/>
      <c r="D243" s="266"/>
      <c r="E243" s="262"/>
      <c r="F243" s="82">
        <f t="shared" si="3"/>
        <v>0</v>
      </c>
      <c r="G243" s="114" t="s">
        <v>341</v>
      </c>
      <c r="I243" s="114"/>
    </row>
    <row r="244" spans="1:9" s="102" customFormat="1" hidden="1" x14ac:dyDescent="0.25">
      <c r="A244" s="287"/>
      <c r="B244" s="262"/>
      <c r="C244" s="262"/>
      <c r="D244" s="266"/>
      <c r="E244" s="262"/>
      <c r="F244" s="82">
        <f t="shared" si="3"/>
        <v>0</v>
      </c>
      <c r="G244" s="114" t="s">
        <v>341</v>
      </c>
      <c r="I244" s="114"/>
    </row>
    <row r="245" spans="1:9" s="102" customFormat="1" hidden="1" x14ac:dyDescent="0.25">
      <c r="A245" s="287"/>
      <c r="B245" s="262"/>
      <c r="C245" s="262"/>
      <c r="D245" s="266"/>
      <c r="E245" s="262"/>
      <c r="F245" s="82">
        <f t="shared" si="3"/>
        <v>0</v>
      </c>
      <c r="G245" s="114" t="s">
        <v>341</v>
      </c>
      <c r="I245" s="114"/>
    </row>
    <row r="246" spans="1:9" s="102" customFormat="1" hidden="1" x14ac:dyDescent="0.25">
      <c r="A246" s="287"/>
      <c r="B246" s="262"/>
      <c r="C246" s="262"/>
      <c r="D246" s="266"/>
      <c r="E246" s="262"/>
      <c r="F246" s="82">
        <f t="shared" si="3"/>
        <v>0</v>
      </c>
      <c r="G246" s="114" t="s">
        <v>341</v>
      </c>
      <c r="I246" s="114"/>
    </row>
    <row r="247" spans="1:9" s="102" customFormat="1" hidden="1" x14ac:dyDescent="0.25">
      <c r="A247" s="287"/>
      <c r="B247" s="262"/>
      <c r="C247" s="262"/>
      <c r="D247" s="266"/>
      <c r="E247" s="262"/>
      <c r="F247" s="82">
        <f t="shared" si="3"/>
        <v>0</v>
      </c>
      <c r="G247" s="114" t="s">
        <v>341</v>
      </c>
      <c r="I247" s="114"/>
    </row>
    <row r="248" spans="1:9" s="102" customFormat="1" hidden="1" x14ac:dyDescent="0.25">
      <c r="A248" s="287"/>
      <c r="B248" s="262"/>
      <c r="C248" s="262"/>
      <c r="D248" s="266"/>
      <c r="E248" s="262"/>
      <c r="F248" s="82">
        <f t="shared" si="3"/>
        <v>0</v>
      </c>
      <c r="G248" s="114" t="s">
        <v>341</v>
      </c>
      <c r="I248" s="114"/>
    </row>
    <row r="249" spans="1:9" s="102" customFormat="1" hidden="1" x14ac:dyDescent="0.25">
      <c r="A249" s="287"/>
      <c r="B249" s="262"/>
      <c r="C249" s="262"/>
      <c r="D249" s="266"/>
      <c r="E249" s="262"/>
      <c r="F249" s="82">
        <f t="shared" si="3"/>
        <v>0</v>
      </c>
      <c r="G249" s="114" t="s">
        <v>341</v>
      </c>
      <c r="I249" s="114"/>
    </row>
    <row r="250" spans="1:9" s="102" customFormat="1" hidden="1" x14ac:dyDescent="0.25">
      <c r="A250" s="287"/>
      <c r="B250" s="262"/>
      <c r="C250" s="262"/>
      <c r="D250" s="266"/>
      <c r="E250" s="262"/>
      <c r="F250" s="82">
        <f t="shared" si="3"/>
        <v>0</v>
      </c>
      <c r="G250" s="114" t="s">
        <v>341</v>
      </c>
      <c r="I250" s="114"/>
    </row>
    <row r="251" spans="1:9" s="102" customFormat="1" hidden="1" x14ac:dyDescent="0.25">
      <c r="A251" s="287"/>
      <c r="B251" s="262"/>
      <c r="C251" s="262"/>
      <c r="D251" s="266"/>
      <c r="E251" s="262"/>
      <c r="F251" s="82">
        <f t="shared" si="3"/>
        <v>0</v>
      </c>
      <c r="G251" s="114" t="s">
        <v>341</v>
      </c>
      <c r="I251" s="114"/>
    </row>
    <row r="252" spans="1:9" s="102" customFormat="1" hidden="1" x14ac:dyDescent="0.25">
      <c r="A252" s="287"/>
      <c r="B252" s="262"/>
      <c r="C252" s="262"/>
      <c r="D252" s="266"/>
      <c r="E252" s="262"/>
      <c r="F252" s="82">
        <f t="shared" si="3"/>
        <v>0</v>
      </c>
      <c r="G252" s="114" t="s">
        <v>341</v>
      </c>
      <c r="I252" s="114"/>
    </row>
    <row r="253" spans="1:9" s="102" customFormat="1" hidden="1" x14ac:dyDescent="0.25">
      <c r="A253" s="287"/>
      <c r="B253" s="262"/>
      <c r="C253" s="262"/>
      <c r="D253" s="266"/>
      <c r="E253" s="262"/>
      <c r="F253" s="82">
        <f t="shared" si="3"/>
        <v>0</v>
      </c>
      <c r="G253" s="114" t="s">
        <v>341</v>
      </c>
      <c r="I253" s="114"/>
    </row>
    <row r="254" spans="1:9" s="102" customFormat="1" hidden="1" x14ac:dyDescent="0.25">
      <c r="A254" s="287"/>
      <c r="B254" s="262"/>
      <c r="C254" s="262"/>
      <c r="D254" s="266"/>
      <c r="E254" s="262"/>
      <c r="F254" s="82">
        <f t="shared" si="3"/>
        <v>0</v>
      </c>
      <c r="G254" s="114" t="s">
        <v>341</v>
      </c>
      <c r="I254" s="114"/>
    </row>
    <row r="255" spans="1:9" s="102" customFormat="1" hidden="1" x14ac:dyDescent="0.25">
      <c r="A255" s="287"/>
      <c r="B255" s="262"/>
      <c r="C255" s="262"/>
      <c r="D255" s="266"/>
      <c r="E255" s="262"/>
      <c r="F255" s="82">
        <f t="shared" si="3"/>
        <v>0</v>
      </c>
      <c r="G255" s="114" t="s">
        <v>341</v>
      </c>
      <c r="I255" s="114"/>
    </row>
    <row r="256" spans="1:9" s="102" customFormat="1" hidden="1" x14ac:dyDescent="0.25">
      <c r="A256" s="287"/>
      <c r="B256" s="262"/>
      <c r="C256" s="262"/>
      <c r="D256" s="266"/>
      <c r="E256" s="262"/>
      <c r="F256" s="82">
        <f t="shared" si="3"/>
        <v>0</v>
      </c>
      <c r="G256" s="114" t="s">
        <v>341</v>
      </c>
      <c r="I256" s="114"/>
    </row>
    <row r="257" spans="1:9" s="102" customFormat="1" hidden="1" x14ac:dyDescent="0.25">
      <c r="A257" s="287"/>
      <c r="B257" s="262"/>
      <c r="C257" s="262"/>
      <c r="D257" s="266"/>
      <c r="E257" s="262"/>
      <c r="F257" s="82">
        <f t="shared" si="3"/>
        <v>0</v>
      </c>
      <c r="G257" s="114" t="s">
        <v>341</v>
      </c>
      <c r="I257" s="114"/>
    </row>
    <row r="258" spans="1:9" s="102" customFormat="1" hidden="1" x14ac:dyDescent="0.25">
      <c r="A258" s="287"/>
      <c r="B258" s="262"/>
      <c r="C258" s="262"/>
      <c r="D258" s="266"/>
      <c r="E258" s="262"/>
      <c r="F258" s="82">
        <f t="shared" si="3"/>
        <v>0</v>
      </c>
      <c r="G258" s="114" t="s">
        <v>341</v>
      </c>
      <c r="I258" s="114"/>
    </row>
    <row r="259" spans="1:9" s="102" customFormat="1" hidden="1" x14ac:dyDescent="0.25">
      <c r="A259" s="287"/>
      <c r="B259" s="262"/>
      <c r="C259" s="262"/>
      <c r="D259" s="266"/>
      <c r="E259" s="262"/>
      <c r="F259" s="82">
        <f t="shared" si="3"/>
        <v>0</v>
      </c>
      <c r="G259" s="114" t="s">
        <v>341</v>
      </c>
      <c r="I259" s="114"/>
    </row>
    <row r="260" spans="1:9" s="102" customFormat="1" hidden="1" x14ac:dyDescent="0.25">
      <c r="A260" s="287"/>
      <c r="B260" s="262"/>
      <c r="C260" s="262"/>
      <c r="D260" s="266"/>
      <c r="E260" s="262"/>
      <c r="F260" s="82">
        <f t="shared" si="3"/>
        <v>0</v>
      </c>
      <c r="G260" s="114" t="s">
        <v>341</v>
      </c>
      <c r="I260" s="114"/>
    </row>
    <row r="261" spans="1:9" s="102" customFormat="1" hidden="1" x14ac:dyDescent="0.25">
      <c r="A261" s="287"/>
      <c r="B261" s="262"/>
      <c r="C261" s="262"/>
      <c r="D261" s="266"/>
      <c r="E261" s="262"/>
      <c r="F261" s="82">
        <f t="shared" si="3"/>
        <v>0</v>
      </c>
      <c r="G261" s="114" t="s">
        <v>341</v>
      </c>
      <c r="I261" s="114"/>
    </row>
    <row r="262" spans="1:9" s="102" customFormat="1" hidden="1" x14ac:dyDescent="0.25">
      <c r="A262" s="287"/>
      <c r="B262" s="262"/>
      <c r="C262" s="262"/>
      <c r="D262" s="266"/>
      <c r="E262" s="262"/>
      <c r="F262" s="82">
        <f t="shared" si="3"/>
        <v>0</v>
      </c>
      <c r="G262" s="114" t="s">
        <v>341</v>
      </c>
      <c r="I262" s="114"/>
    </row>
    <row r="263" spans="1:9" s="102" customFormat="1" hidden="1" x14ac:dyDescent="0.25">
      <c r="A263" s="287"/>
      <c r="B263" s="262"/>
      <c r="C263" s="262"/>
      <c r="D263" s="266"/>
      <c r="E263" s="262"/>
      <c r="F263" s="82">
        <f t="shared" si="3"/>
        <v>0</v>
      </c>
      <c r="G263" s="114" t="s">
        <v>341</v>
      </c>
      <c r="I263" s="114"/>
    </row>
    <row r="264" spans="1:9" s="102" customFormat="1" hidden="1" x14ac:dyDescent="0.25">
      <c r="A264" s="287"/>
      <c r="B264" s="262"/>
      <c r="C264" s="262"/>
      <c r="D264" s="266"/>
      <c r="E264" s="262"/>
      <c r="F264" s="82">
        <f t="shared" si="3"/>
        <v>0</v>
      </c>
      <c r="G264" s="114" t="s">
        <v>341</v>
      </c>
      <c r="I264" s="114"/>
    </row>
    <row r="265" spans="1:9" s="102" customFormat="1" hidden="1" x14ac:dyDescent="0.25">
      <c r="A265" s="287"/>
      <c r="B265" s="262"/>
      <c r="C265" s="262"/>
      <c r="D265" s="266"/>
      <c r="E265" s="262"/>
      <c r="F265" s="82">
        <f t="shared" si="3"/>
        <v>0</v>
      </c>
      <c r="G265" s="114" t="s">
        <v>341</v>
      </c>
      <c r="I265" s="114"/>
    </row>
    <row r="266" spans="1:9" s="102" customFormat="1" hidden="1" x14ac:dyDescent="0.25">
      <c r="A266" s="287"/>
      <c r="B266" s="262"/>
      <c r="C266" s="262"/>
      <c r="D266" s="266"/>
      <c r="E266" s="262"/>
      <c r="F266" s="82">
        <f t="shared" si="3"/>
        <v>0</v>
      </c>
      <c r="G266" s="114" t="s">
        <v>341</v>
      </c>
      <c r="I266" s="114"/>
    </row>
    <row r="267" spans="1:9" s="102" customFormat="1" x14ac:dyDescent="0.25">
      <c r="A267" s="287" t="s">
        <v>319</v>
      </c>
      <c r="B267" s="262">
        <v>3</v>
      </c>
      <c r="C267" s="262" t="s">
        <v>312</v>
      </c>
      <c r="D267" s="266">
        <f t="shared" ref="D267" ca="1" si="4">RAND()*400000</f>
        <v>197906.90198065515</v>
      </c>
      <c r="E267" s="262">
        <v>7</v>
      </c>
      <c r="F267" s="294">
        <f ca="1">ROUND(+B267*D267*E267,2)</f>
        <v>4156044.94</v>
      </c>
      <c r="G267" s="114" t="s">
        <v>341</v>
      </c>
    </row>
    <row r="268" spans="1:9" s="102" customFormat="1" x14ac:dyDescent="0.25">
      <c r="A268" s="286"/>
      <c r="B268" s="90"/>
      <c r="C268" s="90"/>
      <c r="D268" s="202"/>
      <c r="E268" s="206" t="s">
        <v>35</v>
      </c>
      <c r="F268" s="308">
        <f ca="1">ROUND(SUBTOTAL(109,F137:F267),2)</f>
        <v>23020843.75</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50413951.460000001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388</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322715.89621094603</v>
      </c>
      <c r="E6" s="262">
        <v>7</v>
      </c>
      <c r="F6" s="82">
        <f t="shared" ref="F6:F134" ca="1" si="0">ROUND(+B6*D6*E6,2)</f>
        <v>6777033.8200000003</v>
      </c>
      <c r="G6" s="114" t="s">
        <v>340</v>
      </c>
      <c r="I6" s="114"/>
    </row>
    <row r="7" spans="1:9" s="102" customFormat="1" x14ac:dyDescent="0.25">
      <c r="A7" s="291" t="s">
        <v>349</v>
      </c>
      <c r="B7" s="262">
        <v>3</v>
      </c>
      <c r="C7" s="262" t="s">
        <v>312</v>
      </c>
      <c r="D7" s="266">
        <f t="shared" ref="D7:D8" ca="1" si="1">RAND()*400000</f>
        <v>167969.96720383901</v>
      </c>
      <c r="E7" s="262">
        <v>7</v>
      </c>
      <c r="F7" s="82">
        <f t="shared" ca="1" si="0"/>
        <v>3527369.31</v>
      </c>
      <c r="G7" s="114" t="s">
        <v>340</v>
      </c>
      <c r="I7" s="114"/>
    </row>
    <row r="8" spans="1:9" s="102" customFormat="1" x14ac:dyDescent="0.25">
      <c r="A8" s="291" t="s">
        <v>350</v>
      </c>
      <c r="B8" s="262">
        <v>3</v>
      </c>
      <c r="C8" s="262" t="s">
        <v>312</v>
      </c>
      <c r="D8" s="266">
        <f t="shared" ca="1" si="1"/>
        <v>122382.2836746892</v>
      </c>
      <c r="E8" s="262">
        <v>7</v>
      </c>
      <c r="F8" s="82">
        <f t="shared" ca="1" si="0"/>
        <v>2570027.96</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97236.163153359143</v>
      </c>
      <c r="E135" s="262">
        <v>7</v>
      </c>
      <c r="F135" s="294">
        <f ca="1">ROUND(+B135*D135*E135,2)</f>
        <v>2041959.43</v>
      </c>
      <c r="G135" s="114" t="s">
        <v>340</v>
      </c>
      <c r="I135" s="114"/>
    </row>
    <row r="136" spans="1:9" s="102" customFormat="1" x14ac:dyDescent="0.25">
      <c r="A136" s="290"/>
      <c r="B136" s="90"/>
      <c r="C136" s="90"/>
      <c r="D136" s="136"/>
      <c r="E136" s="207" t="s">
        <v>41</v>
      </c>
      <c r="F136" s="307">
        <f ca="1">ROUND(SUBTOTAL(109,F6:F135),2)</f>
        <v>14916390.52</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46527.257654026274</v>
      </c>
      <c r="E138" s="262">
        <v>7</v>
      </c>
      <c r="F138" s="82">
        <f ca="1">ROUND(+B138*D138*E138,2)</f>
        <v>977072.41</v>
      </c>
      <c r="G138" s="114" t="s">
        <v>341</v>
      </c>
    </row>
    <row r="139" spans="1:9" s="102" customFormat="1" x14ac:dyDescent="0.25">
      <c r="A139" s="291" t="s">
        <v>349</v>
      </c>
      <c r="B139" s="262">
        <v>3</v>
      </c>
      <c r="C139" s="262" t="s">
        <v>312</v>
      </c>
      <c r="D139" s="266">
        <f t="shared" ca="1" si="2"/>
        <v>62109.410998692692</v>
      </c>
      <c r="E139" s="262">
        <v>7</v>
      </c>
      <c r="F139" s="82">
        <f t="shared" ref="F139:F266" ca="1" si="3">ROUND(+B139*D139*E139,2)</f>
        <v>1304297.6299999999</v>
      </c>
      <c r="G139" s="114" t="s">
        <v>341</v>
      </c>
      <c r="I139" s="114"/>
    </row>
    <row r="140" spans="1:9" s="102" customFormat="1" x14ac:dyDescent="0.25">
      <c r="A140" s="291" t="s">
        <v>350</v>
      </c>
      <c r="B140" s="262">
        <v>3</v>
      </c>
      <c r="C140" s="262" t="s">
        <v>312</v>
      </c>
      <c r="D140" s="266">
        <f t="shared" ca="1" si="2"/>
        <v>146723.08340605645</v>
      </c>
      <c r="E140" s="262">
        <v>7</v>
      </c>
      <c r="F140" s="82">
        <f t="shared" ca="1" si="3"/>
        <v>3081184.75</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129516.13821004196</v>
      </c>
      <c r="E267" s="262">
        <v>7</v>
      </c>
      <c r="F267" s="294">
        <f ca="1">ROUND(+B267*D267*E267,2)</f>
        <v>2719838.9</v>
      </c>
      <c r="G267" s="114" t="s">
        <v>341</v>
      </c>
    </row>
    <row r="268" spans="1:9" s="102" customFormat="1" x14ac:dyDescent="0.25">
      <c r="A268" s="290"/>
      <c r="B268" s="90"/>
      <c r="C268" s="90"/>
      <c r="D268" s="202"/>
      <c r="E268" s="206" t="s">
        <v>35</v>
      </c>
      <c r="F268" s="308">
        <f ca="1">ROUND(SUBTOTAL(109,F137:F267),2)</f>
        <v>8082393.6900000004</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22998784.210000001</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387</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81828.492530146104</v>
      </c>
      <c r="E6" s="262">
        <v>7</v>
      </c>
      <c r="F6" s="82">
        <f t="shared" ref="F6:F134" ca="1" si="0">ROUND(+B6*D6*E6,2)</f>
        <v>1718398.34</v>
      </c>
      <c r="G6" s="114" t="s">
        <v>340</v>
      </c>
      <c r="I6" s="114"/>
    </row>
    <row r="7" spans="1:9" s="102" customFormat="1" x14ac:dyDescent="0.25">
      <c r="A7" s="291" t="s">
        <v>349</v>
      </c>
      <c r="B7" s="262">
        <v>3</v>
      </c>
      <c r="C7" s="262" t="s">
        <v>312</v>
      </c>
      <c r="D7" s="266">
        <f t="shared" ref="D7:D8" ca="1" si="1">RAND()*400000</f>
        <v>87153.395997334199</v>
      </c>
      <c r="E7" s="262">
        <v>7</v>
      </c>
      <c r="F7" s="82">
        <f t="shared" ca="1" si="0"/>
        <v>1830221.32</v>
      </c>
      <c r="G7" s="114" t="s">
        <v>340</v>
      </c>
      <c r="I7" s="114"/>
    </row>
    <row r="8" spans="1:9" s="102" customFormat="1" x14ac:dyDescent="0.25">
      <c r="A8" s="291" t="s">
        <v>350</v>
      </c>
      <c r="B8" s="262">
        <v>3</v>
      </c>
      <c r="C8" s="262" t="s">
        <v>312</v>
      </c>
      <c r="D8" s="266">
        <f t="shared" ca="1" si="1"/>
        <v>358492.0589939215</v>
      </c>
      <c r="E8" s="262">
        <v>7</v>
      </c>
      <c r="F8" s="82">
        <f t="shared" ca="1" si="0"/>
        <v>7528333.2400000002</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9311.3883013734794</v>
      </c>
      <c r="E135" s="262">
        <v>7</v>
      </c>
      <c r="F135" s="294">
        <f ca="1">ROUND(+B135*D135*E135,2)</f>
        <v>195539.15</v>
      </c>
      <c r="G135" s="114" t="s">
        <v>340</v>
      </c>
      <c r="I135" s="114"/>
    </row>
    <row r="136" spans="1:9" s="102" customFormat="1" x14ac:dyDescent="0.25">
      <c r="A136" s="290"/>
      <c r="B136" s="90"/>
      <c r="C136" s="90"/>
      <c r="D136" s="136"/>
      <c r="E136" s="207" t="s">
        <v>41</v>
      </c>
      <c r="F136" s="307">
        <f ca="1">ROUND(SUBTOTAL(109,F6:F135),2)</f>
        <v>11272492.050000001</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61035.634903944614</v>
      </c>
      <c r="E138" s="262">
        <v>7</v>
      </c>
      <c r="F138" s="82">
        <f ca="1">ROUND(+B138*D138*E138,2)</f>
        <v>1281748.33</v>
      </c>
      <c r="G138" s="114" t="s">
        <v>341</v>
      </c>
    </row>
    <row r="139" spans="1:9" s="102" customFormat="1" x14ac:dyDescent="0.25">
      <c r="A139" s="291" t="s">
        <v>349</v>
      </c>
      <c r="B139" s="262">
        <v>3</v>
      </c>
      <c r="C139" s="262" t="s">
        <v>312</v>
      </c>
      <c r="D139" s="266">
        <f t="shared" ca="1" si="2"/>
        <v>174525.84589465393</v>
      </c>
      <c r="E139" s="262">
        <v>7</v>
      </c>
      <c r="F139" s="82">
        <f t="shared" ref="F139:F266" ca="1" si="3">ROUND(+B139*D139*E139,2)</f>
        <v>3665042.76</v>
      </c>
      <c r="G139" s="114" t="s">
        <v>341</v>
      </c>
      <c r="I139" s="114"/>
    </row>
    <row r="140" spans="1:9" s="102" customFormat="1" x14ac:dyDescent="0.25">
      <c r="A140" s="291" t="s">
        <v>350</v>
      </c>
      <c r="B140" s="262">
        <v>3</v>
      </c>
      <c r="C140" s="262" t="s">
        <v>312</v>
      </c>
      <c r="D140" s="266">
        <f t="shared" ca="1" si="2"/>
        <v>56722.541956137684</v>
      </c>
      <c r="E140" s="262">
        <v>7</v>
      </c>
      <c r="F140" s="82">
        <f t="shared" ca="1" si="3"/>
        <v>1191173.3799999999</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311388.77487344557</v>
      </c>
      <c r="E267" s="262">
        <v>7</v>
      </c>
      <c r="F267" s="294">
        <f ca="1">ROUND(+B267*D267*E267,2)</f>
        <v>6539164.2699999996</v>
      </c>
      <c r="G267" s="114" t="s">
        <v>341</v>
      </c>
    </row>
    <row r="268" spans="1:9" s="102" customFormat="1" x14ac:dyDescent="0.25">
      <c r="A268" s="290"/>
      <c r="B268" s="90"/>
      <c r="C268" s="90"/>
      <c r="D268" s="202"/>
      <c r="E268" s="206" t="s">
        <v>35</v>
      </c>
      <c r="F268" s="82">
        <f ca="1">ROUND(SUBTOTAL(109,F137:F267),2)</f>
        <v>12677128.74</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23949620.789999999</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386</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262508.9070963423</v>
      </c>
      <c r="E6" s="262">
        <v>7</v>
      </c>
      <c r="F6" s="82">
        <f t="shared" ref="F6:F134" ca="1" si="0">ROUND(+B6*D6*E6,2)</f>
        <v>5512687.0499999998</v>
      </c>
      <c r="G6" s="114" t="s">
        <v>340</v>
      </c>
      <c r="I6" s="114"/>
    </row>
    <row r="7" spans="1:9" s="102" customFormat="1" x14ac:dyDescent="0.25">
      <c r="A7" s="291" t="s">
        <v>349</v>
      </c>
      <c r="B7" s="262">
        <v>3</v>
      </c>
      <c r="C7" s="262" t="s">
        <v>312</v>
      </c>
      <c r="D7" s="266">
        <f t="shared" ref="D7:D8" ca="1" si="1">RAND()*400000</f>
        <v>160140.89366222991</v>
      </c>
      <c r="E7" s="262">
        <v>7</v>
      </c>
      <c r="F7" s="82">
        <f t="shared" ca="1" si="0"/>
        <v>3362958.77</v>
      </c>
      <c r="G7" s="114" t="s">
        <v>340</v>
      </c>
      <c r="I7" s="114"/>
    </row>
    <row r="8" spans="1:9" s="102" customFormat="1" x14ac:dyDescent="0.25">
      <c r="A8" s="291" t="s">
        <v>350</v>
      </c>
      <c r="B8" s="262">
        <v>3</v>
      </c>
      <c r="C8" s="262" t="s">
        <v>312</v>
      </c>
      <c r="D8" s="266">
        <f t="shared" ca="1" si="1"/>
        <v>204474.07120772838</v>
      </c>
      <c r="E8" s="262">
        <v>7</v>
      </c>
      <c r="F8" s="82">
        <f t="shared" ca="1" si="0"/>
        <v>4293955.5</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147593.86485014466</v>
      </c>
      <c r="E135" s="262">
        <v>7</v>
      </c>
      <c r="F135" s="294">
        <f ca="1">ROUND(+B135*D135*E135,2)</f>
        <v>3099471.16</v>
      </c>
      <c r="G135" s="114" t="s">
        <v>340</v>
      </c>
      <c r="I135" s="114"/>
    </row>
    <row r="136" spans="1:9" s="102" customFormat="1" x14ac:dyDescent="0.25">
      <c r="A136" s="290"/>
      <c r="B136" s="90"/>
      <c r="C136" s="90"/>
      <c r="D136" s="136"/>
      <c r="E136" s="207" t="s">
        <v>41</v>
      </c>
      <c r="F136" s="307">
        <f ca="1">ROUND(SUBTOTAL(109,F6:F135),2)</f>
        <v>16269072.48</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304296.50278239575</v>
      </c>
      <c r="E138" s="262">
        <v>7</v>
      </c>
      <c r="F138" s="82">
        <f ca="1">ROUND(+B138*D138*E138,2)</f>
        <v>6390226.5599999996</v>
      </c>
      <c r="G138" s="114" t="s">
        <v>341</v>
      </c>
    </row>
    <row r="139" spans="1:9" s="102" customFormat="1" x14ac:dyDescent="0.25">
      <c r="A139" s="291" t="s">
        <v>349</v>
      </c>
      <c r="B139" s="262">
        <v>3</v>
      </c>
      <c r="C139" s="262" t="s">
        <v>312</v>
      </c>
      <c r="D139" s="266">
        <f t="shared" ca="1" si="2"/>
        <v>224198.63137175032</v>
      </c>
      <c r="E139" s="262">
        <v>7</v>
      </c>
      <c r="F139" s="82">
        <f t="shared" ref="F139:F266" ca="1" si="3">ROUND(+B139*D139*E139,2)</f>
        <v>4708171.26</v>
      </c>
      <c r="G139" s="114" t="s">
        <v>341</v>
      </c>
      <c r="I139" s="114"/>
    </row>
    <row r="140" spans="1:9" s="102" customFormat="1" x14ac:dyDescent="0.25">
      <c r="A140" s="291" t="s">
        <v>350</v>
      </c>
      <c r="B140" s="262">
        <v>3</v>
      </c>
      <c r="C140" s="262" t="s">
        <v>312</v>
      </c>
      <c r="D140" s="266">
        <f t="shared" ca="1" si="2"/>
        <v>284434.49272638658</v>
      </c>
      <c r="E140" s="262">
        <v>7</v>
      </c>
      <c r="F140" s="82">
        <f t="shared" ca="1" si="3"/>
        <v>5973124.3499999996</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134536.98996294237</v>
      </c>
      <c r="E267" s="262">
        <v>7</v>
      </c>
      <c r="F267" s="294">
        <f ca="1">ROUND(+B267*D267*E267,2)</f>
        <v>2825276.79</v>
      </c>
      <c r="G267" s="114" t="s">
        <v>341</v>
      </c>
    </row>
    <row r="268" spans="1:9" s="102" customFormat="1" x14ac:dyDescent="0.25">
      <c r="A268" s="290"/>
      <c r="B268" s="90"/>
      <c r="C268" s="90"/>
      <c r="D268" s="202"/>
      <c r="E268" s="206" t="s">
        <v>35</v>
      </c>
      <c r="F268" s="82">
        <f ca="1">ROUND(SUBTOTAL(109,F137:F267),2)</f>
        <v>19896798.960000001</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36165871.439999998</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342</v>
      </c>
    </row>
    <row r="2" spans="1:9" s="292" customFormat="1" ht="20.25" customHeight="1" x14ac:dyDescent="0.25">
      <c r="A2" s="293" t="s">
        <v>385</v>
      </c>
      <c r="B2" s="587" t="s">
        <v>347</v>
      </c>
      <c r="C2" s="587"/>
      <c r="D2" s="587"/>
      <c r="E2" s="587"/>
      <c r="F2" s="587"/>
      <c r="G2" s="403"/>
    </row>
    <row r="3" spans="1:9" s="292" customFormat="1" ht="42" customHeight="1" x14ac:dyDescent="0.25">
      <c r="A3" s="487" t="s">
        <v>346</v>
      </c>
      <c r="B3" s="487"/>
      <c r="C3" s="487"/>
      <c r="D3" s="487"/>
      <c r="E3" s="487"/>
      <c r="F3" s="487"/>
      <c r="G3" s="292" t="s">
        <v>339</v>
      </c>
    </row>
    <row r="4" spans="1:9" x14ac:dyDescent="0.25">
      <c r="A4" s="8"/>
      <c r="B4" s="8"/>
      <c r="C4" s="8"/>
      <c r="D4" s="8"/>
      <c r="E4" s="8"/>
      <c r="F4" s="8"/>
      <c r="G4" t="s">
        <v>339</v>
      </c>
    </row>
    <row r="5" spans="1:9" x14ac:dyDescent="0.25">
      <c r="A5" s="236" t="s">
        <v>60</v>
      </c>
      <c r="B5" s="236" t="s">
        <v>45</v>
      </c>
      <c r="C5" s="236" t="s">
        <v>44</v>
      </c>
      <c r="D5" s="236" t="s">
        <v>33</v>
      </c>
      <c r="E5" s="236" t="s">
        <v>32</v>
      </c>
      <c r="F5" s="302" t="s">
        <v>296</v>
      </c>
      <c r="G5" s="275" t="s">
        <v>339</v>
      </c>
      <c r="I5" s="142" t="s">
        <v>235</v>
      </c>
    </row>
    <row r="6" spans="1:9" s="102" customFormat="1" x14ac:dyDescent="0.25">
      <c r="A6" s="231" t="s">
        <v>60</v>
      </c>
      <c r="B6" s="262">
        <v>3</v>
      </c>
      <c r="C6" s="262" t="s">
        <v>312</v>
      </c>
      <c r="D6" s="266">
        <f ca="1">RAND()*400000</f>
        <v>320237.24750422488</v>
      </c>
      <c r="E6" s="262">
        <v>7</v>
      </c>
      <c r="F6" s="82">
        <f t="shared" ref="F6:F134" ca="1" si="0">ROUND(+B6*D6*E6,2)</f>
        <v>6724982.2000000002</v>
      </c>
      <c r="G6" s="114" t="s">
        <v>340</v>
      </c>
      <c r="I6" s="114"/>
    </row>
    <row r="7" spans="1:9" s="102" customFormat="1" x14ac:dyDescent="0.25">
      <c r="A7" s="291" t="s">
        <v>349</v>
      </c>
      <c r="B7" s="262">
        <v>3</v>
      </c>
      <c r="C7" s="262" t="s">
        <v>312</v>
      </c>
      <c r="D7" s="266">
        <f t="shared" ref="D7:D8" ca="1" si="1">RAND()*400000</f>
        <v>179986.74623821702</v>
      </c>
      <c r="E7" s="262">
        <v>7</v>
      </c>
      <c r="F7" s="82">
        <f t="shared" ca="1" si="0"/>
        <v>3779721.67</v>
      </c>
      <c r="G7" s="114" t="s">
        <v>340</v>
      </c>
      <c r="I7" s="114"/>
    </row>
    <row r="8" spans="1:9" s="102" customFormat="1" x14ac:dyDescent="0.25">
      <c r="A8" s="291" t="s">
        <v>350</v>
      </c>
      <c r="B8" s="262">
        <v>3</v>
      </c>
      <c r="C8" s="262" t="s">
        <v>312</v>
      </c>
      <c r="D8" s="266">
        <f t="shared" ca="1" si="1"/>
        <v>38457.678909750073</v>
      </c>
      <c r="E8" s="262">
        <v>7</v>
      </c>
      <c r="F8" s="82">
        <f t="shared" ca="1" si="0"/>
        <v>807611.26</v>
      </c>
      <c r="G8" s="114" t="s">
        <v>340</v>
      </c>
      <c r="I8" s="114"/>
    </row>
    <row r="9" spans="1:9" s="102" customFormat="1" hidden="1" x14ac:dyDescent="0.25">
      <c r="A9" s="291"/>
      <c r="B9" s="262"/>
      <c r="C9" s="262"/>
      <c r="D9" s="266"/>
      <c r="E9" s="262"/>
      <c r="F9" s="82">
        <f t="shared" si="0"/>
        <v>0</v>
      </c>
      <c r="G9" s="114" t="s">
        <v>340</v>
      </c>
      <c r="I9" s="114"/>
    </row>
    <row r="10" spans="1:9" s="102" customFormat="1" hidden="1" x14ac:dyDescent="0.25">
      <c r="A10" s="291"/>
      <c r="B10" s="262"/>
      <c r="C10" s="262"/>
      <c r="D10" s="266"/>
      <c r="E10" s="262"/>
      <c r="F10" s="82">
        <f t="shared" si="0"/>
        <v>0</v>
      </c>
      <c r="G10" s="114" t="s">
        <v>340</v>
      </c>
      <c r="I10" s="114"/>
    </row>
    <row r="11" spans="1:9" s="102" customFormat="1" hidden="1" x14ac:dyDescent="0.25">
      <c r="A11" s="291"/>
      <c r="B11" s="262"/>
      <c r="C11" s="262"/>
      <c r="D11" s="266"/>
      <c r="E11" s="262"/>
      <c r="F11" s="82">
        <f t="shared" si="0"/>
        <v>0</v>
      </c>
      <c r="G11" s="114" t="s">
        <v>340</v>
      </c>
      <c r="I11" s="114"/>
    </row>
    <row r="12" spans="1:9" s="102" customFormat="1" hidden="1" x14ac:dyDescent="0.25">
      <c r="A12" s="291"/>
      <c r="B12" s="262"/>
      <c r="C12" s="262"/>
      <c r="D12" s="266"/>
      <c r="E12" s="262"/>
      <c r="F12" s="82">
        <f t="shared" si="0"/>
        <v>0</v>
      </c>
      <c r="G12" s="114" t="s">
        <v>340</v>
      </c>
      <c r="I12" s="114"/>
    </row>
    <row r="13" spans="1:9" s="102" customFormat="1" hidden="1" x14ac:dyDescent="0.25">
      <c r="A13" s="291"/>
      <c r="B13" s="262"/>
      <c r="C13" s="262"/>
      <c r="D13" s="266"/>
      <c r="E13" s="262"/>
      <c r="F13" s="82">
        <f t="shared" si="0"/>
        <v>0</v>
      </c>
      <c r="G13" s="114" t="s">
        <v>340</v>
      </c>
      <c r="I13" s="114"/>
    </row>
    <row r="14" spans="1:9" s="102" customFormat="1" hidden="1" x14ac:dyDescent="0.25">
      <c r="A14" s="291"/>
      <c r="B14" s="262"/>
      <c r="C14" s="262"/>
      <c r="D14" s="266"/>
      <c r="E14" s="262"/>
      <c r="F14" s="82">
        <f t="shared" si="0"/>
        <v>0</v>
      </c>
      <c r="G14" s="114" t="s">
        <v>340</v>
      </c>
      <c r="I14" s="114"/>
    </row>
    <row r="15" spans="1:9" s="102" customFormat="1" hidden="1" x14ac:dyDescent="0.25">
      <c r="A15" s="291"/>
      <c r="B15" s="262"/>
      <c r="C15" s="262"/>
      <c r="D15" s="266"/>
      <c r="E15" s="262"/>
      <c r="F15" s="82">
        <f t="shared" si="0"/>
        <v>0</v>
      </c>
      <c r="G15" s="114" t="s">
        <v>340</v>
      </c>
      <c r="I15" s="114"/>
    </row>
    <row r="16" spans="1:9" s="102" customFormat="1" hidden="1" x14ac:dyDescent="0.25">
      <c r="A16" s="291"/>
      <c r="B16" s="262"/>
      <c r="C16" s="262"/>
      <c r="D16" s="266"/>
      <c r="E16" s="262"/>
      <c r="F16" s="82">
        <f t="shared" si="0"/>
        <v>0</v>
      </c>
      <c r="G16" s="114" t="s">
        <v>340</v>
      </c>
      <c r="I16" s="114"/>
    </row>
    <row r="17" spans="1:9" s="102" customFormat="1" hidden="1" x14ac:dyDescent="0.25">
      <c r="A17" s="291"/>
      <c r="B17" s="262"/>
      <c r="C17" s="262"/>
      <c r="D17" s="266"/>
      <c r="E17" s="262"/>
      <c r="F17" s="82">
        <f t="shared" si="0"/>
        <v>0</v>
      </c>
      <c r="G17" s="114" t="s">
        <v>340</v>
      </c>
      <c r="I17" s="114"/>
    </row>
    <row r="18" spans="1:9" s="102" customFormat="1" hidden="1" x14ac:dyDescent="0.25">
      <c r="A18" s="291"/>
      <c r="B18" s="262"/>
      <c r="C18" s="262"/>
      <c r="D18" s="266"/>
      <c r="E18" s="262"/>
      <c r="F18" s="82">
        <f t="shared" si="0"/>
        <v>0</v>
      </c>
      <c r="G18" s="114" t="s">
        <v>340</v>
      </c>
      <c r="I18" s="114"/>
    </row>
    <row r="19" spans="1:9" s="102" customFormat="1" hidden="1" x14ac:dyDescent="0.25">
      <c r="A19" s="291"/>
      <c r="B19" s="262"/>
      <c r="C19" s="262"/>
      <c r="D19" s="266"/>
      <c r="E19" s="262"/>
      <c r="F19" s="82">
        <f t="shared" si="0"/>
        <v>0</v>
      </c>
      <c r="G19" s="114" t="s">
        <v>340</v>
      </c>
      <c r="I19" s="114"/>
    </row>
    <row r="20" spans="1:9" s="102" customFormat="1" hidden="1" x14ac:dyDescent="0.25">
      <c r="A20" s="291"/>
      <c r="B20" s="262"/>
      <c r="C20" s="262"/>
      <c r="D20" s="266"/>
      <c r="E20" s="262"/>
      <c r="F20" s="82">
        <f t="shared" si="0"/>
        <v>0</v>
      </c>
      <c r="G20" s="114" t="s">
        <v>340</v>
      </c>
      <c r="I20" s="114"/>
    </row>
    <row r="21" spans="1:9" s="102" customFormat="1" hidden="1" x14ac:dyDescent="0.25">
      <c r="A21" s="291"/>
      <c r="B21" s="262"/>
      <c r="C21" s="262"/>
      <c r="D21" s="266"/>
      <c r="E21" s="262"/>
      <c r="F21" s="82">
        <f t="shared" si="0"/>
        <v>0</v>
      </c>
      <c r="G21" s="114" t="s">
        <v>340</v>
      </c>
      <c r="I21" s="114"/>
    </row>
    <row r="22" spans="1:9" s="102" customFormat="1" hidden="1" x14ac:dyDescent="0.25">
      <c r="A22" s="291"/>
      <c r="B22" s="262"/>
      <c r="C22" s="262"/>
      <c r="D22" s="266"/>
      <c r="E22" s="262"/>
      <c r="F22" s="82">
        <f t="shared" si="0"/>
        <v>0</v>
      </c>
      <c r="G22" s="114" t="s">
        <v>340</v>
      </c>
      <c r="I22" s="114"/>
    </row>
    <row r="23" spans="1:9" s="102" customFormat="1" hidden="1" x14ac:dyDescent="0.25">
      <c r="A23" s="291"/>
      <c r="B23" s="262"/>
      <c r="C23" s="262"/>
      <c r="D23" s="266"/>
      <c r="E23" s="262"/>
      <c r="F23" s="82">
        <f t="shared" si="0"/>
        <v>0</v>
      </c>
      <c r="G23" s="114" t="s">
        <v>340</v>
      </c>
      <c r="I23" s="114"/>
    </row>
    <row r="24" spans="1:9" s="102" customFormat="1" hidden="1" x14ac:dyDescent="0.25">
      <c r="A24" s="291"/>
      <c r="B24" s="262"/>
      <c r="C24" s="262"/>
      <c r="D24" s="266"/>
      <c r="E24" s="262"/>
      <c r="F24" s="82">
        <f t="shared" si="0"/>
        <v>0</v>
      </c>
      <c r="G24" s="114" t="s">
        <v>340</v>
      </c>
      <c r="I24" s="114"/>
    </row>
    <row r="25" spans="1:9" s="102" customFormat="1" hidden="1" x14ac:dyDescent="0.25">
      <c r="A25" s="291"/>
      <c r="B25" s="262"/>
      <c r="C25" s="262"/>
      <c r="D25" s="266"/>
      <c r="E25" s="262"/>
      <c r="F25" s="82">
        <f t="shared" si="0"/>
        <v>0</v>
      </c>
      <c r="G25" s="114" t="s">
        <v>340</v>
      </c>
      <c r="I25" s="114"/>
    </row>
    <row r="26" spans="1:9" s="102" customFormat="1" hidden="1" x14ac:dyDescent="0.25">
      <c r="A26" s="291"/>
      <c r="B26" s="262"/>
      <c r="C26" s="262"/>
      <c r="D26" s="266"/>
      <c r="E26" s="262"/>
      <c r="F26" s="82">
        <f t="shared" si="0"/>
        <v>0</v>
      </c>
      <c r="G26" s="114" t="s">
        <v>340</v>
      </c>
      <c r="I26" s="114"/>
    </row>
    <row r="27" spans="1:9" s="102" customFormat="1" hidden="1" x14ac:dyDescent="0.25">
      <c r="A27" s="291"/>
      <c r="B27" s="262"/>
      <c r="C27" s="262"/>
      <c r="D27" s="266"/>
      <c r="E27" s="262"/>
      <c r="F27" s="82">
        <f t="shared" si="0"/>
        <v>0</v>
      </c>
      <c r="G27" s="114" t="s">
        <v>340</v>
      </c>
      <c r="I27" s="114"/>
    </row>
    <row r="28" spans="1:9" s="102" customFormat="1" hidden="1" x14ac:dyDescent="0.25">
      <c r="A28" s="291"/>
      <c r="B28" s="262"/>
      <c r="C28" s="262"/>
      <c r="D28" s="266"/>
      <c r="E28" s="262"/>
      <c r="F28" s="82">
        <f t="shared" si="0"/>
        <v>0</v>
      </c>
      <c r="G28" s="114" t="s">
        <v>340</v>
      </c>
      <c r="I28" s="114"/>
    </row>
    <row r="29" spans="1:9" s="102" customFormat="1" hidden="1" x14ac:dyDescent="0.25">
      <c r="A29" s="291"/>
      <c r="B29" s="262"/>
      <c r="C29" s="262"/>
      <c r="D29" s="266"/>
      <c r="E29" s="262"/>
      <c r="F29" s="82">
        <f t="shared" si="0"/>
        <v>0</v>
      </c>
      <c r="G29" s="114" t="s">
        <v>340</v>
      </c>
      <c r="I29" s="114"/>
    </row>
    <row r="30" spans="1:9" s="102" customFormat="1" hidden="1" x14ac:dyDescent="0.25">
      <c r="A30" s="291"/>
      <c r="B30" s="262"/>
      <c r="C30" s="262"/>
      <c r="D30" s="266"/>
      <c r="E30" s="262"/>
      <c r="F30" s="82">
        <f t="shared" si="0"/>
        <v>0</v>
      </c>
      <c r="G30" s="114" t="s">
        <v>340</v>
      </c>
      <c r="I30" s="114"/>
    </row>
    <row r="31" spans="1:9" s="102" customFormat="1" hidden="1" x14ac:dyDescent="0.25">
      <c r="A31" s="291"/>
      <c r="B31" s="262"/>
      <c r="C31" s="262"/>
      <c r="D31" s="266"/>
      <c r="E31" s="262"/>
      <c r="F31" s="82">
        <f t="shared" si="0"/>
        <v>0</v>
      </c>
      <c r="G31" s="114" t="s">
        <v>340</v>
      </c>
      <c r="I31" s="114"/>
    </row>
    <row r="32" spans="1:9" s="102" customFormat="1" hidden="1" x14ac:dyDescent="0.25">
      <c r="A32" s="291"/>
      <c r="B32" s="262"/>
      <c r="C32" s="262"/>
      <c r="D32" s="266"/>
      <c r="E32" s="262"/>
      <c r="F32" s="82">
        <f t="shared" si="0"/>
        <v>0</v>
      </c>
      <c r="G32" s="114" t="s">
        <v>340</v>
      </c>
      <c r="I32" s="114"/>
    </row>
    <row r="33" spans="1:9" s="102" customFormat="1" hidden="1" x14ac:dyDescent="0.25">
      <c r="A33" s="291"/>
      <c r="B33" s="262"/>
      <c r="C33" s="262"/>
      <c r="D33" s="266"/>
      <c r="E33" s="262"/>
      <c r="F33" s="82">
        <f t="shared" si="0"/>
        <v>0</v>
      </c>
      <c r="G33" s="114" t="s">
        <v>340</v>
      </c>
      <c r="I33" s="114"/>
    </row>
    <row r="34" spans="1:9" s="102" customFormat="1" hidden="1" x14ac:dyDescent="0.25">
      <c r="A34" s="291"/>
      <c r="B34" s="262"/>
      <c r="C34" s="262"/>
      <c r="D34" s="266"/>
      <c r="E34" s="262"/>
      <c r="F34" s="82">
        <f t="shared" si="0"/>
        <v>0</v>
      </c>
      <c r="G34" s="114" t="s">
        <v>340</v>
      </c>
      <c r="I34" s="114"/>
    </row>
    <row r="35" spans="1:9" s="102" customFormat="1" hidden="1" x14ac:dyDescent="0.25">
      <c r="A35" s="291"/>
      <c r="B35" s="262"/>
      <c r="C35" s="262"/>
      <c r="D35" s="266"/>
      <c r="E35" s="262"/>
      <c r="F35" s="82">
        <f t="shared" si="0"/>
        <v>0</v>
      </c>
      <c r="G35" s="114" t="s">
        <v>340</v>
      </c>
      <c r="I35" s="114"/>
    </row>
    <row r="36" spans="1:9" s="102" customFormat="1" hidden="1" x14ac:dyDescent="0.25">
      <c r="A36" s="291"/>
      <c r="B36" s="262"/>
      <c r="C36" s="262"/>
      <c r="D36" s="266"/>
      <c r="E36" s="262"/>
      <c r="F36" s="82">
        <f t="shared" si="0"/>
        <v>0</v>
      </c>
      <c r="G36" s="114" t="s">
        <v>340</v>
      </c>
      <c r="I36" s="114"/>
    </row>
    <row r="37" spans="1:9" s="102" customFormat="1" hidden="1" x14ac:dyDescent="0.25">
      <c r="A37" s="291"/>
      <c r="B37" s="262"/>
      <c r="C37" s="262"/>
      <c r="D37" s="266"/>
      <c r="E37" s="262"/>
      <c r="F37" s="82">
        <f t="shared" si="0"/>
        <v>0</v>
      </c>
      <c r="G37" s="114" t="s">
        <v>340</v>
      </c>
      <c r="I37" s="114"/>
    </row>
    <row r="38" spans="1:9" s="102" customFormat="1" hidden="1" x14ac:dyDescent="0.25">
      <c r="A38" s="291"/>
      <c r="B38" s="262"/>
      <c r="C38" s="262"/>
      <c r="D38" s="266"/>
      <c r="E38" s="262"/>
      <c r="F38" s="82">
        <f t="shared" si="0"/>
        <v>0</v>
      </c>
      <c r="G38" s="114" t="s">
        <v>340</v>
      </c>
      <c r="I38" s="114"/>
    </row>
    <row r="39" spans="1:9" s="102" customFormat="1" hidden="1" x14ac:dyDescent="0.25">
      <c r="A39" s="291"/>
      <c r="B39" s="262"/>
      <c r="C39" s="262"/>
      <c r="D39" s="266"/>
      <c r="E39" s="262"/>
      <c r="F39" s="82">
        <f t="shared" si="0"/>
        <v>0</v>
      </c>
      <c r="G39" s="114" t="s">
        <v>340</v>
      </c>
      <c r="I39" s="114"/>
    </row>
    <row r="40" spans="1:9" s="102" customFormat="1" hidden="1" x14ac:dyDescent="0.25">
      <c r="A40" s="291"/>
      <c r="B40" s="262"/>
      <c r="C40" s="262"/>
      <c r="D40" s="266"/>
      <c r="E40" s="262"/>
      <c r="F40" s="82">
        <f t="shared" si="0"/>
        <v>0</v>
      </c>
      <c r="G40" s="114" t="s">
        <v>340</v>
      </c>
      <c r="I40" s="114"/>
    </row>
    <row r="41" spans="1:9" s="102" customFormat="1" hidden="1" x14ac:dyDescent="0.25">
      <c r="A41" s="291"/>
      <c r="B41" s="262"/>
      <c r="C41" s="262"/>
      <c r="D41" s="266"/>
      <c r="E41" s="262"/>
      <c r="F41" s="82">
        <f t="shared" si="0"/>
        <v>0</v>
      </c>
      <c r="G41" s="114" t="s">
        <v>340</v>
      </c>
      <c r="I41" s="114"/>
    </row>
    <row r="42" spans="1:9" s="102" customFormat="1" hidden="1" x14ac:dyDescent="0.25">
      <c r="A42" s="291"/>
      <c r="B42" s="262"/>
      <c r="C42" s="262"/>
      <c r="D42" s="266"/>
      <c r="E42" s="262"/>
      <c r="F42" s="82">
        <f t="shared" si="0"/>
        <v>0</v>
      </c>
      <c r="G42" s="114" t="s">
        <v>340</v>
      </c>
      <c r="I42" s="114"/>
    </row>
    <row r="43" spans="1:9" s="102" customFormat="1" hidden="1" x14ac:dyDescent="0.25">
      <c r="A43" s="291"/>
      <c r="B43" s="262"/>
      <c r="C43" s="262"/>
      <c r="D43" s="266"/>
      <c r="E43" s="262"/>
      <c r="F43" s="82">
        <f t="shared" si="0"/>
        <v>0</v>
      </c>
      <c r="G43" s="114" t="s">
        <v>340</v>
      </c>
      <c r="I43" s="114"/>
    </row>
    <row r="44" spans="1:9" s="102" customFormat="1" hidden="1" x14ac:dyDescent="0.25">
      <c r="A44" s="291"/>
      <c r="B44" s="262"/>
      <c r="C44" s="262"/>
      <c r="D44" s="266"/>
      <c r="E44" s="262"/>
      <c r="F44" s="82">
        <f t="shared" si="0"/>
        <v>0</v>
      </c>
      <c r="G44" s="114" t="s">
        <v>340</v>
      </c>
      <c r="I44" s="114"/>
    </row>
    <row r="45" spans="1:9" s="102" customFormat="1" hidden="1" x14ac:dyDescent="0.25">
      <c r="A45" s="291"/>
      <c r="B45" s="262"/>
      <c r="C45" s="262"/>
      <c r="D45" s="266"/>
      <c r="E45" s="262"/>
      <c r="F45" s="82">
        <f t="shared" si="0"/>
        <v>0</v>
      </c>
      <c r="G45" s="114" t="s">
        <v>340</v>
      </c>
      <c r="I45" s="114"/>
    </row>
    <row r="46" spans="1:9" s="102" customFormat="1" hidden="1" x14ac:dyDescent="0.25">
      <c r="A46" s="291"/>
      <c r="B46" s="262"/>
      <c r="C46" s="262"/>
      <c r="D46" s="266"/>
      <c r="E46" s="262"/>
      <c r="F46" s="82">
        <f t="shared" si="0"/>
        <v>0</v>
      </c>
      <c r="G46" s="114" t="s">
        <v>340</v>
      </c>
      <c r="I46" s="114"/>
    </row>
    <row r="47" spans="1:9" s="102" customFormat="1" hidden="1" x14ac:dyDescent="0.25">
      <c r="A47" s="291"/>
      <c r="B47" s="262"/>
      <c r="C47" s="262"/>
      <c r="D47" s="266"/>
      <c r="E47" s="262"/>
      <c r="F47" s="82">
        <f t="shared" si="0"/>
        <v>0</v>
      </c>
      <c r="G47" s="114" t="s">
        <v>340</v>
      </c>
      <c r="I47" s="114"/>
    </row>
    <row r="48" spans="1:9" s="102" customFormat="1" hidden="1" x14ac:dyDescent="0.25">
      <c r="A48" s="291"/>
      <c r="B48" s="262"/>
      <c r="C48" s="262"/>
      <c r="D48" s="266"/>
      <c r="E48" s="262"/>
      <c r="F48" s="82">
        <f t="shared" si="0"/>
        <v>0</v>
      </c>
      <c r="G48" s="114" t="s">
        <v>340</v>
      </c>
      <c r="I48" s="114"/>
    </row>
    <row r="49" spans="1:9" s="102" customFormat="1" hidden="1" x14ac:dyDescent="0.25">
      <c r="A49" s="291"/>
      <c r="B49" s="262"/>
      <c r="C49" s="262"/>
      <c r="D49" s="266"/>
      <c r="E49" s="262"/>
      <c r="F49" s="82">
        <f t="shared" si="0"/>
        <v>0</v>
      </c>
      <c r="G49" s="114" t="s">
        <v>340</v>
      </c>
      <c r="I49" s="114"/>
    </row>
    <row r="50" spans="1:9" s="102" customFormat="1" hidden="1" x14ac:dyDescent="0.25">
      <c r="A50" s="291"/>
      <c r="B50" s="262"/>
      <c r="C50" s="262"/>
      <c r="D50" s="266"/>
      <c r="E50" s="262"/>
      <c r="F50" s="82">
        <f t="shared" si="0"/>
        <v>0</v>
      </c>
      <c r="G50" s="114" t="s">
        <v>340</v>
      </c>
      <c r="I50" s="114"/>
    </row>
    <row r="51" spans="1:9" s="102" customFormat="1" hidden="1" x14ac:dyDescent="0.25">
      <c r="A51" s="291"/>
      <c r="B51" s="262"/>
      <c r="C51" s="262"/>
      <c r="D51" s="266"/>
      <c r="E51" s="262"/>
      <c r="F51" s="82">
        <f t="shared" si="0"/>
        <v>0</v>
      </c>
      <c r="G51" s="114" t="s">
        <v>340</v>
      </c>
      <c r="I51" s="114"/>
    </row>
    <row r="52" spans="1:9" s="102" customFormat="1" hidden="1" x14ac:dyDescent="0.25">
      <c r="A52" s="291"/>
      <c r="B52" s="262"/>
      <c r="C52" s="262"/>
      <c r="D52" s="266"/>
      <c r="E52" s="262"/>
      <c r="F52" s="82">
        <f t="shared" si="0"/>
        <v>0</v>
      </c>
      <c r="G52" s="114" t="s">
        <v>340</v>
      </c>
      <c r="I52" s="114"/>
    </row>
    <row r="53" spans="1:9" s="102" customFormat="1" hidden="1" x14ac:dyDescent="0.25">
      <c r="A53" s="291"/>
      <c r="B53" s="262"/>
      <c r="C53" s="262"/>
      <c r="D53" s="266"/>
      <c r="E53" s="262"/>
      <c r="F53" s="82">
        <f t="shared" si="0"/>
        <v>0</v>
      </c>
      <c r="G53" s="114" t="s">
        <v>340</v>
      </c>
      <c r="I53" s="114"/>
    </row>
    <row r="54" spans="1:9" s="102" customFormat="1" hidden="1" x14ac:dyDescent="0.25">
      <c r="A54" s="291"/>
      <c r="B54" s="262"/>
      <c r="C54" s="262"/>
      <c r="D54" s="266"/>
      <c r="E54" s="262"/>
      <c r="F54" s="82">
        <f t="shared" si="0"/>
        <v>0</v>
      </c>
      <c r="G54" s="114" t="s">
        <v>340</v>
      </c>
      <c r="I54" s="114"/>
    </row>
    <row r="55" spans="1:9" s="102" customFormat="1" hidden="1" x14ac:dyDescent="0.25">
      <c r="A55" s="291"/>
      <c r="B55" s="262"/>
      <c r="C55" s="262"/>
      <c r="D55" s="266"/>
      <c r="E55" s="262"/>
      <c r="F55" s="82">
        <f t="shared" si="0"/>
        <v>0</v>
      </c>
      <c r="G55" s="114" t="s">
        <v>340</v>
      </c>
      <c r="I55" s="114"/>
    </row>
    <row r="56" spans="1:9" s="102" customFormat="1" hidden="1" x14ac:dyDescent="0.25">
      <c r="A56" s="291"/>
      <c r="B56" s="262"/>
      <c r="C56" s="262"/>
      <c r="D56" s="266"/>
      <c r="E56" s="262"/>
      <c r="F56" s="82">
        <f t="shared" si="0"/>
        <v>0</v>
      </c>
      <c r="G56" s="114" t="s">
        <v>340</v>
      </c>
      <c r="I56" s="114"/>
    </row>
    <row r="57" spans="1:9" s="102" customFormat="1" hidden="1" x14ac:dyDescent="0.25">
      <c r="A57" s="291"/>
      <c r="B57" s="262"/>
      <c r="C57" s="262"/>
      <c r="D57" s="266"/>
      <c r="E57" s="262"/>
      <c r="F57" s="82">
        <f t="shared" si="0"/>
        <v>0</v>
      </c>
      <c r="G57" s="114" t="s">
        <v>340</v>
      </c>
      <c r="I57" s="114"/>
    </row>
    <row r="58" spans="1:9" s="102" customFormat="1" hidden="1" x14ac:dyDescent="0.25">
      <c r="A58" s="291"/>
      <c r="B58" s="262"/>
      <c r="C58" s="262"/>
      <c r="D58" s="266"/>
      <c r="E58" s="262"/>
      <c r="F58" s="82">
        <f t="shared" si="0"/>
        <v>0</v>
      </c>
      <c r="G58" s="114" t="s">
        <v>340</v>
      </c>
      <c r="I58" s="114"/>
    </row>
    <row r="59" spans="1:9" s="102" customFormat="1" hidden="1" x14ac:dyDescent="0.25">
      <c r="A59" s="291"/>
      <c r="B59" s="262"/>
      <c r="C59" s="262"/>
      <c r="D59" s="266"/>
      <c r="E59" s="262"/>
      <c r="F59" s="82">
        <f t="shared" si="0"/>
        <v>0</v>
      </c>
      <c r="G59" s="114" t="s">
        <v>340</v>
      </c>
      <c r="I59" s="114"/>
    </row>
    <row r="60" spans="1:9" s="102" customFormat="1" hidden="1" x14ac:dyDescent="0.25">
      <c r="A60" s="291"/>
      <c r="B60" s="262"/>
      <c r="C60" s="262"/>
      <c r="D60" s="266"/>
      <c r="E60" s="262"/>
      <c r="F60" s="82">
        <f t="shared" si="0"/>
        <v>0</v>
      </c>
      <c r="G60" s="114" t="s">
        <v>340</v>
      </c>
      <c r="I60" s="114"/>
    </row>
    <row r="61" spans="1:9" s="102" customFormat="1" hidden="1" x14ac:dyDescent="0.25">
      <c r="A61" s="291"/>
      <c r="B61" s="262"/>
      <c r="C61" s="262"/>
      <c r="D61" s="266"/>
      <c r="E61" s="262"/>
      <c r="F61" s="82">
        <f t="shared" si="0"/>
        <v>0</v>
      </c>
      <c r="G61" s="114" t="s">
        <v>340</v>
      </c>
      <c r="I61" s="114"/>
    </row>
    <row r="62" spans="1:9" s="102" customFormat="1" hidden="1" x14ac:dyDescent="0.25">
      <c r="A62" s="291"/>
      <c r="B62" s="262"/>
      <c r="C62" s="262"/>
      <c r="D62" s="266"/>
      <c r="E62" s="262"/>
      <c r="F62" s="82">
        <f t="shared" si="0"/>
        <v>0</v>
      </c>
      <c r="G62" s="114" t="s">
        <v>340</v>
      </c>
      <c r="I62" s="114"/>
    </row>
    <row r="63" spans="1:9" s="102" customFormat="1" hidden="1" x14ac:dyDescent="0.25">
      <c r="A63" s="291"/>
      <c r="B63" s="262"/>
      <c r="C63" s="262"/>
      <c r="D63" s="266"/>
      <c r="E63" s="262"/>
      <c r="F63" s="82">
        <f t="shared" si="0"/>
        <v>0</v>
      </c>
      <c r="G63" s="114" t="s">
        <v>340</v>
      </c>
      <c r="I63" s="114"/>
    </row>
    <row r="64" spans="1:9" s="102" customFormat="1" hidden="1" x14ac:dyDescent="0.25">
      <c r="A64" s="291"/>
      <c r="B64" s="262"/>
      <c r="C64" s="262"/>
      <c r="D64" s="266"/>
      <c r="E64" s="262"/>
      <c r="F64" s="82">
        <f t="shared" si="0"/>
        <v>0</v>
      </c>
      <c r="G64" s="114" t="s">
        <v>340</v>
      </c>
      <c r="I64" s="114"/>
    </row>
    <row r="65" spans="1:9" s="102" customFormat="1" hidden="1" x14ac:dyDescent="0.25">
      <c r="A65" s="291"/>
      <c r="B65" s="262"/>
      <c r="C65" s="262"/>
      <c r="D65" s="266"/>
      <c r="E65" s="262"/>
      <c r="F65" s="82">
        <f t="shared" si="0"/>
        <v>0</v>
      </c>
      <c r="G65" s="114" t="s">
        <v>340</v>
      </c>
      <c r="I65" s="114"/>
    </row>
    <row r="66" spans="1:9" s="102" customFormat="1" hidden="1" x14ac:dyDescent="0.25">
      <c r="A66" s="291"/>
      <c r="B66" s="262"/>
      <c r="C66" s="262"/>
      <c r="D66" s="266"/>
      <c r="E66" s="262"/>
      <c r="F66" s="82">
        <f t="shared" si="0"/>
        <v>0</v>
      </c>
      <c r="G66" s="114" t="s">
        <v>340</v>
      </c>
      <c r="I66" s="114"/>
    </row>
    <row r="67" spans="1:9" s="102" customFormat="1" hidden="1" x14ac:dyDescent="0.25">
      <c r="A67" s="291"/>
      <c r="B67" s="262"/>
      <c r="C67" s="262"/>
      <c r="D67" s="266"/>
      <c r="E67" s="262"/>
      <c r="F67" s="82">
        <f t="shared" si="0"/>
        <v>0</v>
      </c>
      <c r="G67" s="114" t="s">
        <v>340</v>
      </c>
      <c r="I67" s="114"/>
    </row>
    <row r="68" spans="1:9" s="102" customFormat="1" hidden="1" x14ac:dyDescent="0.25">
      <c r="A68" s="291"/>
      <c r="B68" s="262"/>
      <c r="C68" s="262"/>
      <c r="D68" s="266"/>
      <c r="E68" s="262"/>
      <c r="F68" s="82">
        <f t="shared" si="0"/>
        <v>0</v>
      </c>
      <c r="G68" s="114" t="s">
        <v>340</v>
      </c>
      <c r="I68" s="114"/>
    </row>
    <row r="69" spans="1:9" s="102" customFormat="1" hidden="1" x14ac:dyDescent="0.25">
      <c r="A69" s="291"/>
      <c r="B69" s="262"/>
      <c r="C69" s="262"/>
      <c r="D69" s="266"/>
      <c r="E69" s="262"/>
      <c r="F69" s="82">
        <f t="shared" si="0"/>
        <v>0</v>
      </c>
      <c r="G69" s="114" t="s">
        <v>340</v>
      </c>
      <c r="I69" s="114"/>
    </row>
    <row r="70" spans="1:9" s="102" customFormat="1" hidden="1" x14ac:dyDescent="0.25">
      <c r="A70" s="291"/>
      <c r="B70" s="262"/>
      <c r="C70" s="262"/>
      <c r="D70" s="266"/>
      <c r="E70" s="262"/>
      <c r="F70" s="82">
        <f t="shared" si="0"/>
        <v>0</v>
      </c>
      <c r="G70" s="114" t="s">
        <v>340</v>
      </c>
      <c r="I70" s="114"/>
    </row>
    <row r="71" spans="1:9" s="102" customFormat="1" hidden="1" x14ac:dyDescent="0.25">
      <c r="A71" s="291"/>
      <c r="B71" s="262"/>
      <c r="C71" s="262"/>
      <c r="D71" s="266"/>
      <c r="E71" s="262"/>
      <c r="F71" s="82">
        <f t="shared" si="0"/>
        <v>0</v>
      </c>
      <c r="G71" s="114" t="s">
        <v>340</v>
      </c>
      <c r="I71" s="114"/>
    </row>
    <row r="72" spans="1:9" s="102" customFormat="1" hidden="1" x14ac:dyDescent="0.25">
      <c r="A72" s="291"/>
      <c r="B72" s="262"/>
      <c r="C72" s="262"/>
      <c r="D72" s="266"/>
      <c r="E72" s="262"/>
      <c r="F72" s="82">
        <f t="shared" si="0"/>
        <v>0</v>
      </c>
      <c r="G72" s="114" t="s">
        <v>340</v>
      </c>
      <c r="I72" s="114"/>
    </row>
    <row r="73" spans="1:9" s="102" customFormat="1" hidden="1" x14ac:dyDescent="0.25">
      <c r="A73" s="291"/>
      <c r="B73" s="262"/>
      <c r="C73" s="262"/>
      <c r="D73" s="266"/>
      <c r="E73" s="262"/>
      <c r="F73" s="82">
        <f t="shared" si="0"/>
        <v>0</v>
      </c>
      <c r="G73" s="114" t="s">
        <v>340</v>
      </c>
      <c r="I73" s="114"/>
    </row>
    <row r="74" spans="1:9" s="102" customFormat="1" hidden="1" x14ac:dyDescent="0.25">
      <c r="A74" s="291"/>
      <c r="B74" s="262"/>
      <c r="C74" s="262"/>
      <c r="D74" s="266"/>
      <c r="E74" s="262"/>
      <c r="F74" s="82">
        <f t="shared" si="0"/>
        <v>0</v>
      </c>
      <c r="G74" s="114" t="s">
        <v>340</v>
      </c>
      <c r="I74" s="114"/>
    </row>
    <row r="75" spans="1:9" s="102" customFormat="1" hidden="1" x14ac:dyDescent="0.25">
      <c r="A75" s="291"/>
      <c r="B75" s="262"/>
      <c r="C75" s="262"/>
      <c r="D75" s="266"/>
      <c r="E75" s="262"/>
      <c r="F75" s="82">
        <f t="shared" si="0"/>
        <v>0</v>
      </c>
      <c r="G75" s="114" t="s">
        <v>340</v>
      </c>
      <c r="I75" s="114"/>
    </row>
    <row r="76" spans="1:9" s="102" customFormat="1" hidden="1" x14ac:dyDescent="0.25">
      <c r="A76" s="291"/>
      <c r="B76" s="262"/>
      <c r="C76" s="262"/>
      <c r="D76" s="266"/>
      <c r="E76" s="262"/>
      <c r="F76" s="82">
        <f t="shared" si="0"/>
        <v>0</v>
      </c>
      <c r="G76" s="114" t="s">
        <v>340</v>
      </c>
      <c r="I76" s="114"/>
    </row>
    <row r="77" spans="1:9" s="102" customFormat="1" hidden="1" x14ac:dyDescent="0.25">
      <c r="A77" s="291"/>
      <c r="B77" s="262"/>
      <c r="C77" s="262"/>
      <c r="D77" s="266"/>
      <c r="E77" s="262"/>
      <c r="F77" s="82">
        <f t="shared" si="0"/>
        <v>0</v>
      </c>
      <c r="G77" s="114" t="s">
        <v>340</v>
      </c>
      <c r="I77" s="114"/>
    </row>
    <row r="78" spans="1:9" s="102" customFormat="1" hidden="1" x14ac:dyDescent="0.25">
      <c r="A78" s="291"/>
      <c r="B78" s="262"/>
      <c r="C78" s="262"/>
      <c r="D78" s="266"/>
      <c r="E78" s="262"/>
      <c r="F78" s="82">
        <f t="shared" si="0"/>
        <v>0</v>
      </c>
      <c r="G78" s="114" t="s">
        <v>340</v>
      </c>
      <c r="I78" s="114"/>
    </row>
    <row r="79" spans="1:9" s="102" customFormat="1" hidden="1" x14ac:dyDescent="0.25">
      <c r="A79" s="291"/>
      <c r="B79" s="262"/>
      <c r="C79" s="262"/>
      <c r="D79" s="266"/>
      <c r="E79" s="262"/>
      <c r="F79" s="82">
        <f t="shared" si="0"/>
        <v>0</v>
      </c>
      <c r="G79" s="114" t="s">
        <v>340</v>
      </c>
      <c r="I79" s="114"/>
    </row>
    <row r="80" spans="1:9" s="102" customFormat="1" hidden="1" x14ac:dyDescent="0.25">
      <c r="A80" s="291"/>
      <c r="B80" s="262"/>
      <c r="C80" s="262"/>
      <c r="D80" s="266"/>
      <c r="E80" s="262"/>
      <c r="F80" s="82">
        <f t="shared" si="0"/>
        <v>0</v>
      </c>
      <c r="G80" s="114" t="s">
        <v>340</v>
      </c>
      <c r="I80" s="114"/>
    </row>
    <row r="81" spans="1:9" s="102" customFormat="1" hidden="1" x14ac:dyDescent="0.25">
      <c r="A81" s="291"/>
      <c r="B81" s="262"/>
      <c r="C81" s="262"/>
      <c r="D81" s="266"/>
      <c r="E81" s="262"/>
      <c r="F81" s="82">
        <f t="shared" si="0"/>
        <v>0</v>
      </c>
      <c r="G81" s="114" t="s">
        <v>340</v>
      </c>
      <c r="I81" s="114"/>
    </row>
    <row r="82" spans="1:9" s="102" customFormat="1" hidden="1" x14ac:dyDescent="0.25">
      <c r="A82" s="291"/>
      <c r="B82" s="262"/>
      <c r="C82" s="262"/>
      <c r="D82" s="266"/>
      <c r="E82" s="262"/>
      <c r="F82" s="82">
        <f t="shared" si="0"/>
        <v>0</v>
      </c>
      <c r="G82" s="114" t="s">
        <v>340</v>
      </c>
      <c r="I82" s="114"/>
    </row>
    <row r="83" spans="1:9" s="102" customFormat="1" hidden="1" x14ac:dyDescent="0.25">
      <c r="A83" s="291"/>
      <c r="B83" s="262"/>
      <c r="C83" s="262"/>
      <c r="D83" s="266"/>
      <c r="E83" s="262"/>
      <c r="F83" s="82">
        <f t="shared" si="0"/>
        <v>0</v>
      </c>
      <c r="G83" s="114" t="s">
        <v>340</v>
      </c>
      <c r="I83" s="114"/>
    </row>
    <row r="84" spans="1:9" s="102" customFormat="1" hidden="1" x14ac:dyDescent="0.25">
      <c r="A84" s="291"/>
      <c r="B84" s="262"/>
      <c r="C84" s="262"/>
      <c r="D84" s="266"/>
      <c r="E84" s="262"/>
      <c r="F84" s="82">
        <f t="shared" si="0"/>
        <v>0</v>
      </c>
      <c r="G84" s="114" t="s">
        <v>340</v>
      </c>
      <c r="I84" s="114"/>
    </row>
    <row r="85" spans="1:9" s="102" customFormat="1" hidden="1" x14ac:dyDescent="0.25">
      <c r="A85" s="291"/>
      <c r="B85" s="262"/>
      <c r="C85" s="262"/>
      <c r="D85" s="266"/>
      <c r="E85" s="262"/>
      <c r="F85" s="82">
        <f t="shared" si="0"/>
        <v>0</v>
      </c>
      <c r="G85" s="114" t="s">
        <v>340</v>
      </c>
      <c r="I85" s="114"/>
    </row>
    <row r="86" spans="1:9" s="102" customFormat="1" hidden="1" x14ac:dyDescent="0.25">
      <c r="A86" s="291"/>
      <c r="B86" s="262"/>
      <c r="C86" s="262"/>
      <c r="D86" s="266"/>
      <c r="E86" s="262"/>
      <c r="F86" s="82">
        <f t="shared" si="0"/>
        <v>0</v>
      </c>
      <c r="G86" s="114" t="s">
        <v>340</v>
      </c>
      <c r="I86" s="114"/>
    </row>
    <row r="87" spans="1:9" s="102" customFormat="1" hidden="1" x14ac:dyDescent="0.25">
      <c r="A87" s="291"/>
      <c r="B87" s="262"/>
      <c r="C87" s="262"/>
      <c r="D87" s="266"/>
      <c r="E87" s="262"/>
      <c r="F87" s="82">
        <f t="shared" si="0"/>
        <v>0</v>
      </c>
      <c r="G87" s="114" t="s">
        <v>340</v>
      </c>
      <c r="I87" s="114"/>
    </row>
    <row r="88" spans="1:9" s="102" customFormat="1" hidden="1" x14ac:dyDescent="0.25">
      <c r="A88" s="291"/>
      <c r="B88" s="262"/>
      <c r="C88" s="262"/>
      <c r="D88" s="266"/>
      <c r="E88" s="262"/>
      <c r="F88" s="82">
        <f t="shared" si="0"/>
        <v>0</v>
      </c>
      <c r="G88" s="114" t="s">
        <v>340</v>
      </c>
      <c r="I88" s="114"/>
    </row>
    <row r="89" spans="1:9" s="102" customFormat="1" hidden="1" x14ac:dyDescent="0.25">
      <c r="A89" s="291"/>
      <c r="B89" s="262"/>
      <c r="C89" s="262"/>
      <c r="D89" s="266"/>
      <c r="E89" s="262"/>
      <c r="F89" s="82">
        <f t="shared" si="0"/>
        <v>0</v>
      </c>
      <c r="G89" s="114" t="s">
        <v>340</v>
      </c>
      <c r="I89" s="114"/>
    </row>
    <row r="90" spans="1:9" s="102" customFormat="1" hidden="1" x14ac:dyDescent="0.25">
      <c r="A90" s="291"/>
      <c r="B90" s="262"/>
      <c r="C90" s="262"/>
      <c r="D90" s="266"/>
      <c r="E90" s="262"/>
      <c r="F90" s="82">
        <f t="shared" si="0"/>
        <v>0</v>
      </c>
      <c r="G90" s="114" t="s">
        <v>340</v>
      </c>
      <c r="I90" s="114"/>
    </row>
    <row r="91" spans="1:9" s="102" customFormat="1" hidden="1" x14ac:dyDescent="0.25">
      <c r="A91" s="291"/>
      <c r="B91" s="262"/>
      <c r="C91" s="262"/>
      <c r="D91" s="266"/>
      <c r="E91" s="262"/>
      <c r="F91" s="82">
        <f t="shared" si="0"/>
        <v>0</v>
      </c>
      <c r="G91" s="114" t="s">
        <v>340</v>
      </c>
      <c r="I91" s="114"/>
    </row>
    <row r="92" spans="1:9" s="102" customFormat="1" hidden="1" x14ac:dyDescent="0.25">
      <c r="A92" s="291"/>
      <c r="B92" s="262"/>
      <c r="C92" s="262"/>
      <c r="D92" s="266"/>
      <c r="E92" s="262"/>
      <c r="F92" s="82">
        <f t="shared" si="0"/>
        <v>0</v>
      </c>
      <c r="G92" s="114" t="s">
        <v>340</v>
      </c>
      <c r="I92" s="114"/>
    </row>
    <row r="93" spans="1:9" s="102" customFormat="1" hidden="1" x14ac:dyDescent="0.25">
      <c r="A93" s="291"/>
      <c r="B93" s="262"/>
      <c r="C93" s="262"/>
      <c r="D93" s="266"/>
      <c r="E93" s="262"/>
      <c r="F93" s="82">
        <f t="shared" si="0"/>
        <v>0</v>
      </c>
      <c r="G93" s="114" t="s">
        <v>340</v>
      </c>
      <c r="I93" s="114"/>
    </row>
    <row r="94" spans="1:9" s="102" customFormat="1" hidden="1" x14ac:dyDescent="0.25">
      <c r="A94" s="291"/>
      <c r="B94" s="262"/>
      <c r="C94" s="262"/>
      <c r="D94" s="266"/>
      <c r="E94" s="262"/>
      <c r="F94" s="82">
        <f t="shared" si="0"/>
        <v>0</v>
      </c>
      <c r="G94" s="114" t="s">
        <v>340</v>
      </c>
      <c r="I94" s="114"/>
    </row>
    <row r="95" spans="1:9" s="102" customFormat="1" hidden="1" x14ac:dyDescent="0.25">
      <c r="A95" s="291"/>
      <c r="B95" s="262"/>
      <c r="C95" s="262"/>
      <c r="D95" s="266"/>
      <c r="E95" s="262"/>
      <c r="F95" s="82">
        <f t="shared" si="0"/>
        <v>0</v>
      </c>
      <c r="G95" s="114" t="s">
        <v>340</v>
      </c>
      <c r="I95" s="114"/>
    </row>
    <row r="96" spans="1:9" s="102" customFormat="1" hidden="1" x14ac:dyDescent="0.25">
      <c r="A96" s="291"/>
      <c r="B96" s="262"/>
      <c r="C96" s="262"/>
      <c r="D96" s="266"/>
      <c r="E96" s="262"/>
      <c r="F96" s="82">
        <f t="shared" si="0"/>
        <v>0</v>
      </c>
      <c r="G96" s="114" t="s">
        <v>340</v>
      </c>
      <c r="I96" s="114"/>
    </row>
    <row r="97" spans="1:9" s="102" customFormat="1" hidden="1" x14ac:dyDescent="0.25">
      <c r="A97" s="291"/>
      <c r="B97" s="262"/>
      <c r="C97" s="262"/>
      <c r="D97" s="266"/>
      <c r="E97" s="262"/>
      <c r="F97" s="82">
        <f t="shared" si="0"/>
        <v>0</v>
      </c>
      <c r="G97" s="114" t="s">
        <v>340</v>
      </c>
      <c r="I97" s="114"/>
    </row>
    <row r="98" spans="1:9" s="102" customFormat="1" hidden="1" x14ac:dyDescent="0.25">
      <c r="A98" s="291"/>
      <c r="B98" s="262"/>
      <c r="C98" s="262"/>
      <c r="D98" s="266"/>
      <c r="E98" s="262"/>
      <c r="F98" s="82">
        <f t="shared" si="0"/>
        <v>0</v>
      </c>
      <c r="G98" s="114" t="s">
        <v>340</v>
      </c>
      <c r="I98" s="114"/>
    </row>
    <row r="99" spans="1:9" s="102" customFormat="1" hidden="1" x14ac:dyDescent="0.25">
      <c r="A99" s="291"/>
      <c r="B99" s="262"/>
      <c r="C99" s="262"/>
      <c r="D99" s="266"/>
      <c r="E99" s="262"/>
      <c r="F99" s="82">
        <f t="shared" si="0"/>
        <v>0</v>
      </c>
      <c r="G99" s="114" t="s">
        <v>340</v>
      </c>
      <c r="I99" s="114"/>
    </row>
    <row r="100" spans="1:9" s="102" customFormat="1" hidden="1" x14ac:dyDescent="0.25">
      <c r="A100" s="291"/>
      <c r="B100" s="262"/>
      <c r="C100" s="262"/>
      <c r="D100" s="266"/>
      <c r="E100" s="262"/>
      <c r="F100" s="82">
        <f t="shared" si="0"/>
        <v>0</v>
      </c>
      <c r="G100" s="114" t="s">
        <v>340</v>
      </c>
      <c r="I100" s="114"/>
    </row>
    <row r="101" spans="1:9" s="102" customFormat="1" hidden="1" x14ac:dyDescent="0.25">
      <c r="A101" s="291"/>
      <c r="B101" s="262"/>
      <c r="C101" s="262"/>
      <c r="D101" s="266"/>
      <c r="E101" s="262"/>
      <c r="F101" s="82">
        <f t="shared" si="0"/>
        <v>0</v>
      </c>
      <c r="G101" s="114" t="s">
        <v>340</v>
      </c>
      <c r="I101" s="114"/>
    </row>
    <row r="102" spans="1:9" s="102" customFormat="1" hidden="1" x14ac:dyDescent="0.25">
      <c r="A102" s="291"/>
      <c r="B102" s="262"/>
      <c r="C102" s="262"/>
      <c r="D102" s="266"/>
      <c r="E102" s="262"/>
      <c r="F102" s="82">
        <f t="shared" si="0"/>
        <v>0</v>
      </c>
      <c r="G102" s="114" t="s">
        <v>340</v>
      </c>
      <c r="I102" s="114"/>
    </row>
    <row r="103" spans="1:9" s="102" customFormat="1" hidden="1" x14ac:dyDescent="0.25">
      <c r="A103" s="291"/>
      <c r="B103" s="262"/>
      <c r="C103" s="262"/>
      <c r="D103" s="266"/>
      <c r="E103" s="262"/>
      <c r="F103" s="82">
        <f t="shared" si="0"/>
        <v>0</v>
      </c>
      <c r="G103" s="114" t="s">
        <v>340</v>
      </c>
      <c r="I103" s="114"/>
    </row>
    <row r="104" spans="1:9" s="102" customFormat="1" hidden="1" x14ac:dyDescent="0.25">
      <c r="A104" s="291"/>
      <c r="B104" s="262"/>
      <c r="C104" s="262"/>
      <c r="D104" s="266"/>
      <c r="E104" s="262"/>
      <c r="F104" s="82">
        <f t="shared" si="0"/>
        <v>0</v>
      </c>
      <c r="G104" s="114" t="s">
        <v>340</v>
      </c>
      <c r="I104" s="114"/>
    </row>
    <row r="105" spans="1:9" s="102" customFormat="1" hidden="1" x14ac:dyDescent="0.25">
      <c r="A105" s="291"/>
      <c r="B105" s="262"/>
      <c r="C105" s="262"/>
      <c r="D105" s="266"/>
      <c r="E105" s="262"/>
      <c r="F105" s="82">
        <f t="shared" si="0"/>
        <v>0</v>
      </c>
      <c r="G105" s="114" t="s">
        <v>340</v>
      </c>
      <c r="I105" s="114"/>
    </row>
    <row r="106" spans="1:9" s="102" customFormat="1" hidden="1" x14ac:dyDescent="0.25">
      <c r="A106" s="291"/>
      <c r="B106" s="262"/>
      <c r="C106" s="262"/>
      <c r="D106" s="266"/>
      <c r="E106" s="262"/>
      <c r="F106" s="82">
        <f t="shared" si="0"/>
        <v>0</v>
      </c>
      <c r="G106" s="114" t="s">
        <v>340</v>
      </c>
      <c r="I106" s="114"/>
    </row>
    <row r="107" spans="1:9" s="102" customFormat="1" hidden="1" x14ac:dyDescent="0.25">
      <c r="A107" s="291"/>
      <c r="B107" s="262"/>
      <c r="C107" s="262"/>
      <c r="D107" s="266"/>
      <c r="E107" s="262"/>
      <c r="F107" s="82">
        <f t="shared" si="0"/>
        <v>0</v>
      </c>
      <c r="G107" s="114" t="s">
        <v>340</v>
      </c>
      <c r="I107" s="114"/>
    </row>
    <row r="108" spans="1:9" s="102" customFormat="1" hidden="1" x14ac:dyDescent="0.25">
      <c r="A108" s="291"/>
      <c r="B108" s="262"/>
      <c r="C108" s="262"/>
      <c r="D108" s="266"/>
      <c r="E108" s="262"/>
      <c r="F108" s="82">
        <f t="shared" si="0"/>
        <v>0</v>
      </c>
      <c r="G108" s="114" t="s">
        <v>340</v>
      </c>
      <c r="I108" s="114"/>
    </row>
    <row r="109" spans="1:9" s="102" customFormat="1" hidden="1" x14ac:dyDescent="0.25">
      <c r="A109" s="291"/>
      <c r="B109" s="262"/>
      <c r="C109" s="262"/>
      <c r="D109" s="266"/>
      <c r="E109" s="262"/>
      <c r="F109" s="82">
        <f t="shared" si="0"/>
        <v>0</v>
      </c>
      <c r="G109" s="114" t="s">
        <v>340</v>
      </c>
      <c r="I109" s="114"/>
    </row>
    <row r="110" spans="1:9" s="102" customFormat="1" hidden="1" x14ac:dyDescent="0.25">
      <c r="A110" s="291"/>
      <c r="B110" s="262"/>
      <c r="C110" s="262"/>
      <c r="D110" s="266"/>
      <c r="E110" s="262"/>
      <c r="F110" s="82">
        <f t="shared" si="0"/>
        <v>0</v>
      </c>
      <c r="G110" s="114" t="s">
        <v>340</v>
      </c>
      <c r="I110" s="114"/>
    </row>
    <row r="111" spans="1:9" s="102" customFormat="1" hidden="1" x14ac:dyDescent="0.25">
      <c r="A111" s="291"/>
      <c r="B111" s="262"/>
      <c r="C111" s="262"/>
      <c r="D111" s="266"/>
      <c r="E111" s="262"/>
      <c r="F111" s="82">
        <f t="shared" si="0"/>
        <v>0</v>
      </c>
      <c r="G111" s="114" t="s">
        <v>340</v>
      </c>
      <c r="I111" s="114"/>
    </row>
    <row r="112" spans="1:9" s="102" customFormat="1" hidden="1" x14ac:dyDescent="0.25">
      <c r="A112" s="291"/>
      <c r="B112" s="262"/>
      <c r="C112" s="262"/>
      <c r="D112" s="266"/>
      <c r="E112" s="262"/>
      <c r="F112" s="82">
        <f t="shared" si="0"/>
        <v>0</v>
      </c>
      <c r="G112" s="114" t="s">
        <v>340</v>
      </c>
      <c r="I112" s="114"/>
    </row>
    <row r="113" spans="1:9" s="102" customFormat="1" hidden="1" x14ac:dyDescent="0.25">
      <c r="A113" s="291"/>
      <c r="B113" s="262"/>
      <c r="C113" s="262"/>
      <c r="D113" s="266"/>
      <c r="E113" s="262"/>
      <c r="F113" s="82">
        <f t="shared" si="0"/>
        <v>0</v>
      </c>
      <c r="G113" s="114" t="s">
        <v>340</v>
      </c>
      <c r="I113" s="114"/>
    </row>
    <row r="114" spans="1:9" s="102" customFormat="1" hidden="1" x14ac:dyDescent="0.25">
      <c r="A114" s="291"/>
      <c r="B114" s="262"/>
      <c r="C114" s="262"/>
      <c r="D114" s="266"/>
      <c r="E114" s="262"/>
      <c r="F114" s="82">
        <f t="shared" si="0"/>
        <v>0</v>
      </c>
      <c r="G114" s="114" t="s">
        <v>340</v>
      </c>
      <c r="I114" s="114"/>
    </row>
    <row r="115" spans="1:9" s="102" customFormat="1" hidden="1" x14ac:dyDescent="0.25">
      <c r="A115" s="291"/>
      <c r="B115" s="262"/>
      <c r="C115" s="262"/>
      <c r="D115" s="266"/>
      <c r="E115" s="262"/>
      <c r="F115" s="82">
        <f t="shared" si="0"/>
        <v>0</v>
      </c>
      <c r="G115" s="114" t="s">
        <v>340</v>
      </c>
      <c r="I115" s="114"/>
    </row>
    <row r="116" spans="1:9" s="102" customFormat="1" hidden="1" x14ac:dyDescent="0.25">
      <c r="A116" s="291"/>
      <c r="B116" s="262"/>
      <c r="C116" s="262"/>
      <c r="D116" s="266"/>
      <c r="E116" s="262"/>
      <c r="F116" s="82">
        <f t="shared" si="0"/>
        <v>0</v>
      </c>
      <c r="G116" s="114" t="s">
        <v>340</v>
      </c>
      <c r="I116" s="114"/>
    </row>
    <row r="117" spans="1:9" s="102" customFormat="1" hidden="1" x14ac:dyDescent="0.25">
      <c r="A117" s="291"/>
      <c r="B117" s="262"/>
      <c r="C117" s="262"/>
      <c r="D117" s="266"/>
      <c r="E117" s="262"/>
      <c r="F117" s="82">
        <f t="shared" si="0"/>
        <v>0</v>
      </c>
      <c r="G117" s="114" t="s">
        <v>340</v>
      </c>
      <c r="I117" s="114"/>
    </row>
    <row r="118" spans="1:9" s="102" customFormat="1" hidden="1" x14ac:dyDescent="0.25">
      <c r="A118" s="291"/>
      <c r="B118" s="262"/>
      <c r="C118" s="262"/>
      <c r="D118" s="266"/>
      <c r="E118" s="262"/>
      <c r="F118" s="82">
        <f t="shared" si="0"/>
        <v>0</v>
      </c>
      <c r="G118" s="114" t="s">
        <v>340</v>
      </c>
      <c r="I118" s="114"/>
    </row>
    <row r="119" spans="1:9" s="102" customFormat="1" hidden="1" x14ac:dyDescent="0.25">
      <c r="A119" s="291"/>
      <c r="B119" s="262"/>
      <c r="C119" s="262"/>
      <c r="D119" s="266"/>
      <c r="E119" s="262"/>
      <c r="F119" s="82">
        <f t="shared" si="0"/>
        <v>0</v>
      </c>
      <c r="G119" s="114" t="s">
        <v>340</v>
      </c>
      <c r="I119" s="114"/>
    </row>
    <row r="120" spans="1:9" s="102" customFormat="1" hidden="1" x14ac:dyDescent="0.25">
      <c r="A120" s="291"/>
      <c r="B120" s="262"/>
      <c r="C120" s="262"/>
      <c r="D120" s="266"/>
      <c r="E120" s="262"/>
      <c r="F120" s="82">
        <f t="shared" si="0"/>
        <v>0</v>
      </c>
      <c r="G120" s="114" t="s">
        <v>340</v>
      </c>
      <c r="I120" s="114"/>
    </row>
    <row r="121" spans="1:9" s="102" customFormat="1" hidden="1" x14ac:dyDescent="0.25">
      <c r="A121" s="291"/>
      <c r="B121" s="262"/>
      <c r="C121" s="262"/>
      <c r="D121" s="266"/>
      <c r="E121" s="262"/>
      <c r="F121" s="82">
        <f t="shared" si="0"/>
        <v>0</v>
      </c>
      <c r="G121" s="114" t="s">
        <v>340</v>
      </c>
      <c r="I121" s="114"/>
    </row>
    <row r="122" spans="1:9" s="102" customFormat="1" hidden="1" x14ac:dyDescent="0.25">
      <c r="A122" s="291"/>
      <c r="B122" s="262"/>
      <c r="C122" s="262"/>
      <c r="D122" s="266"/>
      <c r="E122" s="262"/>
      <c r="F122" s="82">
        <f t="shared" si="0"/>
        <v>0</v>
      </c>
      <c r="G122" s="114" t="s">
        <v>340</v>
      </c>
      <c r="I122" s="114"/>
    </row>
    <row r="123" spans="1:9" s="102" customFormat="1" hidden="1" x14ac:dyDescent="0.25">
      <c r="A123" s="291"/>
      <c r="B123" s="262"/>
      <c r="C123" s="262"/>
      <c r="D123" s="266"/>
      <c r="E123" s="262"/>
      <c r="F123" s="82">
        <f t="shared" si="0"/>
        <v>0</v>
      </c>
      <c r="G123" s="114" t="s">
        <v>340</v>
      </c>
      <c r="I123" s="114"/>
    </row>
    <row r="124" spans="1:9" s="102" customFormat="1" hidden="1" x14ac:dyDescent="0.25">
      <c r="A124" s="291"/>
      <c r="B124" s="262"/>
      <c r="C124" s="262"/>
      <c r="D124" s="266"/>
      <c r="E124" s="262"/>
      <c r="F124" s="82">
        <f t="shared" si="0"/>
        <v>0</v>
      </c>
      <c r="G124" s="114" t="s">
        <v>340</v>
      </c>
      <c r="I124" s="114"/>
    </row>
    <row r="125" spans="1:9" s="102" customFormat="1" hidden="1" x14ac:dyDescent="0.25">
      <c r="A125" s="291"/>
      <c r="B125" s="262"/>
      <c r="C125" s="262"/>
      <c r="D125" s="266"/>
      <c r="E125" s="262"/>
      <c r="F125" s="82">
        <f t="shared" si="0"/>
        <v>0</v>
      </c>
      <c r="G125" s="114" t="s">
        <v>340</v>
      </c>
      <c r="I125" s="114"/>
    </row>
    <row r="126" spans="1:9" s="102" customFormat="1" hidden="1" x14ac:dyDescent="0.25">
      <c r="A126" s="291"/>
      <c r="B126" s="262"/>
      <c r="C126" s="262"/>
      <c r="D126" s="266"/>
      <c r="E126" s="262"/>
      <c r="F126" s="82">
        <f t="shared" si="0"/>
        <v>0</v>
      </c>
      <c r="G126" s="114" t="s">
        <v>340</v>
      </c>
      <c r="I126" s="114"/>
    </row>
    <row r="127" spans="1:9" s="102" customFormat="1" hidden="1" x14ac:dyDescent="0.25">
      <c r="A127" s="291"/>
      <c r="B127" s="262"/>
      <c r="C127" s="262"/>
      <c r="D127" s="266"/>
      <c r="E127" s="262"/>
      <c r="F127" s="82">
        <f t="shared" si="0"/>
        <v>0</v>
      </c>
      <c r="G127" s="114" t="s">
        <v>340</v>
      </c>
      <c r="I127" s="114"/>
    </row>
    <row r="128" spans="1:9" s="102" customFormat="1" hidden="1" x14ac:dyDescent="0.25">
      <c r="A128" s="291"/>
      <c r="B128" s="262"/>
      <c r="C128" s="262"/>
      <c r="D128" s="266"/>
      <c r="E128" s="262"/>
      <c r="F128" s="82">
        <f t="shared" si="0"/>
        <v>0</v>
      </c>
      <c r="G128" s="114" t="s">
        <v>340</v>
      </c>
      <c r="I128" s="114"/>
    </row>
    <row r="129" spans="1:9" s="102" customFormat="1" hidden="1" x14ac:dyDescent="0.25">
      <c r="A129" s="291"/>
      <c r="B129" s="262"/>
      <c r="C129" s="262"/>
      <c r="D129" s="266"/>
      <c r="E129" s="262"/>
      <c r="F129" s="82">
        <f t="shared" si="0"/>
        <v>0</v>
      </c>
      <c r="G129" s="114" t="s">
        <v>340</v>
      </c>
      <c r="I129" s="114"/>
    </row>
    <row r="130" spans="1:9" s="102" customFormat="1" hidden="1" x14ac:dyDescent="0.25">
      <c r="A130" s="291"/>
      <c r="B130" s="262"/>
      <c r="C130" s="262"/>
      <c r="D130" s="266"/>
      <c r="E130" s="262"/>
      <c r="F130" s="82">
        <f t="shared" si="0"/>
        <v>0</v>
      </c>
      <c r="G130" s="114" t="s">
        <v>340</v>
      </c>
      <c r="I130" s="114"/>
    </row>
    <row r="131" spans="1:9" s="102" customFormat="1" hidden="1" x14ac:dyDescent="0.25">
      <c r="A131" s="291"/>
      <c r="B131" s="262"/>
      <c r="C131" s="262"/>
      <c r="D131" s="266"/>
      <c r="E131" s="262"/>
      <c r="F131" s="82">
        <f t="shared" si="0"/>
        <v>0</v>
      </c>
      <c r="G131" s="114" t="s">
        <v>340</v>
      </c>
      <c r="I131" s="114"/>
    </row>
    <row r="132" spans="1:9" s="102" customFormat="1" hidden="1" x14ac:dyDescent="0.25">
      <c r="A132" s="291"/>
      <c r="B132" s="262"/>
      <c r="C132" s="262"/>
      <c r="D132" s="266"/>
      <c r="E132" s="262"/>
      <c r="F132" s="82">
        <f t="shared" si="0"/>
        <v>0</v>
      </c>
      <c r="G132" s="114" t="s">
        <v>340</v>
      </c>
      <c r="I132" s="114"/>
    </row>
    <row r="133" spans="1:9" s="102" customFormat="1" hidden="1" x14ac:dyDescent="0.25">
      <c r="A133" s="291"/>
      <c r="B133" s="262"/>
      <c r="C133" s="262"/>
      <c r="D133" s="266"/>
      <c r="E133" s="262"/>
      <c r="F133" s="82">
        <f t="shared" si="0"/>
        <v>0</v>
      </c>
      <c r="G133" s="114" t="s">
        <v>340</v>
      </c>
      <c r="I133" s="114"/>
    </row>
    <row r="134" spans="1:9" s="102" customFormat="1" hidden="1" x14ac:dyDescent="0.25">
      <c r="A134" s="291"/>
      <c r="B134" s="262"/>
      <c r="C134" s="262"/>
      <c r="D134" s="266"/>
      <c r="E134" s="262"/>
      <c r="F134" s="82">
        <f t="shared" si="0"/>
        <v>0</v>
      </c>
      <c r="G134" s="114" t="s">
        <v>340</v>
      </c>
      <c r="I134" s="114"/>
    </row>
    <row r="135" spans="1:9" s="102" customFormat="1" x14ac:dyDescent="0.25">
      <c r="A135" s="291" t="s">
        <v>60</v>
      </c>
      <c r="B135" s="262">
        <v>3</v>
      </c>
      <c r="C135" s="262" t="s">
        <v>312</v>
      </c>
      <c r="D135" s="266">
        <f t="shared" ref="D135:D140" ca="1" si="2">RAND()*400000</f>
        <v>134516.29777839393</v>
      </c>
      <c r="E135" s="262">
        <v>7</v>
      </c>
      <c r="F135" s="294">
        <f ca="1">ROUND(+B135*D135*E135,2)</f>
        <v>2824842.25</v>
      </c>
      <c r="G135" s="114" t="s">
        <v>340</v>
      </c>
      <c r="I135" s="114"/>
    </row>
    <row r="136" spans="1:9" s="102" customFormat="1" x14ac:dyDescent="0.25">
      <c r="A136" s="290"/>
      <c r="B136" s="90"/>
      <c r="C136" s="90"/>
      <c r="D136" s="136"/>
      <c r="E136" s="207" t="s">
        <v>41</v>
      </c>
      <c r="F136" s="307">
        <f ca="1">ROUND(SUBTOTAL(109,F6:F135),2)</f>
        <v>14137157.380000001</v>
      </c>
      <c r="G136" s="114" t="s">
        <v>340</v>
      </c>
      <c r="I136" s="117" t="s">
        <v>344</v>
      </c>
    </row>
    <row r="137" spans="1:9" s="102" customFormat="1" x14ac:dyDescent="0.25">
      <c r="A137" s="290"/>
      <c r="B137" s="90"/>
      <c r="C137" s="90"/>
      <c r="D137" s="136"/>
      <c r="E137" s="90"/>
      <c r="F137" s="295"/>
      <c r="G137" s="114" t="s">
        <v>341</v>
      </c>
    </row>
    <row r="138" spans="1:9" s="102" customFormat="1" x14ac:dyDescent="0.25">
      <c r="A138" s="291" t="s">
        <v>319</v>
      </c>
      <c r="B138" s="262">
        <v>3</v>
      </c>
      <c r="C138" s="262" t="s">
        <v>312</v>
      </c>
      <c r="D138" s="266">
        <f t="shared" ca="1" si="2"/>
        <v>254015.40916233629</v>
      </c>
      <c r="E138" s="262">
        <v>7</v>
      </c>
      <c r="F138" s="82">
        <f ca="1">ROUND(+B138*D138*E138,2)</f>
        <v>5334323.59</v>
      </c>
      <c r="G138" s="114" t="s">
        <v>341</v>
      </c>
    </row>
    <row r="139" spans="1:9" s="102" customFormat="1" x14ac:dyDescent="0.25">
      <c r="A139" s="291" t="s">
        <v>349</v>
      </c>
      <c r="B139" s="262">
        <v>3</v>
      </c>
      <c r="C139" s="262" t="s">
        <v>312</v>
      </c>
      <c r="D139" s="266">
        <f t="shared" ca="1" si="2"/>
        <v>262265.95512289536</v>
      </c>
      <c r="E139" s="262">
        <v>7</v>
      </c>
      <c r="F139" s="82">
        <f t="shared" ref="F139:F266" ca="1" si="3">ROUND(+B139*D139*E139,2)</f>
        <v>5507585.0599999996</v>
      </c>
      <c r="G139" s="114" t="s">
        <v>341</v>
      </c>
      <c r="I139" s="114"/>
    </row>
    <row r="140" spans="1:9" s="102" customFormat="1" x14ac:dyDescent="0.25">
      <c r="A140" s="291" t="s">
        <v>350</v>
      </c>
      <c r="B140" s="262">
        <v>3</v>
      </c>
      <c r="C140" s="262" t="s">
        <v>312</v>
      </c>
      <c r="D140" s="266">
        <f t="shared" ca="1" si="2"/>
        <v>242012.36894970445</v>
      </c>
      <c r="E140" s="262">
        <v>7</v>
      </c>
      <c r="F140" s="82">
        <f t="shared" ca="1" si="3"/>
        <v>5082259.75</v>
      </c>
      <c r="G140" s="114" t="s">
        <v>341</v>
      </c>
      <c r="I140" s="114"/>
    </row>
    <row r="141" spans="1:9" s="102" customFormat="1" hidden="1" x14ac:dyDescent="0.25">
      <c r="A141" s="291"/>
      <c r="B141" s="262"/>
      <c r="C141" s="262"/>
      <c r="D141" s="266"/>
      <c r="E141" s="262"/>
      <c r="F141" s="82">
        <f t="shared" si="3"/>
        <v>0</v>
      </c>
      <c r="G141" s="114" t="s">
        <v>341</v>
      </c>
      <c r="I141" s="114"/>
    </row>
    <row r="142" spans="1:9" s="102" customFormat="1" hidden="1" x14ac:dyDescent="0.25">
      <c r="A142" s="291"/>
      <c r="B142" s="262"/>
      <c r="C142" s="262"/>
      <c r="D142" s="266"/>
      <c r="E142" s="262"/>
      <c r="F142" s="82">
        <f t="shared" si="3"/>
        <v>0</v>
      </c>
      <c r="G142" s="114" t="s">
        <v>341</v>
      </c>
      <c r="I142" s="114"/>
    </row>
    <row r="143" spans="1:9" s="102" customFormat="1" hidden="1" x14ac:dyDescent="0.25">
      <c r="A143" s="291"/>
      <c r="B143" s="262"/>
      <c r="C143" s="262"/>
      <c r="D143" s="266"/>
      <c r="E143" s="262"/>
      <c r="F143" s="82">
        <f t="shared" si="3"/>
        <v>0</v>
      </c>
      <c r="G143" s="114" t="s">
        <v>341</v>
      </c>
      <c r="I143" s="114"/>
    </row>
    <row r="144" spans="1:9" s="102" customFormat="1" hidden="1" x14ac:dyDescent="0.25">
      <c r="A144" s="291"/>
      <c r="B144" s="262"/>
      <c r="C144" s="262"/>
      <c r="D144" s="266"/>
      <c r="E144" s="262"/>
      <c r="F144" s="82">
        <f t="shared" si="3"/>
        <v>0</v>
      </c>
      <c r="G144" s="114" t="s">
        <v>341</v>
      </c>
      <c r="I144" s="114"/>
    </row>
    <row r="145" spans="1:9" s="102" customFormat="1" hidden="1" x14ac:dyDescent="0.25">
      <c r="A145" s="291"/>
      <c r="B145" s="262"/>
      <c r="C145" s="262"/>
      <c r="D145" s="266"/>
      <c r="E145" s="262"/>
      <c r="F145" s="82">
        <f t="shared" si="3"/>
        <v>0</v>
      </c>
      <c r="G145" s="114" t="s">
        <v>341</v>
      </c>
      <c r="I145" s="114"/>
    </row>
    <row r="146" spans="1:9" s="102" customFormat="1" hidden="1" x14ac:dyDescent="0.25">
      <c r="A146" s="291"/>
      <c r="B146" s="262"/>
      <c r="C146" s="262"/>
      <c r="D146" s="266"/>
      <c r="E146" s="262"/>
      <c r="F146" s="82">
        <f t="shared" si="3"/>
        <v>0</v>
      </c>
      <c r="G146" s="114" t="s">
        <v>341</v>
      </c>
      <c r="I146" s="114"/>
    </row>
    <row r="147" spans="1:9" s="102" customFormat="1" hidden="1" x14ac:dyDescent="0.25">
      <c r="A147" s="291"/>
      <c r="B147" s="262"/>
      <c r="C147" s="262"/>
      <c r="D147" s="266"/>
      <c r="E147" s="262"/>
      <c r="F147" s="82">
        <f t="shared" si="3"/>
        <v>0</v>
      </c>
      <c r="G147" s="114" t="s">
        <v>341</v>
      </c>
      <c r="I147" s="114"/>
    </row>
    <row r="148" spans="1:9" s="102" customFormat="1" hidden="1" x14ac:dyDescent="0.25">
      <c r="A148" s="291"/>
      <c r="B148" s="262"/>
      <c r="C148" s="262"/>
      <c r="D148" s="266"/>
      <c r="E148" s="262"/>
      <c r="F148" s="82">
        <f t="shared" si="3"/>
        <v>0</v>
      </c>
      <c r="G148" s="114" t="s">
        <v>341</v>
      </c>
      <c r="I148" s="114"/>
    </row>
    <row r="149" spans="1:9" s="102" customFormat="1" hidden="1" x14ac:dyDescent="0.25">
      <c r="A149" s="291"/>
      <c r="B149" s="262"/>
      <c r="C149" s="262"/>
      <c r="D149" s="266"/>
      <c r="E149" s="262"/>
      <c r="F149" s="82">
        <f t="shared" si="3"/>
        <v>0</v>
      </c>
      <c r="G149" s="114" t="s">
        <v>341</v>
      </c>
      <c r="I149" s="114"/>
    </row>
    <row r="150" spans="1:9" s="102" customFormat="1" hidden="1" x14ac:dyDescent="0.25">
      <c r="A150" s="291"/>
      <c r="B150" s="262"/>
      <c r="C150" s="262"/>
      <c r="D150" s="266"/>
      <c r="E150" s="262"/>
      <c r="F150" s="82">
        <f t="shared" si="3"/>
        <v>0</v>
      </c>
      <c r="G150" s="114" t="s">
        <v>341</v>
      </c>
      <c r="I150" s="114"/>
    </row>
    <row r="151" spans="1:9" s="102" customFormat="1" hidden="1" x14ac:dyDescent="0.25">
      <c r="A151" s="291"/>
      <c r="B151" s="262"/>
      <c r="C151" s="262"/>
      <c r="D151" s="266"/>
      <c r="E151" s="262"/>
      <c r="F151" s="82">
        <f t="shared" si="3"/>
        <v>0</v>
      </c>
      <c r="G151" s="114" t="s">
        <v>341</v>
      </c>
      <c r="I151" s="114"/>
    </row>
    <row r="152" spans="1:9" s="102" customFormat="1" hidden="1" x14ac:dyDescent="0.25">
      <c r="A152" s="291"/>
      <c r="B152" s="262"/>
      <c r="C152" s="262"/>
      <c r="D152" s="266"/>
      <c r="E152" s="262"/>
      <c r="F152" s="82">
        <f t="shared" si="3"/>
        <v>0</v>
      </c>
      <c r="G152" s="114" t="s">
        <v>341</v>
      </c>
      <c r="I152" s="114"/>
    </row>
    <row r="153" spans="1:9" s="102" customFormat="1" hidden="1" x14ac:dyDescent="0.25">
      <c r="A153" s="291"/>
      <c r="B153" s="262"/>
      <c r="C153" s="262"/>
      <c r="D153" s="266"/>
      <c r="E153" s="262"/>
      <c r="F153" s="82">
        <f t="shared" si="3"/>
        <v>0</v>
      </c>
      <c r="G153" s="114" t="s">
        <v>341</v>
      </c>
      <c r="I153" s="114"/>
    </row>
    <row r="154" spans="1:9" s="102" customFormat="1" hidden="1" x14ac:dyDescent="0.25">
      <c r="A154" s="291"/>
      <c r="B154" s="262"/>
      <c r="C154" s="262"/>
      <c r="D154" s="266"/>
      <c r="E154" s="262"/>
      <c r="F154" s="82">
        <f t="shared" si="3"/>
        <v>0</v>
      </c>
      <c r="G154" s="114" t="s">
        <v>341</v>
      </c>
      <c r="I154" s="114"/>
    </row>
    <row r="155" spans="1:9" s="102" customFormat="1" hidden="1" x14ac:dyDescent="0.25">
      <c r="A155" s="291"/>
      <c r="B155" s="262"/>
      <c r="C155" s="262"/>
      <c r="D155" s="266"/>
      <c r="E155" s="262"/>
      <c r="F155" s="82">
        <f t="shared" si="3"/>
        <v>0</v>
      </c>
      <c r="G155" s="114" t="s">
        <v>341</v>
      </c>
      <c r="I155" s="114"/>
    </row>
    <row r="156" spans="1:9" s="102" customFormat="1" hidden="1" x14ac:dyDescent="0.25">
      <c r="A156" s="291"/>
      <c r="B156" s="262"/>
      <c r="C156" s="262"/>
      <c r="D156" s="266"/>
      <c r="E156" s="262"/>
      <c r="F156" s="82">
        <f t="shared" si="3"/>
        <v>0</v>
      </c>
      <c r="G156" s="114" t="s">
        <v>341</v>
      </c>
      <c r="I156" s="114"/>
    </row>
    <row r="157" spans="1:9" s="102" customFormat="1" hidden="1" x14ac:dyDescent="0.25">
      <c r="A157" s="291"/>
      <c r="B157" s="262"/>
      <c r="C157" s="262"/>
      <c r="D157" s="266"/>
      <c r="E157" s="262"/>
      <c r="F157" s="82">
        <f t="shared" si="3"/>
        <v>0</v>
      </c>
      <c r="G157" s="114" t="s">
        <v>341</v>
      </c>
      <c r="I157" s="114"/>
    </row>
    <row r="158" spans="1:9" s="102" customFormat="1" hidden="1" x14ac:dyDescent="0.25">
      <c r="A158" s="291"/>
      <c r="B158" s="262"/>
      <c r="C158" s="262"/>
      <c r="D158" s="266"/>
      <c r="E158" s="262"/>
      <c r="F158" s="82">
        <f t="shared" si="3"/>
        <v>0</v>
      </c>
      <c r="G158" s="114" t="s">
        <v>341</v>
      </c>
      <c r="I158" s="114"/>
    </row>
    <row r="159" spans="1:9" s="102" customFormat="1" hidden="1" x14ac:dyDescent="0.25">
      <c r="A159" s="291"/>
      <c r="B159" s="262"/>
      <c r="C159" s="262"/>
      <c r="D159" s="266"/>
      <c r="E159" s="262"/>
      <c r="F159" s="82">
        <f t="shared" si="3"/>
        <v>0</v>
      </c>
      <c r="G159" s="114" t="s">
        <v>341</v>
      </c>
      <c r="I159" s="114"/>
    </row>
    <row r="160" spans="1:9" s="102" customFormat="1" hidden="1" x14ac:dyDescent="0.25">
      <c r="A160" s="291"/>
      <c r="B160" s="262"/>
      <c r="C160" s="262"/>
      <c r="D160" s="266"/>
      <c r="E160" s="262"/>
      <c r="F160" s="82">
        <f t="shared" si="3"/>
        <v>0</v>
      </c>
      <c r="G160" s="114" t="s">
        <v>341</v>
      </c>
      <c r="I160" s="114"/>
    </row>
    <row r="161" spans="1:9" s="102" customFormat="1" hidden="1" x14ac:dyDescent="0.25">
      <c r="A161" s="291"/>
      <c r="B161" s="262"/>
      <c r="C161" s="262"/>
      <c r="D161" s="266"/>
      <c r="E161" s="262"/>
      <c r="F161" s="82">
        <f t="shared" si="3"/>
        <v>0</v>
      </c>
      <c r="G161" s="114" t="s">
        <v>341</v>
      </c>
      <c r="I161" s="114"/>
    </row>
    <row r="162" spans="1:9" s="102" customFormat="1" hidden="1" x14ac:dyDescent="0.25">
      <c r="A162" s="291"/>
      <c r="B162" s="262"/>
      <c r="C162" s="262"/>
      <c r="D162" s="266"/>
      <c r="E162" s="262"/>
      <c r="F162" s="82">
        <f t="shared" si="3"/>
        <v>0</v>
      </c>
      <c r="G162" s="114" t="s">
        <v>341</v>
      </c>
      <c r="I162" s="114"/>
    </row>
    <row r="163" spans="1:9" s="102" customFormat="1" hidden="1" x14ac:dyDescent="0.25">
      <c r="A163" s="291"/>
      <c r="B163" s="262"/>
      <c r="C163" s="262"/>
      <c r="D163" s="266"/>
      <c r="E163" s="262"/>
      <c r="F163" s="82">
        <f t="shared" si="3"/>
        <v>0</v>
      </c>
      <c r="G163" s="114" t="s">
        <v>341</v>
      </c>
      <c r="I163" s="114"/>
    </row>
    <row r="164" spans="1:9" s="102" customFormat="1" hidden="1" x14ac:dyDescent="0.25">
      <c r="A164" s="291"/>
      <c r="B164" s="262"/>
      <c r="C164" s="262"/>
      <c r="D164" s="266"/>
      <c r="E164" s="262"/>
      <c r="F164" s="82">
        <f t="shared" si="3"/>
        <v>0</v>
      </c>
      <c r="G164" s="114" t="s">
        <v>341</v>
      </c>
      <c r="I164" s="114"/>
    </row>
    <row r="165" spans="1:9" s="102" customFormat="1" hidden="1" x14ac:dyDescent="0.25">
      <c r="A165" s="291"/>
      <c r="B165" s="262"/>
      <c r="C165" s="262"/>
      <c r="D165" s="266"/>
      <c r="E165" s="262"/>
      <c r="F165" s="82">
        <f t="shared" si="3"/>
        <v>0</v>
      </c>
      <c r="G165" s="114" t="s">
        <v>341</v>
      </c>
      <c r="I165" s="114"/>
    </row>
    <row r="166" spans="1:9" s="102" customFormat="1" hidden="1" x14ac:dyDescent="0.25">
      <c r="A166" s="291"/>
      <c r="B166" s="262"/>
      <c r="C166" s="262"/>
      <c r="D166" s="266"/>
      <c r="E166" s="262"/>
      <c r="F166" s="82">
        <f t="shared" si="3"/>
        <v>0</v>
      </c>
      <c r="G166" s="114" t="s">
        <v>341</v>
      </c>
      <c r="I166" s="114"/>
    </row>
    <row r="167" spans="1:9" s="102" customFormat="1" hidden="1" x14ac:dyDescent="0.25">
      <c r="A167" s="291"/>
      <c r="B167" s="262"/>
      <c r="C167" s="262"/>
      <c r="D167" s="266"/>
      <c r="E167" s="262"/>
      <c r="F167" s="82">
        <f t="shared" si="3"/>
        <v>0</v>
      </c>
      <c r="G167" s="114" t="s">
        <v>341</v>
      </c>
      <c r="I167" s="114"/>
    </row>
    <row r="168" spans="1:9" s="102" customFormat="1" hidden="1" x14ac:dyDescent="0.25">
      <c r="A168" s="291"/>
      <c r="B168" s="262"/>
      <c r="C168" s="262"/>
      <c r="D168" s="266"/>
      <c r="E168" s="262"/>
      <c r="F168" s="82">
        <f t="shared" si="3"/>
        <v>0</v>
      </c>
      <c r="G168" s="114" t="s">
        <v>341</v>
      </c>
      <c r="I168" s="114"/>
    </row>
    <row r="169" spans="1:9" s="102" customFormat="1" hidden="1" x14ac:dyDescent="0.25">
      <c r="A169" s="291"/>
      <c r="B169" s="262"/>
      <c r="C169" s="262"/>
      <c r="D169" s="266"/>
      <c r="E169" s="262"/>
      <c r="F169" s="82">
        <f t="shared" si="3"/>
        <v>0</v>
      </c>
      <c r="G169" s="114" t="s">
        <v>341</v>
      </c>
      <c r="I169" s="114"/>
    </row>
    <row r="170" spans="1:9" s="102" customFormat="1" hidden="1" x14ac:dyDescent="0.25">
      <c r="A170" s="291"/>
      <c r="B170" s="262"/>
      <c r="C170" s="262"/>
      <c r="D170" s="266"/>
      <c r="E170" s="262"/>
      <c r="F170" s="82">
        <f t="shared" si="3"/>
        <v>0</v>
      </c>
      <c r="G170" s="114" t="s">
        <v>341</v>
      </c>
      <c r="I170" s="114"/>
    </row>
    <row r="171" spans="1:9" s="102" customFormat="1" hidden="1" x14ac:dyDescent="0.25">
      <c r="A171" s="291"/>
      <c r="B171" s="262"/>
      <c r="C171" s="262"/>
      <c r="D171" s="266"/>
      <c r="E171" s="262"/>
      <c r="F171" s="82">
        <f t="shared" si="3"/>
        <v>0</v>
      </c>
      <c r="G171" s="114" t="s">
        <v>341</v>
      </c>
      <c r="I171" s="114"/>
    </row>
    <row r="172" spans="1:9" s="102" customFormat="1" hidden="1" x14ac:dyDescent="0.25">
      <c r="A172" s="291"/>
      <c r="B172" s="262"/>
      <c r="C172" s="262"/>
      <c r="D172" s="266"/>
      <c r="E172" s="262"/>
      <c r="F172" s="82">
        <f t="shared" si="3"/>
        <v>0</v>
      </c>
      <c r="G172" s="114" t="s">
        <v>341</v>
      </c>
      <c r="I172" s="114"/>
    </row>
    <row r="173" spans="1:9" s="102" customFormat="1" hidden="1" x14ac:dyDescent="0.25">
      <c r="A173" s="291"/>
      <c r="B173" s="262"/>
      <c r="C173" s="262"/>
      <c r="D173" s="266"/>
      <c r="E173" s="262"/>
      <c r="F173" s="82">
        <f t="shared" si="3"/>
        <v>0</v>
      </c>
      <c r="G173" s="114" t="s">
        <v>341</v>
      </c>
      <c r="I173" s="114"/>
    </row>
    <row r="174" spans="1:9" s="102" customFormat="1" hidden="1" x14ac:dyDescent="0.25">
      <c r="A174" s="291"/>
      <c r="B174" s="262"/>
      <c r="C174" s="262"/>
      <c r="D174" s="266"/>
      <c r="E174" s="262"/>
      <c r="F174" s="82">
        <f t="shared" si="3"/>
        <v>0</v>
      </c>
      <c r="G174" s="114" t="s">
        <v>341</v>
      </c>
      <c r="I174" s="114"/>
    </row>
    <row r="175" spans="1:9" s="102" customFormat="1" hidden="1" x14ac:dyDescent="0.25">
      <c r="A175" s="291"/>
      <c r="B175" s="262"/>
      <c r="C175" s="262"/>
      <c r="D175" s="266"/>
      <c r="E175" s="262"/>
      <c r="F175" s="82">
        <f t="shared" si="3"/>
        <v>0</v>
      </c>
      <c r="G175" s="114" t="s">
        <v>341</v>
      </c>
      <c r="I175" s="114"/>
    </row>
    <row r="176" spans="1:9" s="102" customFormat="1" hidden="1" x14ac:dyDescent="0.25">
      <c r="A176" s="291"/>
      <c r="B176" s="262"/>
      <c r="C176" s="262"/>
      <c r="D176" s="266"/>
      <c r="E176" s="262"/>
      <c r="F176" s="82">
        <f t="shared" si="3"/>
        <v>0</v>
      </c>
      <c r="G176" s="114" t="s">
        <v>341</v>
      </c>
      <c r="I176" s="114"/>
    </row>
    <row r="177" spans="1:9" s="102" customFormat="1" hidden="1" x14ac:dyDescent="0.25">
      <c r="A177" s="291"/>
      <c r="B177" s="262"/>
      <c r="C177" s="262"/>
      <c r="D177" s="266"/>
      <c r="E177" s="262"/>
      <c r="F177" s="82">
        <f t="shared" si="3"/>
        <v>0</v>
      </c>
      <c r="G177" s="114" t="s">
        <v>341</v>
      </c>
      <c r="I177" s="114"/>
    </row>
    <row r="178" spans="1:9" s="102" customFormat="1" hidden="1" x14ac:dyDescent="0.25">
      <c r="A178" s="291"/>
      <c r="B178" s="262"/>
      <c r="C178" s="262"/>
      <c r="D178" s="266"/>
      <c r="E178" s="262"/>
      <c r="F178" s="82">
        <f t="shared" si="3"/>
        <v>0</v>
      </c>
      <c r="G178" s="114" t="s">
        <v>341</v>
      </c>
      <c r="I178" s="114"/>
    </row>
    <row r="179" spans="1:9" s="102" customFormat="1" hidden="1" x14ac:dyDescent="0.25">
      <c r="A179" s="291"/>
      <c r="B179" s="262"/>
      <c r="C179" s="262"/>
      <c r="D179" s="266"/>
      <c r="E179" s="262"/>
      <c r="F179" s="82">
        <f t="shared" si="3"/>
        <v>0</v>
      </c>
      <c r="G179" s="114" t="s">
        <v>341</v>
      </c>
      <c r="I179" s="114"/>
    </row>
    <row r="180" spans="1:9" s="102" customFormat="1" hidden="1" x14ac:dyDescent="0.25">
      <c r="A180" s="291"/>
      <c r="B180" s="262"/>
      <c r="C180" s="262"/>
      <c r="D180" s="266"/>
      <c r="E180" s="262"/>
      <c r="F180" s="82">
        <f t="shared" si="3"/>
        <v>0</v>
      </c>
      <c r="G180" s="114" t="s">
        <v>341</v>
      </c>
      <c r="I180" s="114"/>
    </row>
    <row r="181" spans="1:9" s="102" customFormat="1" hidden="1" x14ac:dyDescent="0.25">
      <c r="A181" s="291"/>
      <c r="B181" s="262"/>
      <c r="C181" s="262"/>
      <c r="D181" s="266"/>
      <c r="E181" s="262"/>
      <c r="F181" s="82">
        <f t="shared" si="3"/>
        <v>0</v>
      </c>
      <c r="G181" s="114" t="s">
        <v>341</v>
      </c>
      <c r="I181" s="114"/>
    </row>
    <row r="182" spans="1:9" s="102" customFormat="1" hidden="1" x14ac:dyDescent="0.25">
      <c r="A182" s="291"/>
      <c r="B182" s="262"/>
      <c r="C182" s="262"/>
      <c r="D182" s="266"/>
      <c r="E182" s="262"/>
      <c r="F182" s="82">
        <f t="shared" si="3"/>
        <v>0</v>
      </c>
      <c r="G182" s="114" t="s">
        <v>341</v>
      </c>
      <c r="I182" s="114"/>
    </row>
    <row r="183" spans="1:9" s="102" customFormat="1" hidden="1" x14ac:dyDescent="0.25">
      <c r="A183" s="291"/>
      <c r="B183" s="262"/>
      <c r="C183" s="262"/>
      <c r="D183" s="266"/>
      <c r="E183" s="262"/>
      <c r="F183" s="82">
        <f t="shared" si="3"/>
        <v>0</v>
      </c>
      <c r="G183" s="114" t="s">
        <v>341</v>
      </c>
      <c r="I183" s="114"/>
    </row>
    <row r="184" spans="1:9" s="102" customFormat="1" hidden="1" x14ac:dyDescent="0.25">
      <c r="A184" s="291"/>
      <c r="B184" s="262"/>
      <c r="C184" s="262"/>
      <c r="D184" s="266"/>
      <c r="E184" s="262"/>
      <c r="F184" s="82">
        <f t="shared" si="3"/>
        <v>0</v>
      </c>
      <c r="G184" s="114" t="s">
        <v>341</v>
      </c>
      <c r="I184" s="114"/>
    </row>
    <row r="185" spans="1:9" s="102" customFormat="1" hidden="1" x14ac:dyDescent="0.25">
      <c r="A185" s="291"/>
      <c r="B185" s="262"/>
      <c r="C185" s="262"/>
      <c r="D185" s="266"/>
      <c r="E185" s="262"/>
      <c r="F185" s="82">
        <f t="shared" si="3"/>
        <v>0</v>
      </c>
      <c r="G185" s="114" t="s">
        <v>341</v>
      </c>
      <c r="I185" s="114"/>
    </row>
    <row r="186" spans="1:9" s="102" customFormat="1" hidden="1" x14ac:dyDescent="0.25">
      <c r="A186" s="291"/>
      <c r="B186" s="262"/>
      <c r="C186" s="262"/>
      <c r="D186" s="266"/>
      <c r="E186" s="262"/>
      <c r="F186" s="82">
        <f t="shared" si="3"/>
        <v>0</v>
      </c>
      <c r="G186" s="114" t="s">
        <v>341</v>
      </c>
      <c r="I186" s="114"/>
    </row>
    <row r="187" spans="1:9" s="102" customFormat="1" hidden="1" x14ac:dyDescent="0.25">
      <c r="A187" s="291"/>
      <c r="B187" s="262"/>
      <c r="C187" s="262"/>
      <c r="D187" s="266"/>
      <c r="E187" s="262"/>
      <c r="F187" s="82">
        <f t="shared" si="3"/>
        <v>0</v>
      </c>
      <c r="G187" s="114" t="s">
        <v>341</v>
      </c>
      <c r="I187" s="114"/>
    </row>
    <row r="188" spans="1:9" s="102" customFormat="1" hidden="1" x14ac:dyDescent="0.25">
      <c r="A188" s="291"/>
      <c r="B188" s="262"/>
      <c r="C188" s="262"/>
      <c r="D188" s="266"/>
      <c r="E188" s="262"/>
      <c r="F188" s="82">
        <f t="shared" si="3"/>
        <v>0</v>
      </c>
      <c r="G188" s="114" t="s">
        <v>341</v>
      </c>
      <c r="I188" s="114"/>
    </row>
    <row r="189" spans="1:9" s="102" customFormat="1" hidden="1" x14ac:dyDescent="0.25">
      <c r="A189" s="291"/>
      <c r="B189" s="262"/>
      <c r="C189" s="262"/>
      <c r="D189" s="266"/>
      <c r="E189" s="262"/>
      <c r="F189" s="82">
        <f t="shared" si="3"/>
        <v>0</v>
      </c>
      <c r="G189" s="114" t="s">
        <v>341</v>
      </c>
      <c r="I189" s="114"/>
    </row>
    <row r="190" spans="1:9" s="102" customFormat="1" hidden="1" x14ac:dyDescent="0.25">
      <c r="A190" s="291"/>
      <c r="B190" s="262"/>
      <c r="C190" s="262"/>
      <c r="D190" s="266"/>
      <c r="E190" s="262"/>
      <c r="F190" s="82">
        <f t="shared" si="3"/>
        <v>0</v>
      </c>
      <c r="G190" s="114" t="s">
        <v>341</v>
      </c>
      <c r="I190" s="114"/>
    </row>
    <row r="191" spans="1:9" s="102" customFormat="1" hidden="1" x14ac:dyDescent="0.25">
      <c r="A191" s="291"/>
      <c r="B191" s="262"/>
      <c r="C191" s="262"/>
      <c r="D191" s="266"/>
      <c r="E191" s="262"/>
      <c r="F191" s="82">
        <f t="shared" si="3"/>
        <v>0</v>
      </c>
      <c r="G191" s="114" t="s">
        <v>341</v>
      </c>
      <c r="I191" s="114"/>
    </row>
    <row r="192" spans="1:9" s="102" customFormat="1" hidden="1" x14ac:dyDescent="0.25">
      <c r="A192" s="291"/>
      <c r="B192" s="262"/>
      <c r="C192" s="262"/>
      <c r="D192" s="266"/>
      <c r="E192" s="262"/>
      <c r="F192" s="82">
        <f t="shared" si="3"/>
        <v>0</v>
      </c>
      <c r="G192" s="114" t="s">
        <v>341</v>
      </c>
      <c r="I192" s="114"/>
    </row>
    <row r="193" spans="1:9" s="102" customFormat="1" hidden="1" x14ac:dyDescent="0.25">
      <c r="A193" s="291"/>
      <c r="B193" s="262"/>
      <c r="C193" s="262"/>
      <c r="D193" s="266"/>
      <c r="E193" s="262"/>
      <c r="F193" s="82">
        <f t="shared" si="3"/>
        <v>0</v>
      </c>
      <c r="G193" s="114" t="s">
        <v>341</v>
      </c>
      <c r="I193" s="114"/>
    </row>
    <row r="194" spans="1:9" s="102" customFormat="1" hidden="1" x14ac:dyDescent="0.25">
      <c r="A194" s="291"/>
      <c r="B194" s="262"/>
      <c r="C194" s="262"/>
      <c r="D194" s="266"/>
      <c r="E194" s="262"/>
      <c r="F194" s="82">
        <f t="shared" si="3"/>
        <v>0</v>
      </c>
      <c r="G194" s="114" t="s">
        <v>341</v>
      </c>
      <c r="I194" s="114"/>
    </row>
    <row r="195" spans="1:9" s="102" customFormat="1" hidden="1" x14ac:dyDescent="0.25">
      <c r="A195" s="291"/>
      <c r="B195" s="262"/>
      <c r="C195" s="262"/>
      <c r="D195" s="266"/>
      <c r="E195" s="262"/>
      <c r="F195" s="82">
        <f t="shared" si="3"/>
        <v>0</v>
      </c>
      <c r="G195" s="114" t="s">
        <v>341</v>
      </c>
      <c r="I195" s="114"/>
    </row>
    <row r="196" spans="1:9" s="102" customFormat="1" hidden="1" x14ac:dyDescent="0.25">
      <c r="A196" s="291"/>
      <c r="B196" s="262"/>
      <c r="C196" s="262"/>
      <c r="D196" s="266"/>
      <c r="E196" s="262"/>
      <c r="F196" s="82">
        <f t="shared" si="3"/>
        <v>0</v>
      </c>
      <c r="G196" s="114" t="s">
        <v>341</v>
      </c>
      <c r="I196" s="114"/>
    </row>
    <row r="197" spans="1:9" s="102" customFormat="1" hidden="1" x14ac:dyDescent="0.25">
      <c r="A197" s="291"/>
      <c r="B197" s="262"/>
      <c r="C197" s="262"/>
      <c r="D197" s="266"/>
      <c r="E197" s="262"/>
      <c r="F197" s="82">
        <f t="shared" si="3"/>
        <v>0</v>
      </c>
      <c r="G197" s="114" t="s">
        <v>341</v>
      </c>
      <c r="I197" s="114"/>
    </row>
    <row r="198" spans="1:9" s="102" customFormat="1" hidden="1" x14ac:dyDescent="0.25">
      <c r="A198" s="291"/>
      <c r="B198" s="262"/>
      <c r="C198" s="262"/>
      <c r="D198" s="266"/>
      <c r="E198" s="262"/>
      <c r="F198" s="82">
        <f t="shared" si="3"/>
        <v>0</v>
      </c>
      <c r="G198" s="114" t="s">
        <v>341</v>
      </c>
      <c r="I198" s="114"/>
    </row>
    <row r="199" spans="1:9" s="102" customFormat="1" hidden="1" x14ac:dyDescent="0.25">
      <c r="A199" s="291"/>
      <c r="B199" s="262"/>
      <c r="C199" s="262"/>
      <c r="D199" s="266"/>
      <c r="E199" s="262"/>
      <c r="F199" s="82">
        <f t="shared" si="3"/>
        <v>0</v>
      </c>
      <c r="G199" s="114" t="s">
        <v>341</v>
      </c>
      <c r="I199" s="114"/>
    </row>
    <row r="200" spans="1:9" s="102" customFormat="1" hidden="1" x14ac:dyDescent="0.25">
      <c r="A200" s="291"/>
      <c r="B200" s="262"/>
      <c r="C200" s="262"/>
      <c r="D200" s="266"/>
      <c r="E200" s="262"/>
      <c r="F200" s="82">
        <f t="shared" si="3"/>
        <v>0</v>
      </c>
      <c r="G200" s="114" t="s">
        <v>341</v>
      </c>
      <c r="I200" s="114"/>
    </row>
    <row r="201" spans="1:9" s="102" customFormat="1" hidden="1" x14ac:dyDescent="0.25">
      <c r="A201" s="291"/>
      <c r="B201" s="262"/>
      <c r="C201" s="262"/>
      <c r="D201" s="266"/>
      <c r="E201" s="262"/>
      <c r="F201" s="82">
        <f t="shared" si="3"/>
        <v>0</v>
      </c>
      <c r="G201" s="114" t="s">
        <v>341</v>
      </c>
      <c r="I201" s="114"/>
    </row>
    <row r="202" spans="1:9" s="102" customFormat="1" hidden="1" x14ac:dyDescent="0.25">
      <c r="A202" s="291"/>
      <c r="B202" s="262"/>
      <c r="C202" s="262"/>
      <c r="D202" s="266"/>
      <c r="E202" s="262"/>
      <c r="F202" s="82">
        <f t="shared" si="3"/>
        <v>0</v>
      </c>
      <c r="G202" s="114" t="s">
        <v>341</v>
      </c>
      <c r="I202" s="114"/>
    </row>
    <row r="203" spans="1:9" s="102" customFormat="1" hidden="1" x14ac:dyDescent="0.25">
      <c r="A203" s="291"/>
      <c r="B203" s="262"/>
      <c r="C203" s="262"/>
      <c r="D203" s="266"/>
      <c r="E203" s="262"/>
      <c r="F203" s="82">
        <f t="shared" si="3"/>
        <v>0</v>
      </c>
      <c r="G203" s="114" t="s">
        <v>341</v>
      </c>
      <c r="I203" s="114"/>
    </row>
    <row r="204" spans="1:9" s="102" customFormat="1" hidden="1" x14ac:dyDescent="0.25">
      <c r="A204" s="291"/>
      <c r="B204" s="262"/>
      <c r="C204" s="262"/>
      <c r="D204" s="266"/>
      <c r="E204" s="262"/>
      <c r="F204" s="82">
        <f t="shared" si="3"/>
        <v>0</v>
      </c>
      <c r="G204" s="114" t="s">
        <v>341</v>
      </c>
      <c r="I204" s="114"/>
    </row>
    <row r="205" spans="1:9" s="102" customFormat="1" hidden="1" x14ac:dyDescent="0.25">
      <c r="A205" s="291"/>
      <c r="B205" s="262"/>
      <c r="C205" s="262"/>
      <c r="D205" s="266"/>
      <c r="E205" s="262"/>
      <c r="F205" s="82">
        <f t="shared" si="3"/>
        <v>0</v>
      </c>
      <c r="G205" s="114" t="s">
        <v>341</v>
      </c>
      <c r="I205" s="114"/>
    </row>
    <row r="206" spans="1:9" s="102" customFormat="1" hidden="1" x14ac:dyDescent="0.25">
      <c r="A206" s="291"/>
      <c r="B206" s="262"/>
      <c r="C206" s="262"/>
      <c r="D206" s="266"/>
      <c r="E206" s="262"/>
      <c r="F206" s="82">
        <f t="shared" si="3"/>
        <v>0</v>
      </c>
      <c r="G206" s="114" t="s">
        <v>341</v>
      </c>
      <c r="I206" s="114"/>
    </row>
    <row r="207" spans="1:9" s="102" customFormat="1" hidden="1" x14ac:dyDescent="0.25">
      <c r="A207" s="291"/>
      <c r="B207" s="262"/>
      <c r="C207" s="262"/>
      <c r="D207" s="266"/>
      <c r="E207" s="262"/>
      <c r="F207" s="82">
        <f t="shared" si="3"/>
        <v>0</v>
      </c>
      <c r="G207" s="114" t="s">
        <v>341</v>
      </c>
      <c r="I207" s="114"/>
    </row>
    <row r="208" spans="1:9" s="102" customFormat="1" hidden="1" x14ac:dyDescent="0.25">
      <c r="A208" s="291"/>
      <c r="B208" s="262"/>
      <c r="C208" s="262"/>
      <c r="D208" s="266"/>
      <c r="E208" s="262"/>
      <c r="F208" s="82">
        <f t="shared" si="3"/>
        <v>0</v>
      </c>
      <c r="G208" s="114" t="s">
        <v>341</v>
      </c>
      <c r="I208" s="114"/>
    </row>
    <row r="209" spans="1:9" s="102" customFormat="1" hidden="1" x14ac:dyDescent="0.25">
      <c r="A209" s="291"/>
      <c r="B209" s="262"/>
      <c r="C209" s="262"/>
      <c r="D209" s="266"/>
      <c r="E209" s="262"/>
      <c r="F209" s="82">
        <f t="shared" si="3"/>
        <v>0</v>
      </c>
      <c r="G209" s="114" t="s">
        <v>341</v>
      </c>
      <c r="I209" s="114"/>
    </row>
    <row r="210" spans="1:9" s="102" customFormat="1" hidden="1" x14ac:dyDescent="0.25">
      <c r="A210" s="291"/>
      <c r="B210" s="262"/>
      <c r="C210" s="262"/>
      <c r="D210" s="266"/>
      <c r="E210" s="262"/>
      <c r="F210" s="82">
        <f t="shared" si="3"/>
        <v>0</v>
      </c>
      <c r="G210" s="114" t="s">
        <v>341</v>
      </c>
      <c r="I210" s="114"/>
    </row>
    <row r="211" spans="1:9" s="102" customFormat="1" hidden="1" x14ac:dyDescent="0.25">
      <c r="A211" s="291"/>
      <c r="B211" s="262"/>
      <c r="C211" s="262"/>
      <c r="D211" s="266"/>
      <c r="E211" s="262"/>
      <c r="F211" s="82">
        <f t="shared" si="3"/>
        <v>0</v>
      </c>
      <c r="G211" s="114" t="s">
        <v>341</v>
      </c>
      <c r="I211" s="114"/>
    </row>
    <row r="212" spans="1:9" s="102" customFormat="1" hidden="1" x14ac:dyDescent="0.25">
      <c r="A212" s="291"/>
      <c r="B212" s="262"/>
      <c r="C212" s="262"/>
      <c r="D212" s="266"/>
      <c r="E212" s="262"/>
      <c r="F212" s="82">
        <f t="shared" si="3"/>
        <v>0</v>
      </c>
      <c r="G212" s="114" t="s">
        <v>341</v>
      </c>
      <c r="I212" s="114"/>
    </row>
    <row r="213" spans="1:9" s="102" customFormat="1" hidden="1" x14ac:dyDescent="0.25">
      <c r="A213" s="291"/>
      <c r="B213" s="262"/>
      <c r="C213" s="262"/>
      <c r="D213" s="266"/>
      <c r="E213" s="262"/>
      <c r="F213" s="82">
        <f t="shared" si="3"/>
        <v>0</v>
      </c>
      <c r="G213" s="114" t="s">
        <v>341</v>
      </c>
      <c r="I213" s="114"/>
    </row>
    <row r="214" spans="1:9" s="102" customFormat="1" hidden="1" x14ac:dyDescent="0.25">
      <c r="A214" s="291"/>
      <c r="B214" s="262"/>
      <c r="C214" s="262"/>
      <c r="D214" s="266"/>
      <c r="E214" s="262"/>
      <c r="F214" s="82">
        <f t="shared" si="3"/>
        <v>0</v>
      </c>
      <c r="G214" s="114" t="s">
        <v>341</v>
      </c>
      <c r="I214" s="114"/>
    </row>
    <row r="215" spans="1:9" s="102" customFormat="1" hidden="1" x14ac:dyDescent="0.25">
      <c r="A215" s="291"/>
      <c r="B215" s="262"/>
      <c r="C215" s="262"/>
      <c r="D215" s="266"/>
      <c r="E215" s="262"/>
      <c r="F215" s="82">
        <f t="shared" si="3"/>
        <v>0</v>
      </c>
      <c r="G215" s="114" t="s">
        <v>341</v>
      </c>
      <c r="I215" s="114"/>
    </row>
    <row r="216" spans="1:9" s="102" customFormat="1" hidden="1" x14ac:dyDescent="0.25">
      <c r="A216" s="291"/>
      <c r="B216" s="262"/>
      <c r="C216" s="262"/>
      <c r="D216" s="266"/>
      <c r="E216" s="262"/>
      <c r="F216" s="82">
        <f t="shared" si="3"/>
        <v>0</v>
      </c>
      <c r="G216" s="114" t="s">
        <v>341</v>
      </c>
      <c r="I216" s="114"/>
    </row>
    <row r="217" spans="1:9" s="102" customFormat="1" hidden="1" x14ac:dyDescent="0.25">
      <c r="A217" s="291"/>
      <c r="B217" s="262"/>
      <c r="C217" s="262"/>
      <c r="D217" s="266"/>
      <c r="E217" s="262"/>
      <c r="F217" s="82">
        <f t="shared" si="3"/>
        <v>0</v>
      </c>
      <c r="G217" s="114" t="s">
        <v>341</v>
      </c>
      <c r="I217" s="114"/>
    </row>
    <row r="218" spans="1:9" s="102" customFormat="1" hidden="1" x14ac:dyDescent="0.25">
      <c r="A218" s="291"/>
      <c r="B218" s="262"/>
      <c r="C218" s="262"/>
      <c r="D218" s="266"/>
      <c r="E218" s="262"/>
      <c r="F218" s="82">
        <f t="shared" si="3"/>
        <v>0</v>
      </c>
      <c r="G218" s="114" t="s">
        <v>341</v>
      </c>
      <c r="I218" s="114"/>
    </row>
    <row r="219" spans="1:9" s="102" customFormat="1" hidden="1" x14ac:dyDescent="0.25">
      <c r="A219" s="291"/>
      <c r="B219" s="262"/>
      <c r="C219" s="262"/>
      <c r="D219" s="266"/>
      <c r="E219" s="262"/>
      <c r="F219" s="82">
        <f t="shared" si="3"/>
        <v>0</v>
      </c>
      <c r="G219" s="114" t="s">
        <v>341</v>
      </c>
      <c r="I219" s="114"/>
    </row>
    <row r="220" spans="1:9" s="102" customFormat="1" hidden="1" x14ac:dyDescent="0.25">
      <c r="A220" s="291"/>
      <c r="B220" s="262"/>
      <c r="C220" s="262"/>
      <c r="D220" s="266"/>
      <c r="E220" s="262"/>
      <c r="F220" s="82">
        <f t="shared" si="3"/>
        <v>0</v>
      </c>
      <c r="G220" s="114" t="s">
        <v>341</v>
      </c>
      <c r="I220" s="114"/>
    </row>
    <row r="221" spans="1:9" s="102" customFormat="1" hidden="1" x14ac:dyDescent="0.25">
      <c r="A221" s="291"/>
      <c r="B221" s="262"/>
      <c r="C221" s="262"/>
      <c r="D221" s="266"/>
      <c r="E221" s="262"/>
      <c r="F221" s="82">
        <f t="shared" si="3"/>
        <v>0</v>
      </c>
      <c r="G221" s="114" t="s">
        <v>341</v>
      </c>
      <c r="I221" s="114"/>
    </row>
    <row r="222" spans="1:9" s="102" customFormat="1" hidden="1" x14ac:dyDescent="0.25">
      <c r="A222" s="291"/>
      <c r="B222" s="262"/>
      <c r="C222" s="262"/>
      <c r="D222" s="266"/>
      <c r="E222" s="262"/>
      <c r="F222" s="82">
        <f t="shared" si="3"/>
        <v>0</v>
      </c>
      <c r="G222" s="114" t="s">
        <v>341</v>
      </c>
      <c r="I222" s="114"/>
    </row>
    <row r="223" spans="1:9" s="102" customFormat="1" hidden="1" x14ac:dyDescent="0.25">
      <c r="A223" s="291"/>
      <c r="B223" s="262"/>
      <c r="C223" s="262"/>
      <c r="D223" s="266"/>
      <c r="E223" s="262"/>
      <c r="F223" s="82">
        <f t="shared" si="3"/>
        <v>0</v>
      </c>
      <c r="G223" s="114" t="s">
        <v>341</v>
      </c>
      <c r="I223" s="114"/>
    </row>
    <row r="224" spans="1:9" s="102" customFormat="1" hidden="1" x14ac:dyDescent="0.25">
      <c r="A224" s="291"/>
      <c r="B224" s="262"/>
      <c r="C224" s="262"/>
      <c r="D224" s="266"/>
      <c r="E224" s="262"/>
      <c r="F224" s="82">
        <f t="shared" si="3"/>
        <v>0</v>
      </c>
      <c r="G224" s="114" t="s">
        <v>341</v>
      </c>
      <c r="I224" s="114"/>
    </row>
    <row r="225" spans="1:9" s="102" customFormat="1" hidden="1" x14ac:dyDescent="0.25">
      <c r="A225" s="291"/>
      <c r="B225" s="262"/>
      <c r="C225" s="262"/>
      <c r="D225" s="266"/>
      <c r="E225" s="262"/>
      <c r="F225" s="82">
        <f t="shared" si="3"/>
        <v>0</v>
      </c>
      <c r="G225" s="114" t="s">
        <v>341</v>
      </c>
      <c r="I225" s="114"/>
    </row>
    <row r="226" spans="1:9" s="102" customFormat="1" hidden="1" x14ac:dyDescent="0.25">
      <c r="A226" s="291"/>
      <c r="B226" s="262"/>
      <c r="C226" s="262"/>
      <c r="D226" s="266"/>
      <c r="E226" s="262"/>
      <c r="F226" s="82">
        <f t="shared" si="3"/>
        <v>0</v>
      </c>
      <c r="G226" s="114" t="s">
        <v>341</v>
      </c>
      <c r="I226" s="114"/>
    </row>
    <row r="227" spans="1:9" s="102" customFormat="1" hidden="1" x14ac:dyDescent="0.25">
      <c r="A227" s="291"/>
      <c r="B227" s="262"/>
      <c r="C227" s="262"/>
      <c r="D227" s="266"/>
      <c r="E227" s="262"/>
      <c r="F227" s="82">
        <f t="shared" si="3"/>
        <v>0</v>
      </c>
      <c r="G227" s="114" t="s">
        <v>341</v>
      </c>
      <c r="I227" s="114"/>
    </row>
    <row r="228" spans="1:9" s="102" customFormat="1" hidden="1" x14ac:dyDescent="0.25">
      <c r="A228" s="291"/>
      <c r="B228" s="262"/>
      <c r="C228" s="262"/>
      <c r="D228" s="266"/>
      <c r="E228" s="262"/>
      <c r="F228" s="82">
        <f t="shared" si="3"/>
        <v>0</v>
      </c>
      <c r="G228" s="114" t="s">
        <v>341</v>
      </c>
      <c r="I228" s="114"/>
    </row>
    <row r="229" spans="1:9" s="102" customFormat="1" hidden="1" x14ac:dyDescent="0.25">
      <c r="A229" s="291"/>
      <c r="B229" s="262"/>
      <c r="C229" s="262"/>
      <c r="D229" s="266"/>
      <c r="E229" s="262"/>
      <c r="F229" s="82">
        <f t="shared" si="3"/>
        <v>0</v>
      </c>
      <c r="G229" s="114" t="s">
        <v>341</v>
      </c>
      <c r="I229" s="114"/>
    </row>
    <row r="230" spans="1:9" s="102" customFormat="1" hidden="1" x14ac:dyDescent="0.25">
      <c r="A230" s="291"/>
      <c r="B230" s="262"/>
      <c r="C230" s="262"/>
      <c r="D230" s="266"/>
      <c r="E230" s="262"/>
      <c r="F230" s="82">
        <f t="shared" si="3"/>
        <v>0</v>
      </c>
      <c r="G230" s="114" t="s">
        <v>341</v>
      </c>
      <c r="I230" s="114"/>
    </row>
    <row r="231" spans="1:9" s="102" customFormat="1" hidden="1" x14ac:dyDescent="0.25">
      <c r="A231" s="291"/>
      <c r="B231" s="262"/>
      <c r="C231" s="262"/>
      <c r="D231" s="266"/>
      <c r="E231" s="262"/>
      <c r="F231" s="82">
        <f t="shared" si="3"/>
        <v>0</v>
      </c>
      <c r="G231" s="114" t="s">
        <v>341</v>
      </c>
      <c r="I231" s="114"/>
    </row>
    <row r="232" spans="1:9" s="102" customFormat="1" hidden="1" x14ac:dyDescent="0.25">
      <c r="A232" s="291"/>
      <c r="B232" s="262"/>
      <c r="C232" s="262"/>
      <c r="D232" s="266"/>
      <c r="E232" s="262"/>
      <c r="F232" s="82">
        <f t="shared" si="3"/>
        <v>0</v>
      </c>
      <c r="G232" s="114" t="s">
        <v>341</v>
      </c>
      <c r="I232" s="114"/>
    </row>
    <row r="233" spans="1:9" s="102" customFormat="1" hidden="1" x14ac:dyDescent="0.25">
      <c r="A233" s="291"/>
      <c r="B233" s="262"/>
      <c r="C233" s="262"/>
      <c r="D233" s="266"/>
      <c r="E233" s="262"/>
      <c r="F233" s="82">
        <f t="shared" si="3"/>
        <v>0</v>
      </c>
      <c r="G233" s="114" t="s">
        <v>341</v>
      </c>
      <c r="I233" s="114"/>
    </row>
    <row r="234" spans="1:9" s="102" customFormat="1" hidden="1" x14ac:dyDescent="0.25">
      <c r="A234" s="291"/>
      <c r="B234" s="262"/>
      <c r="C234" s="262"/>
      <c r="D234" s="266"/>
      <c r="E234" s="262"/>
      <c r="F234" s="82">
        <f t="shared" si="3"/>
        <v>0</v>
      </c>
      <c r="G234" s="114" t="s">
        <v>341</v>
      </c>
      <c r="I234" s="114"/>
    </row>
    <row r="235" spans="1:9" s="102" customFormat="1" hidden="1" x14ac:dyDescent="0.25">
      <c r="A235" s="291"/>
      <c r="B235" s="262"/>
      <c r="C235" s="262"/>
      <c r="D235" s="266"/>
      <c r="E235" s="262"/>
      <c r="F235" s="82">
        <f t="shared" si="3"/>
        <v>0</v>
      </c>
      <c r="G235" s="114" t="s">
        <v>341</v>
      </c>
      <c r="I235" s="114"/>
    </row>
    <row r="236" spans="1:9" s="102" customFormat="1" hidden="1" x14ac:dyDescent="0.25">
      <c r="A236" s="291"/>
      <c r="B236" s="262"/>
      <c r="C236" s="262"/>
      <c r="D236" s="266"/>
      <c r="E236" s="262"/>
      <c r="F236" s="82">
        <f t="shared" si="3"/>
        <v>0</v>
      </c>
      <c r="G236" s="114" t="s">
        <v>341</v>
      </c>
      <c r="I236" s="114"/>
    </row>
    <row r="237" spans="1:9" s="102" customFormat="1" hidden="1" x14ac:dyDescent="0.25">
      <c r="A237" s="291"/>
      <c r="B237" s="262"/>
      <c r="C237" s="262"/>
      <c r="D237" s="266"/>
      <c r="E237" s="262"/>
      <c r="F237" s="82">
        <f t="shared" si="3"/>
        <v>0</v>
      </c>
      <c r="G237" s="114" t="s">
        <v>341</v>
      </c>
      <c r="I237" s="114"/>
    </row>
    <row r="238" spans="1:9" s="102" customFormat="1" hidden="1" x14ac:dyDescent="0.25">
      <c r="A238" s="291"/>
      <c r="B238" s="262"/>
      <c r="C238" s="262"/>
      <c r="D238" s="266"/>
      <c r="E238" s="262"/>
      <c r="F238" s="82">
        <f t="shared" si="3"/>
        <v>0</v>
      </c>
      <c r="G238" s="114" t="s">
        <v>341</v>
      </c>
      <c r="I238" s="114"/>
    </row>
    <row r="239" spans="1:9" s="102" customFormat="1" hidden="1" x14ac:dyDescent="0.25">
      <c r="A239" s="291"/>
      <c r="B239" s="262"/>
      <c r="C239" s="262"/>
      <c r="D239" s="266"/>
      <c r="E239" s="262"/>
      <c r="F239" s="82">
        <f t="shared" si="3"/>
        <v>0</v>
      </c>
      <c r="G239" s="114" t="s">
        <v>341</v>
      </c>
      <c r="I239" s="114"/>
    </row>
    <row r="240" spans="1:9" s="102" customFormat="1" hidden="1" x14ac:dyDescent="0.25">
      <c r="A240" s="291"/>
      <c r="B240" s="262"/>
      <c r="C240" s="262"/>
      <c r="D240" s="266"/>
      <c r="E240" s="262"/>
      <c r="F240" s="82">
        <f t="shared" si="3"/>
        <v>0</v>
      </c>
      <c r="G240" s="114" t="s">
        <v>341</v>
      </c>
      <c r="I240" s="114"/>
    </row>
    <row r="241" spans="1:9" s="102" customFormat="1" hidden="1" x14ac:dyDescent="0.25">
      <c r="A241" s="291"/>
      <c r="B241" s="262"/>
      <c r="C241" s="262"/>
      <c r="D241" s="266"/>
      <c r="E241" s="262"/>
      <c r="F241" s="82">
        <f t="shared" si="3"/>
        <v>0</v>
      </c>
      <c r="G241" s="114" t="s">
        <v>341</v>
      </c>
      <c r="I241" s="114"/>
    </row>
    <row r="242" spans="1:9" s="102" customFormat="1" hidden="1" x14ac:dyDescent="0.25">
      <c r="A242" s="291"/>
      <c r="B242" s="262"/>
      <c r="C242" s="262"/>
      <c r="D242" s="266"/>
      <c r="E242" s="262"/>
      <c r="F242" s="82">
        <f t="shared" si="3"/>
        <v>0</v>
      </c>
      <c r="G242" s="114" t="s">
        <v>341</v>
      </c>
      <c r="I242" s="114"/>
    </row>
    <row r="243" spans="1:9" s="102" customFormat="1" hidden="1" x14ac:dyDescent="0.25">
      <c r="A243" s="291"/>
      <c r="B243" s="262"/>
      <c r="C243" s="262"/>
      <c r="D243" s="266"/>
      <c r="E243" s="262"/>
      <c r="F243" s="82">
        <f t="shared" si="3"/>
        <v>0</v>
      </c>
      <c r="G243" s="114" t="s">
        <v>341</v>
      </c>
      <c r="I243" s="114"/>
    </row>
    <row r="244" spans="1:9" s="102" customFormat="1" hidden="1" x14ac:dyDescent="0.25">
      <c r="A244" s="291"/>
      <c r="B244" s="262"/>
      <c r="C244" s="262"/>
      <c r="D244" s="266"/>
      <c r="E244" s="262"/>
      <c r="F244" s="82">
        <f t="shared" si="3"/>
        <v>0</v>
      </c>
      <c r="G244" s="114" t="s">
        <v>341</v>
      </c>
      <c r="I244" s="114"/>
    </row>
    <row r="245" spans="1:9" s="102" customFormat="1" hidden="1" x14ac:dyDescent="0.25">
      <c r="A245" s="291"/>
      <c r="B245" s="262"/>
      <c r="C245" s="262"/>
      <c r="D245" s="266"/>
      <c r="E245" s="262"/>
      <c r="F245" s="82">
        <f t="shared" si="3"/>
        <v>0</v>
      </c>
      <c r="G245" s="114" t="s">
        <v>341</v>
      </c>
      <c r="I245" s="114"/>
    </row>
    <row r="246" spans="1:9" s="102" customFormat="1" hidden="1" x14ac:dyDescent="0.25">
      <c r="A246" s="291"/>
      <c r="B246" s="262"/>
      <c r="C246" s="262"/>
      <c r="D246" s="266"/>
      <c r="E246" s="262"/>
      <c r="F246" s="82">
        <f t="shared" si="3"/>
        <v>0</v>
      </c>
      <c r="G246" s="114" t="s">
        <v>341</v>
      </c>
      <c r="I246" s="114"/>
    </row>
    <row r="247" spans="1:9" s="102" customFormat="1" hidden="1" x14ac:dyDescent="0.25">
      <c r="A247" s="291"/>
      <c r="B247" s="262"/>
      <c r="C247" s="262"/>
      <c r="D247" s="266"/>
      <c r="E247" s="262"/>
      <c r="F247" s="82">
        <f t="shared" si="3"/>
        <v>0</v>
      </c>
      <c r="G247" s="114" t="s">
        <v>341</v>
      </c>
      <c r="I247" s="114"/>
    </row>
    <row r="248" spans="1:9" s="102" customFormat="1" hidden="1" x14ac:dyDescent="0.25">
      <c r="A248" s="291"/>
      <c r="B248" s="262"/>
      <c r="C248" s="262"/>
      <c r="D248" s="266"/>
      <c r="E248" s="262"/>
      <c r="F248" s="82">
        <f t="shared" si="3"/>
        <v>0</v>
      </c>
      <c r="G248" s="114" t="s">
        <v>341</v>
      </c>
      <c r="I248" s="114"/>
    </row>
    <row r="249" spans="1:9" s="102" customFormat="1" hidden="1" x14ac:dyDescent="0.25">
      <c r="A249" s="291"/>
      <c r="B249" s="262"/>
      <c r="C249" s="262"/>
      <c r="D249" s="266"/>
      <c r="E249" s="262"/>
      <c r="F249" s="82">
        <f t="shared" si="3"/>
        <v>0</v>
      </c>
      <c r="G249" s="114" t="s">
        <v>341</v>
      </c>
      <c r="I249" s="114"/>
    </row>
    <row r="250" spans="1:9" s="102" customFormat="1" hidden="1" x14ac:dyDescent="0.25">
      <c r="A250" s="291"/>
      <c r="B250" s="262"/>
      <c r="C250" s="262"/>
      <c r="D250" s="266"/>
      <c r="E250" s="262"/>
      <c r="F250" s="82">
        <f t="shared" si="3"/>
        <v>0</v>
      </c>
      <c r="G250" s="114" t="s">
        <v>341</v>
      </c>
      <c r="I250" s="114"/>
    </row>
    <row r="251" spans="1:9" s="102" customFormat="1" hidden="1" x14ac:dyDescent="0.25">
      <c r="A251" s="291"/>
      <c r="B251" s="262"/>
      <c r="C251" s="262"/>
      <c r="D251" s="266"/>
      <c r="E251" s="262"/>
      <c r="F251" s="82">
        <f t="shared" si="3"/>
        <v>0</v>
      </c>
      <c r="G251" s="114" t="s">
        <v>341</v>
      </c>
      <c r="I251" s="114"/>
    </row>
    <row r="252" spans="1:9" s="102" customFormat="1" hidden="1" x14ac:dyDescent="0.25">
      <c r="A252" s="291"/>
      <c r="B252" s="262"/>
      <c r="C252" s="262"/>
      <c r="D252" s="266"/>
      <c r="E252" s="262"/>
      <c r="F252" s="82">
        <f t="shared" si="3"/>
        <v>0</v>
      </c>
      <c r="G252" s="114" t="s">
        <v>341</v>
      </c>
      <c r="I252" s="114"/>
    </row>
    <row r="253" spans="1:9" s="102" customFormat="1" hidden="1" x14ac:dyDescent="0.25">
      <c r="A253" s="291"/>
      <c r="B253" s="262"/>
      <c r="C253" s="262"/>
      <c r="D253" s="266"/>
      <c r="E253" s="262"/>
      <c r="F253" s="82">
        <f t="shared" si="3"/>
        <v>0</v>
      </c>
      <c r="G253" s="114" t="s">
        <v>341</v>
      </c>
      <c r="I253" s="114"/>
    </row>
    <row r="254" spans="1:9" s="102" customFormat="1" hidden="1" x14ac:dyDescent="0.25">
      <c r="A254" s="291"/>
      <c r="B254" s="262"/>
      <c r="C254" s="262"/>
      <c r="D254" s="266"/>
      <c r="E254" s="262"/>
      <c r="F254" s="82">
        <f t="shared" si="3"/>
        <v>0</v>
      </c>
      <c r="G254" s="114" t="s">
        <v>341</v>
      </c>
      <c r="I254" s="114"/>
    </row>
    <row r="255" spans="1:9" s="102" customFormat="1" hidden="1" x14ac:dyDescent="0.25">
      <c r="A255" s="291"/>
      <c r="B255" s="262"/>
      <c r="C255" s="262"/>
      <c r="D255" s="266"/>
      <c r="E255" s="262"/>
      <c r="F255" s="82">
        <f t="shared" si="3"/>
        <v>0</v>
      </c>
      <c r="G255" s="114" t="s">
        <v>341</v>
      </c>
      <c r="I255" s="114"/>
    </row>
    <row r="256" spans="1:9" s="102" customFormat="1" hidden="1" x14ac:dyDescent="0.25">
      <c r="A256" s="291"/>
      <c r="B256" s="262"/>
      <c r="C256" s="262"/>
      <c r="D256" s="266"/>
      <c r="E256" s="262"/>
      <c r="F256" s="82">
        <f t="shared" si="3"/>
        <v>0</v>
      </c>
      <c r="G256" s="114" t="s">
        <v>341</v>
      </c>
      <c r="I256" s="114"/>
    </row>
    <row r="257" spans="1:9" s="102" customFormat="1" hidden="1" x14ac:dyDescent="0.25">
      <c r="A257" s="291"/>
      <c r="B257" s="262"/>
      <c r="C257" s="262"/>
      <c r="D257" s="266"/>
      <c r="E257" s="262"/>
      <c r="F257" s="82">
        <f t="shared" si="3"/>
        <v>0</v>
      </c>
      <c r="G257" s="114" t="s">
        <v>341</v>
      </c>
      <c r="I257" s="114"/>
    </row>
    <row r="258" spans="1:9" s="102" customFormat="1" hidden="1" x14ac:dyDescent="0.25">
      <c r="A258" s="291"/>
      <c r="B258" s="262"/>
      <c r="C258" s="262"/>
      <c r="D258" s="266"/>
      <c r="E258" s="262"/>
      <c r="F258" s="82">
        <f t="shared" si="3"/>
        <v>0</v>
      </c>
      <c r="G258" s="114" t="s">
        <v>341</v>
      </c>
      <c r="I258" s="114"/>
    </row>
    <row r="259" spans="1:9" s="102" customFormat="1" hidden="1" x14ac:dyDescent="0.25">
      <c r="A259" s="291"/>
      <c r="B259" s="262"/>
      <c r="C259" s="262"/>
      <c r="D259" s="266"/>
      <c r="E259" s="262"/>
      <c r="F259" s="82">
        <f t="shared" si="3"/>
        <v>0</v>
      </c>
      <c r="G259" s="114" t="s">
        <v>341</v>
      </c>
      <c r="I259" s="114"/>
    </row>
    <row r="260" spans="1:9" s="102" customFormat="1" hidden="1" x14ac:dyDescent="0.25">
      <c r="A260" s="291"/>
      <c r="B260" s="262"/>
      <c r="C260" s="262"/>
      <c r="D260" s="266"/>
      <c r="E260" s="262"/>
      <c r="F260" s="82">
        <f t="shared" si="3"/>
        <v>0</v>
      </c>
      <c r="G260" s="114" t="s">
        <v>341</v>
      </c>
      <c r="I260" s="114"/>
    </row>
    <row r="261" spans="1:9" s="102" customFormat="1" hidden="1" x14ac:dyDescent="0.25">
      <c r="A261" s="291"/>
      <c r="B261" s="262"/>
      <c r="C261" s="262"/>
      <c r="D261" s="266"/>
      <c r="E261" s="262"/>
      <c r="F261" s="82">
        <f t="shared" si="3"/>
        <v>0</v>
      </c>
      <c r="G261" s="114" t="s">
        <v>341</v>
      </c>
      <c r="I261" s="114"/>
    </row>
    <row r="262" spans="1:9" s="102" customFormat="1" hidden="1" x14ac:dyDescent="0.25">
      <c r="A262" s="291"/>
      <c r="B262" s="262"/>
      <c r="C262" s="262"/>
      <c r="D262" s="266"/>
      <c r="E262" s="262"/>
      <c r="F262" s="82">
        <f t="shared" si="3"/>
        <v>0</v>
      </c>
      <c r="G262" s="114" t="s">
        <v>341</v>
      </c>
      <c r="I262" s="114"/>
    </row>
    <row r="263" spans="1:9" s="102" customFormat="1" hidden="1" x14ac:dyDescent="0.25">
      <c r="A263" s="291"/>
      <c r="B263" s="262"/>
      <c r="C263" s="262"/>
      <c r="D263" s="266"/>
      <c r="E263" s="262"/>
      <c r="F263" s="82">
        <f t="shared" si="3"/>
        <v>0</v>
      </c>
      <c r="G263" s="114" t="s">
        <v>341</v>
      </c>
      <c r="I263" s="114"/>
    </row>
    <row r="264" spans="1:9" s="102" customFormat="1" hidden="1" x14ac:dyDescent="0.25">
      <c r="A264" s="291"/>
      <c r="B264" s="262"/>
      <c r="C264" s="262"/>
      <c r="D264" s="266"/>
      <c r="E264" s="262"/>
      <c r="F264" s="82">
        <f t="shared" si="3"/>
        <v>0</v>
      </c>
      <c r="G264" s="114" t="s">
        <v>341</v>
      </c>
      <c r="I264" s="114"/>
    </row>
    <row r="265" spans="1:9" s="102" customFormat="1" hidden="1" x14ac:dyDescent="0.25">
      <c r="A265" s="291"/>
      <c r="B265" s="262"/>
      <c r="C265" s="262"/>
      <c r="D265" s="266"/>
      <c r="E265" s="262"/>
      <c r="F265" s="82">
        <f t="shared" si="3"/>
        <v>0</v>
      </c>
      <c r="G265" s="114" t="s">
        <v>341</v>
      </c>
      <c r="I265" s="114"/>
    </row>
    <row r="266" spans="1:9" s="102" customFormat="1" hidden="1" x14ac:dyDescent="0.25">
      <c r="A266" s="291"/>
      <c r="B266" s="262"/>
      <c r="C266" s="262"/>
      <c r="D266" s="266"/>
      <c r="E266" s="262"/>
      <c r="F266" s="82">
        <f t="shared" si="3"/>
        <v>0</v>
      </c>
      <c r="G266" s="114" t="s">
        <v>341</v>
      </c>
      <c r="I266" s="114"/>
    </row>
    <row r="267" spans="1:9" s="102" customFormat="1" x14ac:dyDescent="0.25">
      <c r="A267" s="291" t="s">
        <v>319</v>
      </c>
      <c r="B267" s="262">
        <v>3</v>
      </c>
      <c r="C267" s="262" t="s">
        <v>312</v>
      </c>
      <c r="D267" s="266">
        <f t="shared" ref="D267" ca="1" si="4">RAND()*400000</f>
        <v>362148.71927091328</v>
      </c>
      <c r="E267" s="262">
        <v>7</v>
      </c>
      <c r="F267" s="294">
        <f ca="1">ROUND(+B267*D267*E267,2)</f>
        <v>7605123.0999999996</v>
      </c>
      <c r="G267" s="114" t="s">
        <v>341</v>
      </c>
    </row>
    <row r="268" spans="1:9" s="102" customFormat="1" x14ac:dyDescent="0.25">
      <c r="A268" s="290"/>
      <c r="B268" s="90"/>
      <c r="C268" s="90"/>
      <c r="D268" s="202"/>
      <c r="E268" s="206" t="s">
        <v>35</v>
      </c>
      <c r="F268" s="308">
        <f ca="1">ROUND(SUBTOTAL(109,F137:F267),2)</f>
        <v>23529291.5</v>
      </c>
      <c r="G268" s="114" t="s">
        <v>341</v>
      </c>
      <c r="I268" s="117" t="s">
        <v>344</v>
      </c>
    </row>
    <row r="269" spans="1:9" x14ac:dyDescent="0.25">
      <c r="F269" s="296"/>
      <c r="G269" s="114" t="s">
        <v>339</v>
      </c>
    </row>
    <row r="270" spans="1:9" x14ac:dyDescent="0.25">
      <c r="C270" s="586" t="str">
        <f>"Total "&amp;B2</f>
        <v>Total GRANT EXCLUSIVE LINE ITEM</v>
      </c>
      <c r="D270" s="586"/>
      <c r="E270" s="586"/>
      <c r="F270" s="82">
        <f ca="1">+F268+F136</f>
        <v>37666448.880000003</v>
      </c>
      <c r="G270" s="114" t="s">
        <v>339</v>
      </c>
      <c r="I270" s="141" t="s">
        <v>237</v>
      </c>
    </row>
    <row r="271" spans="1:9" s="102" customFormat="1" x14ac:dyDescent="0.25">
      <c r="A271" s="234"/>
      <c r="B271" s="90"/>
      <c r="C271" s="90"/>
      <c r="D271" s="90"/>
      <c r="E271" s="90"/>
      <c r="F271" s="130"/>
      <c r="G271" s="114" t="s">
        <v>339</v>
      </c>
    </row>
    <row r="272" spans="1:9" s="102" customFormat="1" x14ac:dyDescent="0.25">
      <c r="A272" s="240" t="str">
        <f>B2&amp;" Narrative (State):"</f>
        <v>GRANT EXCLUSIVE LINE ITEM Narrative (State):</v>
      </c>
      <c r="B272" s="107"/>
      <c r="C272" s="107"/>
      <c r="D272" s="107"/>
      <c r="E272" s="107"/>
      <c r="F272" s="108"/>
      <c r="G272" s="114" t="s">
        <v>340</v>
      </c>
      <c r="I272" s="142" t="s">
        <v>236</v>
      </c>
    </row>
    <row r="273" spans="1:17" s="102" customFormat="1" ht="45" customHeight="1" x14ac:dyDescent="0.25">
      <c r="A273" s="561" t="s">
        <v>335</v>
      </c>
      <c r="B273" s="562"/>
      <c r="C273" s="562"/>
      <c r="D273" s="562"/>
      <c r="E273" s="562"/>
      <c r="F273" s="563"/>
      <c r="G273" s="102" t="s">
        <v>340</v>
      </c>
      <c r="I273" s="559" t="s">
        <v>297</v>
      </c>
      <c r="J273" s="559"/>
      <c r="K273" s="559"/>
      <c r="L273" s="559"/>
      <c r="M273" s="559"/>
      <c r="N273" s="559"/>
      <c r="O273" s="559"/>
      <c r="P273" s="559"/>
      <c r="Q273" s="559"/>
    </row>
    <row r="274" spans="1:17" x14ac:dyDescent="0.25">
      <c r="G274" s="276" t="s">
        <v>341</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341</v>
      </c>
      <c r="I275" s="142" t="s">
        <v>236</v>
      </c>
    </row>
    <row r="276" spans="1:17" s="102" customFormat="1" ht="45" customHeight="1" x14ac:dyDescent="0.25">
      <c r="A276" s="561" t="s">
        <v>336</v>
      </c>
      <c r="B276" s="562"/>
      <c r="C276" s="562"/>
      <c r="D276" s="562"/>
      <c r="E276" s="562"/>
      <c r="F276" s="563"/>
      <c r="G276" s="276" t="s">
        <v>341</v>
      </c>
      <c r="I276" s="559" t="s">
        <v>297</v>
      </c>
      <c r="J276" s="559"/>
      <c r="K276" s="559"/>
      <c r="L276" s="559"/>
      <c r="M276" s="559"/>
      <c r="N276" s="559"/>
      <c r="O276" s="559"/>
      <c r="P276" s="559"/>
      <c r="Q276" s="559"/>
    </row>
    <row r="278" spans="1:17" x14ac:dyDescent="0.25">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topLeftCell="A9" zoomScaleNormal="100" zoomScaleSheetLayoutView="100" workbookViewId="0">
      <selection activeCell="C36" sqref="C36"/>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56" t="s">
        <v>180</v>
      </c>
      <c r="B1" s="556"/>
      <c r="C1" s="556"/>
      <c r="D1" s="3">
        <f>+'Section A'!B2</f>
        <v>0</v>
      </c>
    </row>
    <row r="2" spans="1:6" ht="54.75" customHeight="1" x14ac:dyDescent="0.25">
      <c r="A2" s="579" t="s">
        <v>247</v>
      </c>
      <c r="B2" s="579"/>
      <c r="C2" s="579"/>
      <c r="D2" s="579"/>
    </row>
    <row r="3" spans="1:6" ht="15" customHeight="1" x14ac:dyDescent="0.25">
      <c r="A3" s="228" t="s">
        <v>60</v>
      </c>
      <c r="B3" s="19" t="s">
        <v>73</v>
      </c>
      <c r="C3" s="19" t="s">
        <v>74</v>
      </c>
      <c r="D3" s="305" t="s">
        <v>282</v>
      </c>
    </row>
    <row r="4" spans="1:6" s="114" customFormat="1" x14ac:dyDescent="0.25">
      <c r="A4" s="233" t="s">
        <v>319</v>
      </c>
      <c r="B4" s="136">
        <f ca="1">RAND()*1000000</f>
        <v>376735.40700512484</v>
      </c>
      <c r="C4" s="139">
        <v>0.1</v>
      </c>
      <c r="D4" s="82">
        <f ca="1">ROUND(B4*C4,2)</f>
        <v>37673.54</v>
      </c>
      <c r="F4" s="310"/>
    </row>
    <row r="5" spans="1:6" s="114" customFormat="1" x14ac:dyDescent="0.25">
      <c r="A5" s="227" t="s">
        <v>319</v>
      </c>
      <c r="B5" s="270">
        <f ca="1">RAND()*1000000</f>
        <v>682651.75181687926</v>
      </c>
      <c r="C5" s="271">
        <v>0.1</v>
      </c>
      <c r="D5" s="82">
        <f ca="1">ROUND(B5*C5,2)</f>
        <v>68265.179999999993</v>
      </c>
    </row>
    <row r="6" spans="1:6" s="114" customFormat="1" x14ac:dyDescent="0.25">
      <c r="A6" s="227" t="s">
        <v>319</v>
      </c>
      <c r="B6" s="136">
        <f ca="1">RAND()*1000000</f>
        <v>381326.7709768822</v>
      </c>
      <c r="C6" s="139">
        <v>0.1</v>
      </c>
      <c r="D6" s="82">
        <f ca="1">ROUND(B6*C6,2)</f>
        <v>38132.68</v>
      </c>
    </row>
    <row r="7" spans="1:6" s="114" customFormat="1" x14ac:dyDescent="0.25">
      <c r="A7" s="227" t="s">
        <v>319</v>
      </c>
      <c r="B7" s="136">
        <f ca="1">RAND()*1000000</f>
        <v>573719.02364018664</v>
      </c>
      <c r="C7" s="139">
        <v>0.1</v>
      </c>
      <c r="D7" s="294">
        <f ca="1">ROUND(B7*C7,2)</f>
        <v>57371.9</v>
      </c>
    </row>
    <row r="8" spans="1:6" s="310" customFormat="1" x14ac:dyDescent="0.25">
      <c r="A8" s="309" t="str">
        <f ca="1">IF(SUBTOTAL(109,B4:B8)-'Section A'!E34&gt;0.004,"Indirect Base cannot exceed Total Direct Costs"," ")</f>
        <v>Indirect Base cannot exceed Total Direct Costs</v>
      </c>
      <c r="B8" s="209"/>
      <c r="C8" s="209" t="s">
        <v>41</v>
      </c>
      <c r="D8" s="308">
        <f ca="1">ROUND(SUM(D4:D7),2)</f>
        <v>201443.3</v>
      </c>
      <c r="F8" s="311" t="s">
        <v>283</v>
      </c>
    </row>
    <row r="9" spans="1:6" s="114" customFormat="1" x14ac:dyDescent="0.25">
      <c r="A9" s="227"/>
      <c r="B9" s="102"/>
      <c r="C9" s="102"/>
      <c r="D9" s="312"/>
    </row>
    <row r="10" spans="1:6" s="114" customFormat="1" x14ac:dyDescent="0.25">
      <c r="A10" s="261" t="s">
        <v>319</v>
      </c>
      <c r="B10" s="270">
        <f ca="1">RAND()*1000000</f>
        <v>64002.769082958657</v>
      </c>
      <c r="C10" s="271">
        <v>0.1</v>
      </c>
      <c r="D10" s="82">
        <f ca="1">ROUND(B10*C10,2)</f>
        <v>6400.28</v>
      </c>
    </row>
    <row r="11" spans="1:6" s="114" customFormat="1" x14ac:dyDescent="0.25">
      <c r="A11" s="227" t="s">
        <v>319</v>
      </c>
      <c r="B11" s="270">
        <f ca="1">RAND()*1000000</f>
        <v>51890.960448206955</v>
      </c>
      <c r="C11" s="271">
        <v>0.1</v>
      </c>
      <c r="D11" s="82">
        <f ca="1">ROUND(B11*C11,2)</f>
        <v>5189.1000000000004</v>
      </c>
    </row>
    <row r="12" spans="1:6" s="114" customFormat="1" x14ac:dyDescent="0.25">
      <c r="A12" s="227" t="s">
        <v>319</v>
      </c>
      <c r="B12" s="136">
        <f ca="1">RAND()*1000000</f>
        <v>857512.4277831401</v>
      </c>
      <c r="C12" s="139">
        <v>0.1</v>
      </c>
      <c r="D12" s="82">
        <f ca="1">ROUND(B12*C12,2)</f>
        <v>85751.24</v>
      </c>
    </row>
    <row r="13" spans="1:6" s="114" customFormat="1" x14ac:dyDescent="0.25">
      <c r="A13" s="261" t="s">
        <v>319</v>
      </c>
      <c r="B13" s="270">
        <f ca="1">RAND()*1000000</f>
        <v>846213.23808465002</v>
      </c>
      <c r="C13" s="271">
        <v>0.1</v>
      </c>
      <c r="D13" s="294">
        <f ca="1">ROUND(B13*C13,2)</f>
        <v>84621.32</v>
      </c>
    </row>
    <row r="14" spans="1:6" s="114" customFormat="1" x14ac:dyDescent="0.25">
      <c r="A14" s="235"/>
      <c r="B14" s="199"/>
      <c r="C14" s="206" t="s">
        <v>35</v>
      </c>
      <c r="D14" s="308">
        <f ca="1">ROUND(SUBTOTAL(109,D9:D13),2)</f>
        <v>181961.94</v>
      </c>
      <c r="F14" s="117" t="s">
        <v>283</v>
      </c>
    </row>
    <row r="15" spans="1:6" x14ac:dyDescent="0.25">
      <c r="A15" s="3"/>
      <c r="B15" s="3"/>
      <c r="C15" s="3"/>
      <c r="D15" s="296"/>
    </row>
    <row r="16" spans="1:6" x14ac:dyDescent="0.25">
      <c r="A16" s="3"/>
      <c r="B16" s="569" t="s">
        <v>95</v>
      </c>
      <c r="C16" s="569"/>
      <c r="D16" s="82">
        <f ca="1">+D14+D8</f>
        <v>383405.24</v>
      </c>
      <c r="F16" s="141" t="s">
        <v>237</v>
      </c>
    </row>
    <row r="17" spans="1:14" s="114" customFormat="1" x14ac:dyDescent="0.25">
      <c r="A17" s="235"/>
      <c r="B17" s="102"/>
      <c r="C17" s="133"/>
      <c r="D17" s="303"/>
    </row>
    <row r="18" spans="1:14" s="114" customFormat="1" x14ac:dyDescent="0.25">
      <c r="A18" s="240" t="s">
        <v>75</v>
      </c>
      <c r="B18" s="107"/>
      <c r="C18" s="107"/>
      <c r="D18" s="108"/>
      <c r="F18" s="142" t="s">
        <v>236</v>
      </c>
    </row>
    <row r="19" spans="1:14" s="114" customFormat="1" ht="45" customHeight="1" x14ac:dyDescent="0.25">
      <c r="A19" s="553" t="s">
        <v>337</v>
      </c>
      <c r="B19" s="554"/>
      <c r="C19" s="554"/>
      <c r="D19" s="555"/>
      <c r="F19" s="558" t="s">
        <v>297</v>
      </c>
      <c r="G19" s="558"/>
      <c r="H19" s="558"/>
      <c r="I19" s="558"/>
      <c r="J19" s="558"/>
      <c r="K19" s="558"/>
      <c r="L19" s="558"/>
      <c r="M19" s="558"/>
      <c r="N19" s="558"/>
    </row>
    <row r="20" spans="1:14" x14ac:dyDescent="0.25">
      <c r="A20" s="3"/>
      <c r="B20" s="3"/>
      <c r="C20" s="3"/>
      <c r="D20" s="3"/>
    </row>
    <row r="21" spans="1:14" s="114" customFormat="1" x14ac:dyDescent="0.25">
      <c r="A21" s="240" t="s">
        <v>94</v>
      </c>
      <c r="B21" s="111"/>
      <c r="C21" s="111"/>
      <c r="D21" s="112"/>
      <c r="F21" s="142" t="s">
        <v>236</v>
      </c>
    </row>
    <row r="22" spans="1:14" s="114" customFormat="1" ht="45" customHeight="1" x14ac:dyDescent="0.25">
      <c r="A22" s="561" t="s">
        <v>338</v>
      </c>
      <c r="B22" s="562"/>
      <c r="C22" s="562"/>
      <c r="D22" s="563"/>
      <c r="F22" s="558" t="s">
        <v>297</v>
      </c>
      <c r="G22" s="558"/>
      <c r="H22" s="558"/>
      <c r="I22" s="558"/>
      <c r="J22" s="558"/>
      <c r="K22" s="558"/>
      <c r="L22" s="558"/>
      <c r="M22" s="558"/>
      <c r="N22" s="558"/>
    </row>
    <row r="23" spans="1:14" ht="2.25" customHeight="1" x14ac:dyDescent="0.25">
      <c r="A23" s="313"/>
      <c r="B23" s="313"/>
      <c r="C23" s="313"/>
      <c r="D23" s="313"/>
    </row>
    <row r="24" spans="1:14" x14ac:dyDescent="0.25">
      <c r="A24" s="588"/>
      <c r="B24" s="588"/>
      <c r="C24" s="588"/>
      <c r="D24" s="588"/>
    </row>
    <row r="25" spans="1:14" x14ac:dyDescent="0.25">
      <c r="A25" s="588"/>
      <c r="B25" s="588"/>
      <c r="C25" s="588"/>
      <c r="D25" s="588"/>
    </row>
    <row r="26" spans="1:14" x14ac:dyDescent="0.25">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35" priority="9" operator="containsText" text="exceed">
      <formula>NOT(ISERROR(SEARCH("exceed",A8)))</formula>
    </cfRule>
  </conditionalFormatting>
  <conditionalFormatting sqref="A23:D26">
    <cfRule type="containsText" dxfId="33" priority="5" operator="containsText" text="Budget">
      <formula>NOT(ISERROR(SEARCH("Budget",A23)))</formula>
    </cfRule>
  </conditionalFormatting>
  <conditionalFormatting sqref="F4">
    <cfRule type="containsText" dxfId="32" priority="2" operator="containsText" text="mtdccalculator">
      <formula>NOT(ISERROR(SEARCH("mtdccalculator",F4)))</formula>
    </cfRule>
    <cfRule type="containsText" dxfId="31" priority="3" operator="containsText" text="mtdccalculator">
      <formula>NOT(ISERROR(SEARCH("mtdccalculator",F4)))</formula>
    </cfRule>
    <cfRule type="containsText" dxfId="30"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H29" sqref="H29"/>
    </sheetView>
  </sheetViews>
  <sheetFormatPr defaultColWidth="9.140625" defaultRowHeight="15" x14ac:dyDescent="0.25"/>
  <cols>
    <col min="1" max="1" width="1.28515625" style="318" customWidth="1"/>
    <col min="2" max="2" width="3.28515625" style="318" customWidth="1"/>
    <col min="3" max="3" width="7.7109375" style="318" customWidth="1"/>
    <col min="4" max="4" width="9.140625" style="318"/>
    <col min="5" max="5" width="18.140625" style="318" customWidth="1"/>
    <col min="6" max="6" width="3.42578125" style="318" customWidth="1"/>
    <col min="7" max="7" width="18.140625" style="318" customWidth="1"/>
    <col min="8" max="8" width="19.42578125" style="318" customWidth="1"/>
    <col min="9" max="9" width="3.28515625" style="318" customWidth="1"/>
    <col min="10" max="10" width="0.5703125" style="318" customWidth="1"/>
    <col min="11" max="11" width="9.140625" style="318"/>
    <col min="12" max="12" width="11.28515625" style="318" customWidth="1"/>
    <col min="13" max="16384" width="9.140625" style="318"/>
  </cols>
  <sheetData>
    <row r="1" spans="2:10" ht="7.5" customHeight="1" thickBot="1" x14ac:dyDescent="0.3"/>
    <row r="2" spans="2:10" ht="23.25" x14ac:dyDescent="0.35">
      <c r="B2" s="319" t="s">
        <v>389</v>
      </c>
      <c r="C2" s="320"/>
      <c r="D2" s="320"/>
      <c r="E2" s="320"/>
      <c r="F2" s="320"/>
      <c r="G2" s="320"/>
      <c r="H2" s="321"/>
      <c r="I2" s="322"/>
      <c r="J2" s="323"/>
    </row>
    <row r="3" spans="2:10" ht="5.25" customHeight="1" x14ac:dyDescent="0.25">
      <c r="B3" s="324"/>
      <c r="C3" s="325"/>
      <c r="D3" s="325"/>
      <c r="E3" s="325"/>
      <c r="F3" s="325"/>
      <c r="G3" s="325"/>
      <c r="H3" s="325"/>
      <c r="I3" s="326"/>
    </row>
    <row r="4" spans="2:10" ht="15" customHeight="1" x14ac:dyDescent="0.25">
      <c r="B4" s="589" t="s">
        <v>390</v>
      </c>
      <c r="C4" s="590"/>
      <c r="D4" s="590"/>
      <c r="E4" s="591">
        <f>'Indirect Costs'!D1</f>
        <v>0</v>
      </c>
      <c r="F4" s="592"/>
      <c r="G4" s="592"/>
      <c r="H4" s="592"/>
      <c r="I4" s="326"/>
    </row>
    <row r="5" spans="2:10" ht="4.5" customHeight="1" x14ac:dyDescent="0.25">
      <c r="B5" s="324"/>
      <c r="C5" s="325"/>
      <c r="D5" s="325"/>
      <c r="E5" s="325"/>
      <c r="F5" s="325"/>
      <c r="G5" s="325"/>
      <c r="H5" s="325"/>
      <c r="I5" s="326"/>
    </row>
    <row r="6" spans="2:10" ht="15.75" customHeight="1" thickBot="1" x14ac:dyDescent="0.35">
      <c r="B6" s="327"/>
      <c r="C6" s="328" t="s">
        <v>415</v>
      </c>
      <c r="D6" s="329"/>
      <c r="E6" s="329"/>
      <c r="F6" s="329"/>
      <c r="G6" s="330" t="s">
        <v>210</v>
      </c>
      <c r="H6" s="331">
        <f>+'Section A'!F3</f>
        <v>2026</v>
      </c>
      <c r="I6" s="332"/>
    </row>
    <row r="7" spans="2:10" ht="8.25" customHeight="1" thickTop="1" x14ac:dyDescent="0.25">
      <c r="B7" s="324"/>
      <c r="C7" s="325"/>
      <c r="D7" s="325"/>
      <c r="E7" s="325"/>
      <c r="F7" s="325"/>
      <c r="G7" s="325"/>
      <c r="H7" s="325"/>
      <c r="I7" s="326"/>
    </row>
    <row r="8" spans="2:10" x14ac:dyDescent="0.25">
      <c r="B8" s="333"/>
      <c r="C8" s="334"/>
      <c r="D8" s="334"/>
      <c r="E8" s="335" t="s">
        <v>391</v>
      </c>
      <c r="F8" s="325"/>
      <c r="G8" s="336">
        <v>0</v>
      </c>
      <c r="H8" s="325"/>
      <c r="I8" s="326"/>
    </row>
    <row r="9" spans="2:10" x14ac:dyDescent="0.25">
      <c r="B9" s="333"/>
      <c r="C9" s="334"/>
      <c r="D9" s="334"/>
      <c r="E9" s="335" t="s">
        <v>392</v>
      </c>
      <c r="F9" s="325"/>
      <c r="G9" s="336">
        <v>0</v>
      </c>
      <c r="H9" s="325"/>
      <c r="I9" s="326"/>
    </row>
    <row r="10" spans="2:10" x14ac:dyDescent="0.25">
      <c r="B10" s="333"/>
      <c r="C10" s="334"/>
      <c r="D10" s="334"/>
      <c r="E10" s="335" t="s">
        <v>393</v>
      </c>
      <c r="F10" s="325"/>
      <c r="G10" s="336">
        <v>0</v>
      </c>
      <c r="H10" s="325"/>
      <c r="I10" s="326"/>
    </row>
    <row r="11" spans="2:10" x14ac:dyDescent="0.25">
      <c r="B11" s="333"/>
      <c r="C11" s="334"/>
      <c r="D11" s="334"/>
      <c r="E11" s="335" t="s">
        <v>394</v>
      </c>
      <c r="F11" s="325"/>
      <c r="G11" s="336">
        <v>0</v>
      </c>
      <c r="H11" s="325"/>
      <c r="I11" s="326"/>
    </row>
    <row r="12" spans="2:10" x14ac:dyDescent="0.25">
      <c r="B12" s="333"/>
      <c r="C12" s="334"/>
      <c r="D12" s="334"/>
      <c r="E12" s="335" t="s">
        <v>395</v>
      </c>
      <c r="F12" s="325"/>
      <c r="G12" s="336">
        <v>0</v>
      </c>
      <c r="H12" s="325"/>
      <c r="I12" s="326"/>
    </row>
    <row r="13" spans="2:10" ht="30" customHeight="1" x14ac:dyDescent="0.25">
      <c r="B13" s="333"/>
      <c r="C13" s="593" t="str">
        <f>"Subawards (Calculated from Subaward Listings) - ("&amp;COUNTIFS(MTDCSubawardListing!$L:$L,"X")&amp;")*"</f>
        <v>Subawards (Calculated from Subaward Listings) - (0)*</v>
      </c>
      <c r="D13" s="593"/>
      <c r="E13" s="593"/>
      <c r="F13" s="325"/>
      <c r="G13" s="337">
        <f>MTDCSubawardListing!E56</f>
        <v>0</v>
      </c>
      <c r="H13" s="325"/>
      <c r="I13" s="326"/>
    </row>
    <row r="14" spans="2:10" s="345" customFormat="1" x14ac:dyDescent="0.25">
      <c r="B14" s="338"/>
      <c r="C14" s="339"/>
      <c r="D14" s="339"/>
      <c r="E14" s="340"/>
      <c r="F14" s="341" t="s">
        <v>396</v>
      </c>
      <c r="G14" s="342"/>
      <c r="H14" s="343">
        <f>SUM(G8:G13)</f>
        <v>0</v>
      </c>
      <c r="I14" s="344"/>
    </row>
    <row r="15" spans="2:10" s="345" customFormat="1" ht="9" customHeight="1" x14ac:dyDescent="0.25">
      <c r="B15" s="338"/>
      <c r="C15" s="339"/>
      <c r="D15" s="339"/>
      <c r="E15" s="340"/>
      <c r="F15" s="341"/>
      <c r="G15" s="342"/>
      <c r="H15" s="343"/>
      <c r="I15" s="344"/>
    </row>
    <row r="16" spans="2:10" x14ac:dyDescent="0.25">
      <c r="B16" s="333"/>
      <c r="C16" s="334"/>
      <c r="D16" s="334"/>
      <c r="E16" s="335" t="s">
        <v>418</v>
      </c>
      <c r="F16" s="325"/>
      <c r="G16" s="346">
        <f>MTDCSubawardListing!J56</f>
        <v>0</v>
      </c>
      <c r="H16" s="347"/>
      <c r="I16" s="326"/>
    </row>
    <row r="17" spans="2:9" s="345" customFormat="1" x14ac:dyDescent="0.25">
      <c r="B17" s="338"/>
      <c r="C17" s="339"/>
      <c r="D17" s="339"/>
      <c r="E17" s="348"/>
      <c r="F17" s="341" t="s">
        <v>389</v>
      </c>
      <c r="G17" s="342"/>
      <c r="H17" s="343">
        <f>H14-G16</f>
        <v>0</v>
      </c>
      <c r="I17" s="344"/>
    </row>
    <row r="18" spans="2:9" ht="9.75" customHeight="1" x14ac:dyDescent="0.25">
      <c r="B18" s="333"/>
      <c r="C18" s="334"/>
      <c r="D18" s="334"/>
      <c r="E18" s="335"/>
      <c r="F18" s="325"/>
      <c r="G18" s="325"/>
      <c r="H18" s="325"/>
      <c r="I18" s="326"/>
    </row>
    <row r="19" spans="2:9" ht="15.75" x14ac:dyDescent="0.25">
      <c r="B19" s="333"/>
      <c r="C19" s="339"/>
      <c r="D19" s="339"/>
      <c r="E19" s="349" t="s">
        <v>416</v>
      </c>
      <c r="F19" s="342"/>
      <c r="G19" s="350"/>
      <c r="H19" s="351">
        <f>H17*15%</f>
        <v>0</v>
      </c>
      <c r="I19" s="326"/>
    </row>
    <row r="20" spans="2:9" ht="8.25" customHeight="1" x14ac:dyDescent="0.25">
      <c r="B20" s="333"/>
      <c r="C20" s="339"/>
      <c r="D20" s="339"/>
      <c r="E20" s="349"/>
      <c r="F20" s="342"/>
      <c r="G20" s="342"/>
      <c r="H20" s="343"/>
      <c r="I20" s="326"/>
    </row>
    <row r="21" spans="2:9" ht="6.75" customHeight="1" x14ac:dyDescent="0.25">
      <c r="B21" s="333"/>
      <c r="C21" s="339"/>
      <c r="D21" s="339"/>
      <c r="E21" s="349"/>
      <c r="F21" s="342"/>
      <c r="G21" s="342"/>
      <c r="H21" s="343"/>
      <c r="I21" s="326"/>
    </row>
    <row r="22" spans="2:9" ht="15.75" customHeight="1" x14ac:dyDescent="0.25">
      <c r="B22" s="352" t="s">
        <v>397</v>
      </c>
      <c r="C22" s="339"/>
      <c r="D22" s="339"/>
      <c r="E22" s="349"/>
      <c r="F22" s="342"/>
      <c r="G22" s="342"/>
      <c r="H22" s="343"/>
      <c r="I22" s="326"/>
    </row>
    <row r="23" spans="2:9" ht="10.5" customHeight="1" thickBot="1" x14ac:dyDescent="0.3">
      <c r="B23" s="353"/>
      <c r="C23" s="354"/>
      <c r="D23" s="354"/>
      <c r="E23" s="354"/>
      <c r="F23" s="355"/>
      <c r="G23" s="355"/>
      <c r="H23" s="355"/>
      <c r="I23" s="356"/>
    </row>
    <row r="24" spans="2:9" ht="4.5" customHeight="1" x14ac:dyDescent="0.25"/>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G30" sqref="G30"/>
    </sheetView>
  </sheetViews>
  <sheetFormatPr defaultColWidth="9.140625" defaultRowHeight="15" x14ac:dyDescent="0.25"/>
  <cols>
    <col min="1" max="1" width="1.42578125" style="318" customWidth="1"/>
    <col min="2" max="2" width="3.28515625" style="318" customWidth="1"/>
    <col min="3" max="3" width="19.140625" style="318" bestFit="1" customWidth="1"/>
    <col min="4" max="4" width="20.28515625" style="318" customWidth="1"/>
    <col min="5" max="5" width="19.85546875" style="318" customWidth="1"/>
    <col min="6" max="6" width="22.85546875" style="318" customWidth="1"/>
    <col min="7" max="7" width="15.140625" style="318" customWidth="1"/>
    <col min="8" max="8" width="13" style="318" customWidth="1"/>
    <col min="9" max="9" width="18.28515625" style="318" bestFit="1" customWidth="1"/>
    <col min="10" max="10" width="16.7109375" style="318" customWidth="1"/>
    <col min="11" max="11" width="0.85546875" style="318" customWidth="1"/>
    <col min="12" max="12" width="9.140625" style="357"/>
    <col min="13" max="16384" width="9.140625" style="318"/>
  </cols>
  <sheetData>
    <row r="1" spans="2:12" ht="6" customHeight="1" x14ac:dyDescent="0.25"/>
    <row r="2" spans="2:12" ht="21" thickBot="1" x14ac:dyDescent="0.35">
      <c r="B2" s="358" t="s">
        <v>398</v>
      </c>
      <c r="C2" s="359"/>
      <c r="D2" s="359"/>
      <c r="E2" s="359"/>
      <c r="F2" s="359"/>
      <c r="G2" s="359"/>
      <c r="H2" s="359"/>
      <c r="I2" s="359"/>
      <c r="J2" s="360"/>
    </row>
    <row r="3" spans="2:12" ht="5.25" customHeight="1" thickTop="1" x14ac:dyDescent="0.25">
      <c r="B3" s="361"/>
      <c r="C3" s="325"/>
      <c r="D3" s="325"/>
      <c r="E3" s="325"/>
      <c r="F3" s="325"/>
      <c r="G3" s="325"/>
      <c r="H3" s="325"/>
      <c r="I3" s="325"/>
      <c r="J3" s="362"/>
    </row>
    <row r="4" spans="2:12" ht="26.25" customHeight="1" x14ac:dyDescent="0.25">
      <c r="B4" s="361"/>
      <c r="C4" s="594" t="str">
        <f>IF(MTDCCalculator!E4="","","Name: "&amp;MTDCCalculator!E4)</f>
        <v>Name: 0</v>
      </c>
      <c r="D4" s="594"/>
      <c r="E4" s="594"/>
      <c r="F4" s="595" t="s">
        <v>417</v>
      </c>
      <c r="G4" s="597" t="s">
        <v>399</v>
      </c>
      <c r="H4" s="597"/>
      <c r="I4" s="342"/>
      <c r="J4" s="363"/>
    </row>
    <row r="5" spans="2:12" s="370" customFormat="1" ht="30" x14ac:dyDescent="0.25">
      <c r="B5" s="364"/>
      <c r="C5" s="365" t="s">
        <v>400</v>
      </c>
      <c r="D5" s="365" t="s">
        <v>401</v>
      </c>
      <c r="E5" s="366" t="str">
        <f>"Amount Spent in FY"&amp;MTDCCalculator!H6</f>
        <v>Amount Spent in FY2026</v>
      </c>
      <c r="F5" s="596"/>
      <c r="G5" s="367" t="str">
        <f>"FY"&amp;MTDCCalculator!H6&amp;" is year ___"</f>
        <v>FY2026 is year ___</v>
      </c>
      <c r="H5" s="368" t="s">
        <v>402</v>
      </c>
      <c r="I5" s="365" t="s">
        <v>403</v>
      </c>
      <c r="J5" s="369" t="s">
        <v>404</v>
      </c>
      <c r="L5" s="357"/>
    </row>
    <row r="6" spans="2:12" x14ac:dyDescent="0.25">
      <c r="B6" s="371">
        <v>1</v>
      </c>
      <c r="C6" s="372"/>
      <c r="D6" s="336">
        <v>0</v>
      </c>
      <c r="E6" s="336">
        <v>0</v>
      </c>
      <c r="F6" s="336">
        <v>0</v>
      </c>
      <c r="G6" s="373"/>
      <c r="H6" s="373"/>
      <c r="I6" s="374">
        <f t="shared" ref="I6:I55" si="0">IF(G6="",0,IF(F6&gt;25000,0,IF(E6+F6&gt;25000,25000-F6,E6)))</f>
        <v>0</v>
      </c>
      <c r="J6" s="375">
        <f t="shared" ref="J6:J55" si="1">E6-I6</f>
        <v>0</v>
      </c>
      <c r="L6" s="357" t="str">
        <f t="shared" ref="L6:L55" si="2">IF(E6&gt;0,"X","")</f>
        <v/>
      </c>
    </row>
    <row r="7" spans="2:12" x14ac:dyDescent="0.25">
      <c r="B7" s="376">
        <v>2</v>
      </c>
      <c r="C7" s="377"/>
      <c r="D7" s="378">
        <v>0</v>
      </c>
      <c r="E7" s="378">
        <v>0</v>
      </c>
      <c r="F7" s="378">
        <v>0</v>
      </c>
      <c r="G7" s="379"/>
      <c r="H7" s="379"/>
      <c r="I7" s="380">
        <f t="shared" si="0"/>
        <v>0</v>
      </c>
      <c r="J7" s="381">
        <f t="shared" si="1"/>
        <v>0</v>
      </c>
      <c r="L7" s="357" t="str">
        <f t="shared" si="2"/>
        <v/>
      </c>
    </row>
    <row r="8" spans="2:12" x14ac:dyDescent="0.25">
      <c r="B8" s="371">
        <v>3</v>
      </c>
      <c r="C8" s="372"/>
      <c r="D8" s="336">
        <v>0</v>
      </c>
      <c r="E8" s="336">
        <v>0</v>
      </c>
      <c r="F8" s="336">
        <v>0</v>
      </c>
      <c r="G8" s="373"/>
      <c r="H8" s="373"/>
      <c r="I8" s="374">
        <f t="shared" si="0"/>
        <v>0</v>
      </c>
      <c r="J8" s="375">
        <f t="shared" si="1"/>
        <v>0</v>
      </c>
      <c r="L8" s="357" t="str">
        <f t="shared" si="2"/>
        <v/>
      </c>
    </row>
    <row r="9" spans="2:12" x14ac:dyDescent="0.25">
      <c r="B9" s="376">
        <v>4</v>
      </c>
      <c r="C9" s="377"/>
      <c r="D9" s="378">
        <v>0</v>
      </c>
      <c r="E9" s="378">
        <v>0</v>
      </c>
      <c r="F9" s="378">
        <v>0</v>
      </c>
      <c r="G9" s="379"/>
      <c r="H9" s="379"/>
      <c r="I9" s="380">
        <f t="shared" si="0"/>
        <v>0</v>
      </c>
      <c r="J9" s="381">
        <f t="shared" si="1"/>
        <v>0</v>
      </c>
      <c r="L9" s="357" t="str">
        <f t="shared" si="2"/>
        <v/>
      </c>
    </row>
    <row r="10" spans="2:12" x14ac:dyDescent="0.25">
      <c r="B10" s="371">
        <v>5</v>
      </c>
      <c r="C10" s="372"/>
      <c r="D10" s="336">
        <v>0</v>
      </c>
      <c r="E10" s="336">
        <v>0</v>
      </c>
      <c r="F10" s="336">
        <v>0</v>
      </c>
      <c r="G10" s="373"/>
      <c r="H10" s="373"/>
      <c r="I10" s="374">
        <f t="shared" si="0"/>
        <v>0</v>
      </c>
      <c r="J10" s="375">
        <f t="shared" si="1"/>
        <v>0</v>
      </c>
      <c r="L10" s="357" t="str">
        <f t="shared" si="2"/>
        <v/>
      </c>
    </row>
    <row r="11" spans="2:12" x14ac:dyDescent="0.25">
      <c r="B11" s="376">
        <v>6</v>
      </c>
      <c r="C11" s="377"/>
      <c r="D11" s="378">
        <v>0</v>
      </c>
      <c r="E11" s="378">
        <v>0</v>
      </c>
      <c r="F11" s="378">
        <v>0</v>
      </c>
      <c r="G11" s="379"/>
      <c r="H11" s="379"/>
      <c r="I11" s="380">
        <f t="shared" si="0"/>
        <v>0</v>
      </c>
      <c r="J11" s="381">
        <f t="shared" si="1"/>
        <v>0</v>
      </c>
      <c r="L11" s="357" t="str">
        <f t="shared" si="2"/>
        <v/>
      </c>
    </row>
    <row r="12" spans="2:12" x14ac:dyDescent="0.25">
      <c r="B12" s="371">
        <v>7</v>
      </c>
      <c r="C12" s="372"/>
      <c r="D12" s="336">
        <v>0</v>
      </c>
      <c r="E12" s="336">
        <v>0</v>
      </c>
      <c r="F12" s="336">
        <v>0</v>
      </c>
      <c r="G12" s="373"/>
      <c r="H12" s="373"/>
      <c r="I12" s="374">
        <f t="shared" si="0"/>
        <v>0</v>
      </c>
      <c r="J12" s="375">
        <f t="shared" si="1"/>
        <v>0</v>
      </c>
      <c r="L12" s="357" t="str">
        <f t="shared" si="2"/>
        <v/>
      </c>
    </row>
    <row r="13" spans="2:12" x14ac:dyDescent="0.25">
      <c r="B13" s="376">
        <v>8</v>
      </c>
      <c r="C13" s="377"/>
      <c r="D13" s="378">
        <v>0</v>
      </c>
      <c r="E13" s="378">
        <v>0</v>
      </c>
      <c r="F13" s="378">
        <v>0</v>
      </c>
      <c r="G13" s="379"/>
      <c r="H13" s="379"/>
      <c r="I13" s="380">
        <f t="shared" si="0"/>
        <v>0</v>
      </c>
      <c r="J13" s="381">
        <f t="shared" si="1"/>
        <v>0</v>
      </c>
      <c r="L13" s="357" t="str">
        <f t="shared" si="2"/>
        <v/>
      </c>
    </row>
    <row r="14" spans="2:12" x14ac:dyDescent="0.25">
      <c r="B14" s="371">
        <v>9</v>
      </c>
      <c r="C14" s="372"/>
      <c r="D14" s="336">
        <v>0</v>
      </c>
      <c r="E14" s="336">
        <v>0</v>
      </c>
      <c r="F14" s="336">
        <v>0</v>
      </c>
      <c r="G14" s="373"/>
      <c r="H14" s="373"/>
      <c r="I14" s="374">
        <f t="shared" si="0"/>
        <v>0</v>
      </c>
      <c r="J14" s="375">
        <f t="shared" si="1"/>
        <v>0</v>
      </c>
      <c r="L14" s="357" t="str">
        <f t="shared" si="2"/>
        <v/>
      </c>
    </row>
    <row r="15" spans="2:12" x14ac:dyDescent="0.25">
      <c r="B15" s="376">
        <v>10</v>
      </c>
      <c r="C15" s="377"/>
      <c r="D15" s="378">
        <v>0</v>
      </c>
      <c r="E15" s="378">
        <v>0</v>
      </c>
      <c r="F15" s="378">
        <v>0</v>
      </c>
      <c r="G15" s="379"/>
      <c r="H15" s="379"/>
      <c r="I15" s="380">
        <f t="shared" si="0"/>
        <v>0</v>
      </c>
      <c r="J15" s="381">
        <f t="shared" si="1"/>
        <v>0</v>
      </c>
      <c r="L15" s="357" t="str">
        <f t="shared" si="2"/>
        <v/>
      </c>
    </row>
    <row r="16" spans="2:12" x14ac:dyDescent="0.25">
      <c r="B16" s="371">
        <v>11</v>
      </c>
      <c r="C16" s="372"/>
      <c r="D16" s="336">
        <v>0</v>
      </c>
      <c r="E16" s="336">
        <v>0</v>
      </c>
      <c r="F16" s="336">
        <v>0</v>
      </c>
      <c r="G16" s="373"/>
      <c r="H16" s="373"/>
      <c r="I16" s="374">
        <f t="shared" si="0"/>
        <v>0</v>
      </c>
      <c r="J16" s="375">
        <f t="shared" si="1"/>
        <v>0</v>
      </c>
      <c r="L16" s="357" t="str">
        <f t="shared" si="2"/>
        <v/>
      </c>
    </row>
    <row r="17" spans="2:16" x14ac:dyDescent="0.25">
      <c r="B17" s="376">
        <v>12</v>
      </c>
      <c r="C17" s="377"/>
      <c r="D17" s="378">
        <v>0</v>
      </c>
      <c r="E17" s="378">
        <v>0</v>
      </c>
      <c r="F17" s="378">
        <v>0</v>
      </c>
      <c r="G17" s="379"/>
      <c r="H17" s="379"/>
      <c r="I17" s="380">
        <f t="shared" si="0"/>
        <v>0</v>
      </c>
      <c r="J17" s="381">
        <f t="shared" si="1"/>
        <v>0</v>
      </c>
      <c r="L17" s="357" t="str">
        <f t="shared" si="2"/>
        <v/>
      </c>
    </row>
    <row r="18" spans="2:16" x14ac:dyDescent="0.25">
      <c r="B18" s="371">
        <v>13</v>
      </c>
      <c r="C18" s="372"/>
      <c r="D18" s="336">
        <v>0</v>
      </c>
      <c r="E18" s="336">
        <v>0</v>
      </c>
      <c r="F18" s="336">
        <v>0</v>
      </c>
      <c r="G18" s="373"/>
      <c r="H18" s="373"/>
      <c r="I18" s="374">
        <f t="shared" si="0"/>
        <v>0</v>
      </c>
      <c r="J18" s="375">
        <f t="shared" si="1"/>
        <v>0</v>
      </c>
      <c r="L18" s="357" t="str">
        <f t="shared" si="2"/>
        <v/>
      </c>
    </row>
    <row r="19" spans="2:16" x14ac:dyDescent="0.25">
      <c r="B19" s="376">
        <v>14</v>
      </c>
      <c r="C19" s="377"/>
      <c r="D19" s="378">
        <v>0</v>
      </c>
      <c r="E19" s="378">
        <v>0</v>
      </c>
      <c r="F19" s="378">
        <v>0</v>
      </c>
      <c r="G19" s="379"/>
      <c r="H19" s="379"/>
      <c r="I19" s="380">
        <f t="shared" si="0"/>
        <v>0</v>
      </c>
      <c r="J19" s="381">
        <f t="shared" si="1"/>
        <v>0</v>
      </c>
      <c r="L19" s="357" t="str">
        <f t="shared" si="2"/>
        <v/>
      </c>
    </row>
    <row r="20" spans="2:16" x14ac:dyDescent="0.25">
      <c r="B20" s="371">
        <v>15</v>
      </c>
      <c r="C20" s="372"/>
      <c r="D20" s="336">
        <v>0</v>
      </c>
      <c r="E20" s="336">
        <v>0</v>
      </c>
      <c r="F20" s="336">
        <v>0</v>
      </c>
      <c r="G20" s="373"/>
      <c r="H20" s="373"/>
      <c r="I20" s="374">
        <f t="shared" si="0"/>
        <v>0</v>
      </c>
      <c r="J20" s="375">
        <f t="shared" si="1"/>
        <v>0</v>
      </c>
      <c r="L20" s="357" t="str">
        <f t="shared" si="2"/>
        <v/>
      </c>
    </row>
    <row r="21" spans="2:16" x14ac:dyDescent="0.25">
      <c r="B21" s="376">
        <v>16</v>
      </c>
      <c r="C21" s="377"/>
      <c r="D21" s="378">
        <v>0</v>
      </c>
      <c r="E21" s="378">
        <v>0</v>
      </c>
      <c r="F21" s="378">
        <v>0</v>
      </c>
      <c r="G21" s="379"/>
      <c r="H21" s="379"/>
      <c r="I21" s="380">
        <f t="shared" si="0"/>
        <v>0</v>
      </c>
      <c r="J21" s="381">
        <f t="shared" si="1"/>
        <v>0</v>
      </c>
      <c r="L21" s="357" t="str">
        <f t="shared" si="2"/>
        <v/>
      </c>
    </row>
    <row r="22" spans="2:16" x14ac:dyDescent="0.25">
      <c r="B22" s="371">
        <v>17</v>
      </c>
      <c r="C22" s="372"/>
      <c r="D22" s="336">
        <v>0</v>
      </c>
      <c r="E22" s="336">
        <v>0</v>
      </c>
      <c r="F22" s="336">
        <v>0</v>
      </c>
      <c r="G22" s="373"/>
      <c r="H22" s="373"/>
      <c r="I22" s="374">
        <f t="shared" si="0"/>
        <v>0</v>
      </c>
      <c r="J22" s="375">
        <f t="shared" si="1"/>
        <v>0</v>
      </c>
      <c r="L22" s="357" t="str">
        <f t="shared" si="2"/>
        <v/>
      </c>
    </row>
    <row r="23" spans="2:16" x14ac:dyDescent="0.25">
      <c r="B23" s="376">
        <v>18</v>
      </c>
      <c r="C23" s="377"/>
      <c r="D23" s="378">
        <v>0</v>
      </c>
      <c r="E23" s="378">
        <v>0</v>
      </c>
      <c r="F23" s="378">
        <v>0</v>
      </c>
      <c r="G23" s="379"/>
      <c r="H23" s="379"/>
      <c r="I23" s="380">
        <f t="shared" si="0"/>
        <v>0</v>
      </c>
      <c r="J23" s="381">
        <f t="shared" si="1"/>
        <v>0</v>
      </c>
      <c r="L23" s="357" t="str">
        <f t="shared" si="2"/>
        <v/>
      </c>
    </row>
    <row r="24" spans="2:16" x14ac:dyDescent="0.25">
      <c r="B24" s="371">
        <v>19</v>
      </c>
      <c r="C24" s="372"/>
      <c r="D24" s="336">
        <v>0</v>
      </c>
      <c r="E24" s="336">
        <v>0</v>
      </c>
      <c r="F24" s="336">
        <v>0</v>
      </c>
      <c r="G24" s="373"/>
      <c r="H24" s="373"/>
      <c r="I24" s="374">
        <f t="shared" si="0"/>
        <v>0</v>
      </c>
      <c r="J24" s="375">
        <f t="shared" si="1"/>
        <v>0</v>
      </c>
      <c r="L24" s="357" t="str">
        <f t="shared" si="2"/>
        <v/>
      </c>
    </row>
    <row r="25" spans="2:16" x14ac:dyDescent="0.25">
      <c r="B25" s="376">
        <v>20</v>
      </c>
      <c r="C25" s="377"/>
      <c r="D25" s="378">
        <v>0</v>
      </c>
      <c r="E25" s="378">
        <v>0</v>
      </c>
      <c r="F25" s="378">
        <v>0</v>
      </c>
      <c r="G25" s="379"/>
      <c r="H25" s="379"/>
      <c r="I25" s="380">
        <f t="shared" si="0"/>
        <v>0</v>
      </c>
      <c r="J25" s="381">
        <f t="shared" si="1"/>
        <v>0</v>
      </c>
      <c r="L25" s="357" t="str">
        <f t="shared" si="2"/>
        <v/>
      </c>
    </row>
    <row r="26" spans="2:16" x14ac:dyDescent="0.25">
      <c r="B26" s="371">
        <v>21</v>
      </c>
      <c r="C26" s="372"/>
      <c r="D26" s="336">
        <v>0</v>
      </c>
      <c r="E26" s="336">
        <v>0</v>
      </c>
      <c r="F26" s="336">
        <v>0</v>
      </c>
      <c r="G26" s="373"/>
      <c r="H26" s="373"/>
      <c r="I26" s="374">
        <f t="shared" si="0"/>
        <v>0</v>
      </c>
      <c r="J26" s="375">
        <f t="shared" si="1"/>
        <v>0</v>
      </c>
      <c r="L26" s="357" t="str">
        <f t="shared" si="2"/>
        <v/>
      </c>
    </row>
    <row r="27" spans="2:16" x14ac:dyDescent="0.25">
      <c r="B27" s="376">
        <v>22</v>
      </c>
      <c r="C27" s="377"/>
      <c r="D27" s="378">
        <v>0</v>
      </c>
      <c r="E27" s="378">
        <v>0</v>
      </c>
      <c r="F27" s="378">
        <v>0</v>
      </c>
      <c r="G27" s="379"/>
      <c r="H27" s="379"/>
      <c r="I27" s="380">
        <f t="shared" si="0"/>
        <v>0</v>
      </c>
      <c r="J27" s="381">
        <f t="shared" si="1"/>
        <v>0</v>
      </c>
      <c r="L27" s="357" t="str">
        <f t="shared" si="2"/>
        <v/>
      </c>
    </row>
    <row r="28" spans="2:16" x14ac:dyDescent="0.25">
      <c r="B28" s="371">
        <v>23</v>
      </c>
      <c r="C28" s="372"/>
      <c r="D28" s="336">
        <v>0</v>
      </c>
      <c r="E28" s="336">
        <v>0</v>
      </c>
      <c r="F28" s="336">
        <v>0</v>
      </c>
      <c r="G28" s="373"/>
      <c r="H28" s="373"/>
      <c r="I28" s="374">
        <f t="shared" si="0"/>
        <v>0</v>
      </c>
      <c r="J28" s="375">
        <f t="shared" si="1"/>
        <v>0</v>
      </c>
      <c r="L28" s="357" t="str">
        <f t="shared" si="2"/>
        <v/>
      </c>
    </row>
    <row r="29" spans="2:16" x14ac:dyDescent="0.25">
      <c r="B29" s="376">
        <v>24</v>
      </c>
      <c r="C29" s="377"/>
      <c r="D29" s="378">
        <v>0</v>
      </c>
      <c r="E29" s="378">
        <v>0</v>
      </c>
      <c r="F29" s="378">
        <v>0</v>
      </c>
      <c r="G29" s="379"/>
      <c r="H29" s="379"/>
      <c r="I29" s="380">
        <f t="shared" si="0"/>
        <v>0</v>
      </c>
      <c r="J29" s="381">
        <f t="shared" si="1"/>
        <v>0</v>
      </c>
      <c r="L29" s="357" t="str">
        <f t="shared" si="2"/>
        <v/>
      </c>
    </row>
    <row r="30" spans="2:16" x14ac:dyDescent="0.25">
      <c r="B30" s="371">
        <v>25</v>
      </c>
      <c r="C30" s="372"/>
      <c r="D30" s="336">
        <v>0</v>
      </c>
      <c r="E30" s="336">
        <v>0</v>
      </c>
      <c r="F30" s="336">
        <v>0</v>
      </c>
      <c r="G30" s="373"/>
      <c r="H30" s="373"/>
      <c r="I30" s="374">
        <f t="shared" si="0"/>
        <v>0</v>
      </c>
      <c r="J30" s="375">
        <f t="shared" si="1"/>
        <v>0</v>
      </c>
      <c r="L30" s="357" t="str">
        <f t="shared" si="2"/>
        <v/>
      </c>
    </row>
    <row r="31" spans="2:16" x14ac:dyDescent="0.25">
      <c r="B31" s="376">
        <v>26</v>
      </c>
      <c r="C31" s="377"/>
      <c r="D31" s="378">
        <v>0</v>
      </c>
      <c r="E31" s="378">
        <v>0</v>
      </c>
      <c r="F31" s="378">
        <v>0</v>
      </c>
      <c r="G31" s="379"/>
      <c r="H31" s="379"/>
      <c r="I31" s="380">
        <f t="shared" si="0"/>
        <v>0</v>
      </c>
      <c r="J31" s="381">
        <f t="shared" si="1"/>
        <v>0</v>
      </c>
      <c r="L31" s="357" t="str">
        <f t="shared" si="2"/>
        <v/>
      </c>
      <c r="P31" s="382"/>
    </row>
    <row r="32" spans="2:16" x14ac:dyDescent="0.25">
      <c r="B32" s="371">
        <v>27</v>
      </c>
      <c r="C32" s="372"/>
      <c r="D32" s="336">
        <v>0</v>
      </c>
      <c r="E32" s="336">
        <v>0</v>
      </c>
      <c r="F32" s="336">
        <v>0</v>
      </c>
      <c r="G32" s="373"/>
      <c r="H32" s="373"/>
      <c r="I32" s="374">
        <f t="shared" si="0"/>
        <v>0</v>
      </c>
      <c r="J32" s="375">
        <f t="shared" si="1"/>
        <v>0</v>
      </c>
      <c r="L32" s="357" t="str">
        <f t="shared" si="2"/>
        <v/>
      </c>
      <c r="P32" s="382"/>
    </row>
    <row r="33" spans="2:16" x14ac:dyDescent="0.25">
      <c r="B33" s="376">
        <v>28</v>
      </c>
      <c r="C33" s="377"/>
      <c r="D33" s="378">
        <v>0</v>
      </c>
      <c r="E33" s="378">
        <v>0</v>
      </c>
      <c r="F33" s="378">
        <v>0</v>
      </c>
      <c r="G33" s="379"/>
      <c r="H33" s="379"/>
      <c r="I33" s="380">
        <f t="shared" si="0"/>
        <v>0</v>
      </c>
      <c r="J33" s="381">
        <f t="shared" si="1"/>
        <v>0</v>
      </c>
      <c r="L33" s="357" t="str">
        <f t="shared" si="2"/>
        <v/>
      </c>
      <c r="P33" s="382"/>
    </row>
    <row r="34" spans="2:16" x14ac:dyDescent="0.25">
      <c r="B34" s="371">
        <v>29</v>
      </c>
      <c r="C34" s="372"/>
      <c r="D34" s="336">
        <v>0</v>
      </c>
      <c r="E34" s="336">
        <v>0</v>
      </c>
      <c r="F34" s="336">
        <v>0</v>
      </c>
      <c r="G34" s="373"/>
      <c r="H34" s="373"/>
      <c r="I34" s="374">
        <f t="shared" si="0"/>
        <v>0</v>
      </c>
      <c r="J34" s="375">
        <f t="shared" si="1"/>
        <v>0</v>
      </c>
      <c r="L34" s="357" t="str">
        <f t="shared" si="2"/>
        <v/>
      </c>
      <c r="P34" s="382"/>
    </row>
    <row r="35" spans="2:16" x14ac:dyDescent="0.25">
      <c r="B35" s="376">
        <v>30</v>
      </c>
      <c r="C35" s="377"/>
      <c r="D35" s="378">
        <v>0</v>
      </c>
      <c r="E35" s="378">
        <v>0</v>
      </c>
      <c r="F35" s="378">
        <v>0</v>
      </c>
      <c r="G35" s="379"/>
      <c r="H35" s="379"/>
      <c r="I35" s="380">
        <f t="shared" si="0"/>
        <v>0</v>
      </c>
      <c r="J35" s="381">
        <f t="shared" si="1"/>
        <v>0</v>
      </c>
      <c r="L35" s="357" t="str">
        <f t="shared" si="2"/>
        <v/>
      </c>
      <c r="P35" s="382"/>
    </row>
    <row r="36" spans="2:16" x14ac:dyDescent="0.25">
      <c r="B36" s="371">
        <v>31</v>
      </c>
      <c r="C36" s="372"/>
      <c r="D36" s="336">
        <v>0</v>
      </c>
      <c r="E36" s="336">
        <v>0</v>
      </c>
      <c r="F36" s="336">
        <v>0</v>
      </c>
      <c r="G36" s="373"/>
      <c r="H36" s="373"/>
      <c r="I36" s="374">
        <f t="shared" si="0"/>
        <v>0</v>
      </c>
      <c r="J36" s="375">
        <f t="shared" si="1"/>
        <v>0</v>
      </c>
      <c r="L36" s="357" t="str">
        <f t="shared" si="2"/>
        <v/>
      </c>
      <c r="P36" s="382"/>
    </row>
    <row r="37" spans="2:16" x14ac:dyDescent="0.25">
      <c r="B37" s="376">
        <v>32</v>
      </c>
      <c r="C37" s="377"/>
      <c r="D37" s="378">
        <v>0</v>
      </c>
      <c r="E37" s="378">
        <v>0</v>
      </c>
      <c r="F37" s="378">
        <v>0</v>
      </c>
      <c r="G37" s="379"/>
      <c r="H37" s="379"/>
      <c r="I37" s="380">
        <f t="shared" si="0"/>
        <v>0</v>
      </c>
      <c r="J37" s="381">
        <f t="shared" si="1"/>
        <v>0</v>
      </c>
      <c r="L37" s="357" t="str">
        <f t="shared" si="2"/>
        <v/>
      </c>
    </row>
    <row r="38" spans="2:16" x14ac:dyDescent="0.25">
      <c r="B38" s="371">
        <v>33</v>
      </c>
      <c r="C38" s="372"/>
      <c r="D38" s="336">
        <v>0</v>
      </c>
      <c r="E38" s="336">
        <v>0</v>
      </c>
      <c r="F38" s="336">
        <v>0</v>
      </c>
      <c r="G38" s="373"/>
      <c r="H38" s="373"/>
      <c r="I38" s="374">
        <f t="shared" si="0"/>
        <v>0</v>
      </c>
      <c r="J38" s="375">
        <f t="shared" si="1"/>
        <v>0</v>
      </c>
      <c r="L38" s="357" t="str">
        <f t="shared" si="2"/>
        <v/>
      </c>
    </row>
    <row r="39" spans="2:16" x14ac:dyDescent="0.25">
      <c r="B39" s="376">
        <v>34</v>
      </c>
      <c r="C39" s="377"/>
      <c r="D39" s="378">
        <v>0</v>
      </c>
      <c r="E39" s="378">
        <v>0</v>
      </c>
      <c r="F39" s="378">
        <v>0</v>
      </c>
      <c r="G39" s="379"/>
      <c r="H39" s="379"/>
      <c r="I39" s="380">
        <f t="shared" si="0"/>
        <v>0</v>
      </c>
      <c r="J39" s="381">
        <f t="shared" si="1"/>
        <v>0</v>
      </c>
      <c r="L39" s="357" t="str">
        <f t="shared" si="2"/>
        <v/>
      </c>
    </row>
    <row r="40" spans="2:16" x14ac:dyDescent="0.25">
      <c r="B40" s="371">
        <v>35</v>
      </c>
      <c r="C40" s="372"/>
      <c r="D40" s="336">
        <v>0</v>
      </c>
      <c r="E40" s="336">
        <v>0</v>
      </c>
      <c r="F40" s="336">
        <v>0</v>
      </c>
      <c r="G40" s="373"/>
      <c r="H40" s="373"/>
      <c r="I40" s="374">
        <f t="shared" si="0"/>
        <v>0</v>
      </c>
      <c r="J40" s="375">
        <f t="shared" si="1"/>
        <v>0</v>
      </c>
      <c r="L40" s="357" t="str">
        <f t="shared" si="2"/>
        <v/>
      </c>
    </row>
    <row r="41" spans="2:16" x14ac:dyDescent="0.25">
      <c r="B41" s="376">
        <v>36</v>
      </c>
      <c r="C41" s="377"/>
      <c r="D41" s="378">
        <v>0</v>
      </c>
      <c r="E41" s="378">
        <v>0</v>
      </c>
      <c r="F41" s="378">
        <v>0</v>
      </c>
      <c r="G41" s="379"/>
      <c r="H41" s="379"/>
      <c r="I41" s="380">
        <f t="shared" si="0"/>
        <v>0</v>
      </c>
      <c r="J41" s="381">
        <f t="shared" si="1"/>
        <v>0</v>
      </c>
      <c r="L41" s="357" t="str">
        <f t="shared" si="2"/>
        <v/>
      </c>
    </row>
    <row r="42" spans="2:16" x14ac:dyDescent="0.25">
      <c r="B42" s="371">
        <v>37</v>
      </c>
      <c r="C42" s="372"/>
      <c r="D42" s="336">
        <v>0</v>
      </c>
      <c r="E42" s="336">
        <v>0</v>
      </c>
      <c r="F42" s="336">
        <v>0</v>
      </c>
      <c r="G42" s="373"/>
      <c r="H42" s="373"/>
      <c r="I42" s="374">
        <f t="shared" si="0"/>
        <v>0</v>
      </c>
      <c r="J42" s="375">
        <f t="shared" si="1"/>
        <v>0</v>
      </c>
      <c r="L42" s="357" t="str">
        <f t="shared" si="2"/>
        <v/>
      </c>
    </row>
    <row r="43" spans="2:16" x14ac:dyDescent="0.25">
      <c r="B43" s="376">
        <v>38</v>
      </c>
      <c r="C43" s="377"/>
      <c r="D43" s="378">
        <v>0</v>
      </c>
      <c r="E43" s="378">
        <v>0</v>
      </c>
      <c r="F43" s="378">
        <v>0</v>
      </c>
      <c r="G43" s="379"/>
      <c r="H43" s="379"/>
      <c r="I43" s="380">
        <f t="shared" si="0"/>
        <v>0</v>
      </c>
      <c r="J43" s="381">
        <f t="shared" si="1"/>
        <v>0</v>
      </c>
      <c r="L43" s="357" t="str">
        <f t="shared" si="2"/>
        <v/>
      </c>
    </row>
    <row r="44" spans="2:16" x14ac:dyDescent="0.25">
      <c r="B44" s="371">
        <v>39</v>
      </c>
      <c r="C44" s="372"/>
      <c r="D44" s="336">
        <v>0</v>
      </c>
      <c r="E44" s="336">
        <v>0</v>
      </c>
      <c r="F44" s="336">
        <v>0</v>
      </c>
      <c r="G44" s="373"/>
      <c r="H44" s="373"/>
      <c r="I44" s="374">
        <f t="shared" si="0"/>
        <v>0</v>
      </c>
      <c r="J44" s="375">
        <f t="shared" si="1"/>
        <v>0</v>
      </c>
      <c r="L44" s="357" t="str">
        <f t="shared" si="2"/>
        <v/>
      </c>
    </row>
    <row r="45" spans="2:16" x14ac:dyDescent="0.25">
      <c r="B45" s="376">
        <v>40</v>
      </c>
      <c r="C45" s="377"/>
      <c r="D45" s="378">
        <v>0</v>
      </c>
      <c r="E45" s="378">
        <v>0</v>
      </c>
      <c r="F45" s="378">
        <v>0</v>
      </c>
      <c r="G45" s="379"/>
      <c r="H45" s="379"/>
      <c r="I45" s="380">
        <f t="shared" si="0"/>
        <v>0</v>
      </c>
      <c r="J45" s="381">
        <f t="shared" si="1"/>
        <v>0</v>
      </c>
      <c r="L45" s="357" t="str">
        <f t="shared" si="2"/>
        <v/>
      </c>
    </row>
    <row r="46" spans="2:16" x14ac:dyDescent="0.25">
      <c r="B46" s="371">
        <v>41</v>
      </c>
      <c r="C46" s="372"/>
      <c r="D46" s="336">
        <v>0</v>
      </c>
      <c r="E46" s="336">
        <v>0</v>
      </c>
      <c r="F46" s="336">
        <v>0</v>
      </c>
      <c r="G46" s="373"/>
      <c r="H46" s="373"/>
      <c r="I46" s="374">
        <f t="shared" si="0"/>
        <v>0</v>
      </c>
      <c r="J46" s="375">
        <f t="shared" si="1"/>
        <v>0</v>
      </c>
      <c r="L46" s="357" t="str">
        <f t="shared" si="2"/>
        <v/>
      </c>
    </row>
    <row r="47" spans="2:16" x14ac:dyDescent="0.25">
      <c r="B47" s="376">
        <v>42</v>
      </c>
      <c r="C47" s="377"/>
      <c r="D47" s="378">
        <v>0</v>
      </c>
      <c r="E47" s="378">
        <v>0</v>
      </c>
      <c r="F47" s="378">
        <v>0</v>
      </c>
      <c r="G47" s="379"/>
      <c r="H47" s="379"/>
      <c r="I47" s="380">
        <f t="shared" si="0"/>
        <v>0</v>
      </c>
      <c r="J47" s="381">
        <f t="shared" si="1"/>
        <v>0</v>
      </c>
      <c r="L47" s="357" t="str">
        <f t="shared" si="2"/>
        <v/>
      </c>
    </row>
    <row r="48" spans="2:16" x14ac:dyDescent="0.25">
      <c r="B48" s="371">
        <v>43</v>
      </c>
      <c r="C48" s="372"/>
      <c r="D48" s="336">
        <v>0</v>
      </c>
      <c r="E48" s="336">
        <v>0</v>
      </c>
      <c r="F48" s="336">
        <v>0</v>
      </c>
      <c r="G48" s="373"/>
      <c r="H48" s="373"/>
      <c r="I48" s="374">
        <f t="shared" si="0"/>
        <v>0</v>
      </c>
      <c r="J48" s="375">
        <f t="shared" si="1"/>
        <v>0</v>
      </c>
      <c r="L48" s="357" t="str">
        <f t="shared" si="2"/>
        <v/>
      </c>
    </row>
    <row r="49" spans="2:12" x14ac:dyDescent="0.25">
      <c r="B49" s="376">
        <v>44</v>
      </c>
      <c r="C49" s="377"/>
      <c r="D49" s="378">
        <v>0</v>
      </c>
      <c r="E49" s="378">
        <v>0</v>
      </c>
      <c r="F49" s="378">
        <v>0</v>
      </c>
      <c r="G49" s="379"/>
      <c r="H49" s="379"/>
      <c r="I49" s="380">
        <f t="shared" si="0"/>
        <v>0</v>
      </c>
      <c r="J49" s="381">
        <f t="shared" si="1"/>
        <v>0</v>
      </c>
      <c r="L49" s="357" t="str">
        <f t="shared" si="2"/>
        <v/>
      </c>
    </row>
    <row r="50" spans="2:12" x14ac:dyDescent="0.25">
      <c r="B50" s="371">
        <v>45</v>
      </c>
      <c r="C50" s="372"/>
      <c r="D50" s="336">
        <v>0</v>
      </c>
      <c r="E50" s="336">
        <v>0</v>
      </c>
      <c r="F50" s="336">
        <v>0</v>
      </c>
      <c r="G50" s="373"/>
      <c r="H50" s="373"/>
      <c r="I50" s="374">
        <f t="shared" si="0"/>
        <v>0</v>
      </c>
      <c r="J50" s="375">
        <f t="shared" si="1"/>
        <v>0</v>
      </c>
      <c r="L50" s="357" t="str">
        <f t="shared" si="2"/>
        <v/>
      </c>
    </row>
    <row r="51" spans="2:12" x14ac:dyDescent="0.25">
      <c r="B51" s="376">
        <v>46</v>
      </c>
      <c r="C51" s="377"/>
      <c r="D51" s="378">
        <v>0</v>
      </c>
      <c r="E51" s="378">
        <v>0</v>
      </c>
      <c r="F51" s="378">
        <v>0</v>
      </c>
      <c r="G51" s="379"/>
      <c r="H51" s="379"/>
      <c r="I51" s="380">
        <f t="shared" si="0"/>
        <v>0</v>
      </c>
      <c r="J51" s="381">
        <f t="shared" si="1"/>
        <v>0</v>
      </c>
      <c r="L51" s="357" t="str">
        <f t="shared" si="2"/>
        <v/>
      </c>
    </row>
    <row r="52" spans="2:12" x14ac:dyDescent="0.25">
      <c r="B52" s="371">
        <v>47</v>
      </c>
      <c r="C52" s="372"/>
      <c r="D52" s="336">
        <v>0</v>
      </c>
      <c r="E52" s="336">
        <v>0</v>
      </c>
      <c r="F52" s="336">
        <v>0</v>
      </c>
      <c r="G52" s="373"/>
      <c r="H52" s="373"/>
      <c r="I52" s="374">
        <f t="shared" si="0"/>
        <v>0</v>
      </c>
      <c r="J52" s="375">
        <f t="shared" si="1"/>
        <v>0</v>
      </c>
      <c r="L52" s="357" t="str">
        <f t="shared" si="2"/>
        <v/>
      </c>
    </row>
    <row r="53" spans="2:12" x14ac:dyDescent="0.25">
      <c r="B53" s="376">
        <v>48</v>
      </c>
      <c r="C53" s="377"/>
      <c r="D53" s="378">
        <v>0</v>
      </c>
      <c r="E53" s="378">
        <v>0</v>
      </c>
      <c r="F53" s="378">
        <v>0</v>
      </c>
      <c r="G53" s="379"/>
      <c r="H53" s="379"/>
      <c r="I53" s="380">
        <f t="shared" si="0"/>
        <v>0</v>
      </c>
      <c r="J53" s="381">
        <f t="shared" si="1"/>
        <v>0</v>
      </c>
      <c r="L53" s="357" t="str">
        <f t="shared" si="2"/>
        <v/>
      </c>
    </row>
    <row r="54" spans="2:12" x14ac:dyDescent="0.25">
      <c r="B54" s="371">
        <v>49</v>
      </c>
      <c r="C54" s="372"/>
      <c r="D54" s="336">
        <v>0</v>
      </c>
      <c r="E54" s="336">
        <v>0</v>
      </c>
      <c r="F54" s="336">
        <v>0</v>
      </c>
      <c r="G54" s="373"/>
      <c r="H54" s="373"/>
      <c r="I54" s="374">
        <f t="shared" si="0"/>
        <v>0</v>
      </c>
      <c r="J54" s="375">
        <f t="shared" si="1"/>
        <v>0</v>
      </c>
      <c r="L54" s="357" t="str">
        <f t="shared" si="2"/>
        <v/>
      </c>
    </row>
    <row r="55" spans="2:12" x14ac:dyDescent="0.25">
      <c r="B55" s="376">
        <v>50</v>
      </c>
      <c r="C55" s="377"/>
      <c r="D55" s="378">
        <v>0</v>
      </c>
      <c r="E55" s="378">
        <v>0</v>
      </c>
      <c r="F55" s="378">
        <v>0</v>
      </c>
      <c r="G55" s="379"/>
      <c r="H55" s="379"/>
      <c r="I55" s="380">
        <f t="shared" si="0"/>
        <v>0</v>
      </c>
      <c r="J55" s="381">
        <f t="shared" si="1"/>
        <v>0</v>
      </c>
      <c r="L55" s="357" t="str">
        <f t="shared" si="2"/>
        <v/>
      </c>
    </row>
    <row r="56" spans="2:12" ht="15.75" thickBot="1" x14ac:dyDescent="0.3">
      <c r="B56" s="383"/>
      <c r="C56" s="384"/>
      <c r="D56" s="384"/>
      <c r="E56" s="385">
        <f>SUM(E6:E55)</f>
        <v>0</v>
      </c>
      <c r="F56" s="385"/>
      <c r="G56" s="384"/>
      <c r="H56" s="384"/>
      <c r="I56" s="386">
        <f>SUM(I6:I55)</f>
        <v>0</v>
      </c>
      <c r="J56" s="387">
        <f>SUM(J6:J55)</f>
        <v>0</v>
      </c>
    </row>
    <row r="57" spans="2:12" ht="15.75" thickTop="1" x14ac:dyDescent="0.25">
      <c r="B57" s="361"/>
      <c r="C57" s="325"/>
      <c r="D57" s="325"/>
      <c r="E57" s="325"/>
      <c r="F57" s="325"/>
      <c r="G57" s="325"/>
      <c r="H57" s="325"/>
      <c r="I57" s="325"/>
      <c r="J57" s="362"/>
    </row>
    <row r="58" spans="2:12" x14ac:dyDescent="0.25">
      <c r="B58" s="388" t="s">
        <v>405</v>
      </c>
      <c r="C58" s="325"/>
      <c r="D58" s="325"/>
      <c r="E58" s="325"/>
      <c r="F58" s="325"/>
      <c r="G58" s="325"/>
      <c r="H58" s="325"/>
      <c r="I58" s="325"/>
      <c r="J58" s="389" t="str">
        <f>IF(J56+I56=E56,"","ERROR: Sums Do Not Equal")</f>
        <v/>
      </c>
    </row>
    <row r="59" spans="2:12" ht="6.75" customHeight="1" x14ac:dyDescent="0.25">
      <c r="B59" s="390"/>
      <c r="C59" s="347"/>
      <c r="D59" s="347"/>
      <c r="E59" s="347"/>
      <c r="F59" s="347"/>
      <c r="G59" s="347"/>
      <c r="H59" s="347"/>
      <c r="I59" s="347"/>
      <c r="J59" s="391"/>
    </row>
    <row r="60" spans="2:12" ht="4.5" customHeight="1" x14ac:dyDescent="0.25"/>
    <row r="124" spans="3:3" x14ac:dyDescent="0.25">
      <c r="C124" s="392">
        <v>0</v>
      </c>
    </row>
    <row r="125" spans="3:3" x14ac:dyDescent="0.25">
      <c r="C125" s="393">
        <v>1</v>
      </c>
    </row>
    <row r="126" spans="3:3" x14ac:dyDescent="0.25">
      <c r="C126" s="393">
        <v>2</v>
      </c>
    </row>
    <row r="127" spans="3:3" x14ac:dyDescent="0.25">
      <c r="C127" s="393">
        <v>3</v>
      </c>
    </row>
    <row r="128" spans="3:3" x14ac:dyDescent="0.25">
      <c r="C128" s="393">
        <v>4</v>
      </c>
    </row>
    <row r="129" spans="3:3" x14ac:dyDescent="0.25">
      <c r="C129" s="393">
        <v>5</v>
      </c>
    </row>
    <row r="130" spans="3:3" x14ac:dyDescent="0.25">
      <c r="C130" s="393">
        <v>6</v>
      </c>
    </row>
    <row r="131" spans="3:3" x14ac:dyDescent="0.25">
      <c r="C131" s="393">
        <v>7</v>
      </c>
    </row>
    <row r="132" spans="3:3" x14ac:dyDescent="0.25">
      <c r="C132" s="393">
        <v>8</v>
      </c>
    </row>
    <row r="133" spans="3:3" x14ac:dyDescent="0.25">
      <c r="C133" s="393">
        <v>9</v>
      </c>
    </row>
    <row r="134" spans="3:3" x14ac:dyDescent="0.25">
      <c r="C134" s="393">
        <v>10</v>
      </c>
    </row>
    <row r="135" spans="3:3" x14ac:dyDescent="0.25">
      <c r="C135" s="393">
        <v>11</v>
      </c>
    </row>
    <row r="136" spans="3:3" x14ac:dyDescent="0.25">
      <c r="C136" s="393">
        <v>12</v>
      </c>
    </row>
    <row r="137" spans="3:3" x14ac:dyDescent="0.25">
      <c r="C137" s="393">
        <v>13</v>
      </c>
    </row>
    <row r="138" spans="3:3" x14ac:dyDescent="0.25">
      <c r="C138" s="393">
        <v>14</v>
      </c>
    </row>
    <row r="139" spans="3:3" x14ac:dyDescent="0.25">
      <c r="C139" s="393">
        <v>15</v>
      </c>
    </row>
    <row r="140" spans="3:3" x14ac:dyDescent="0.25">
      <c r="C140" s="393">
        <v>16</v>
      </c>
    </row>
    <row r="141" spans="3:3" x14ac:dyDescent="0.25">
      <c r="C141" s="393">
        <v>17</v>
      </c>
    </row>
    <row r="142" spans="3:3" x14ac:dyDescent="0.25">
      <c r="C142" s="393">
        <v>18</v>
      </c>
    </row>
    <row r="143" spans="3:3" x14ac:dyDescent="0.25">
      <c r="C143" s="393">
        <v>19</v>
      </c>
    </row>
    <row r="144" spans="3:3" x14ac:dyDescent="0.25">
      <c r="C144" s="393">
        <v>20</v>
      </c>
    </row>
    <row r="145" spans="3:3" x14ac:dyDescent="0.25">
      <c r="C145" s="393"/>
    </row>
    <row r="146" spans="3:3" x14ac:dyDescent="0.25">
      <c r="C146" s="393"/>
    </row>
    <row r="147" spans="3:3" x14ac:dyDescent="0.25">
      <c r="C147" s="393"/>
    </row>
    <row r="148" spans="3:3" x14ac:dyDescent="0.25">
      <c r="C148" s="393"/>
    </row>
    <row r="149" spans="3:3" x14ac:dyDescent="0.25">
      <c r="C149" s="39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90"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M21" sqref="M21"/>
    </sheetView>
  </sheetViews>
  <sheetFormatPr defaultColWidth="9.140625" defaultRowHeight="15" x14ac:dyDescent="0.25"/>
  <cols>
    <col min="1" max="1" width="2.42578125" style="394" customWidth="1"/>
    <col min="2" max="2" width="47.140625" style="394" customWidth="1"/>
    <col min="3" max="3" width="0.85546875" style="394" customWidth="1"/>
    <col min="4" max="16384" width="9.140625" style="394"/>
  </cols>
  <sheetData>
    <row r="1" spans="2:9" ht="7.5" customHeight="1" thickBot="1" x14ac:dyDescent="0.3"/>
    <row r="2" spans="2:9" x14ac:dyDescent="0.25">
      <c r="B2" s="395" t="s">
        <v>406</v>
      </c>
      <c r="C2" s="396"/>
    </row>
    <row r="3" spans="2:9" ht="233.25" customHeight="1" x14ac:dyDescent="0.25">
      <c r="B3" s="397" t="s">
        <v>419</v>
      </c>
      <c r="C3" s="396"/>
    </row>
    <row r="4" spans="2:9" ht="7.5" customHeight="1" x14ac:dyDescent="0.25">
      <c r="B4" s="398"/>
      <c r="C4" s="396"/>
      <c r="D4" s="399"/>
      <c r="E4" s="399"/>
      <c r="F4" s="399"/>
      <c r="G4" s="399"/>
      <c r="H4" s="399"/>
      <c r="I4" s="399"/>
    </row>
    <row r="5" spans="2:9" x14ac:dyDescent="0.25">
      <c r="B5" s="598" t="s">
        <v>420</v>
      </c>
      <c r="C5" s="396"/>
      <c r="D5" s="399"/>
      <c r="E5" s="399"/>
      <c r="F5" s="399"/>
      <c r="G5" s="399"/>
      <c r="H5" s="399"/>
      <c r="I5" s="399"/>
    </row>
    <row r="6" spans="2:9" ht="15.75" thickBot="1" x14ac:dyDescent="0.3">
      <c r="B6" s="599"/>
      <c r="C6" s="396"/>
      <c r="D6" s="399"/>
      <c r="E6" s="399"/>
      <c r="F6" s="399"/>
      <c r="G6" s="399"/>
      <c r="H6" s="399"/>
      <c r="I6" s="399"/>
    </row>
    <row r="7" spans="2:9" ht="5.25" customHeight="1" x14ac:dyDescent="0.25">
      <c r="B7" s="400"/>
      <c r="C7" s="396"/>
      <c r="D7" s="399"/>
      <c r="E7" s="399"/>
      <c r="F7" s="399"/>
      <c r="G7" s="399"/>
      <c r="H7" s="399"/>
      <c r="I7" s="399"/>
    </row>
    <row r="8" spans="2:9" x14ac:dyDescent="0.25">
      <c r="B8" s="401"/>
      <c r="D8" s="399"/>
      <c r="E8" s="399"/>
      <c r="F8" s="399"/>
      <c r="G8" s="399"/>
      <c r="H8" s="399"/>
      <c r="I8" s="399"/>
    </row>
    <row r="9" spans="2:9" x14ac:dyDescent="0.25">
      <c r="B9" s="401"/>
      <c r="D9" s="399"/>
      <c r="E9" s="399"/>
      <c r="F9" s="399"/>
      <c r="G9" s="399"/>
      <c r="H9" s="399"/>
      <c r="I9" s="399"/>
    </row>
    <row r="10" spans="2:9" x14ac:dyDescent="0.25">
      <c r="B10" s="401"/>
      <c r="D10" s="399"/>
      <c r="E10" s="399"/>
      <c r="F10" s="399"/>
      <c r="G10" s="399"/>
      <c r="H10" s="399"/>
      <c r="I10" s="399"/>
    </row>
    <row r="11" spans="2:9" x14ac:dyDescent="0.25">
      <c r="B11" s="401"/>
      <c r="D11" s="399"/>
      <c r="E11" s="399"/>
      <c r="F11" s="399"/>
      <c r="G11" s="399"/>
      <c r="H11" s="399"/>
      <c r="I11" s="399"/>
    </row>
    <row r="12" spans="2:9" x14ac:dyDescent="0.25">
      <c r="B12" s="401"/>
      <c r="D12" s="399"/>
      <c r="E12" s="399"/>
      <c r="F12" s="399"/>
      <c r="G12" s="399"/>
      <c r="H12" s="399"/>
      <c r="I12" s="399"/>
    </row>
    <row r="13" spans="2:9" x14ac:dyDescent="0.25">
      <c r="B13" s="401"/>
      <c r="D13" s="399"/>
      <c r="E13" s="399"/>
      <c r="F13" s="399"/>
      <c r="G13" s="399"/>
      <c r="H13" s="399"/>
      <c r="I13" s="399"/>
    </row>
    <row r="14" spans="2:9" x14ac:dyDescent="0.25">
      <c r="B14" s="401"/>
      <c r="D14" s="399"/>
      <c r="E14" s="399"/>
      <c r="F14" s="399"/>
      <c r="G14" s="399"/>
      <c r="H14" s="399"/>
      <c r="I14" s="399"/>
    </row>
    <row r="15" spans="2:9" x14ac:dyDescent="0.25">
      <c r="B15" s="401"/>
      <c r="D15" s="399"/>
      <c r="E15" s="399"/>
      <c r="F15" s="399"/>
      <c r="G15" s="399"/>
      <c r="H15" s="399"/>
      <c r="I15" s="399"/>
    </row>
    <row r="16" spans="2:9" x14ac:dyDescent="0.25">
      <c r="B16" s="401"/>
      <c r="D16" s="399"/>
      <c r="E16" s="399"/>
      <c r="F16" s="399"/>
      <c r="G16" s="399"/>
      <c r="H16" s="399"/>
      <c r="I16" s="399"/>
    </row>
    <row r="17" spans="2:9" x14ac:dyDescent="0.25">
      <c r="B17" s="401"/>
      <c r="D17" s="399"/>
      <c r="E17" s="399"/>
      <c r="F17" s="399"/>
      <c r="G17" s="399"/>
      <c r="H17" s="399"/>
      <c r="I17" s="399"/>
    </row>
    <row r="18" spans="2:9" x14ac:dyDescent="0.25">
      <c r="B18" s="401"/>
      <c r="D18" s="399"/>
      <c r="E18" s="399"/>
      <c r="F18" s="399"/>
      <c r="G18" s="399"/>
      <c r="H18" s="399"/>
      <c r="I18" s="399"/>
    </row>
    <row r="19" spans="2:9" x14ac:dyDescent="0.25">
      <c r="B19" s="401"/>
      <c r="D19" s="399"/>
      <c r="E19" s="399"/>
      <c r="F19" s="399"/>
      <c r="G19" s="399"/>
      <c r="H19" s="399"/>
      <c r="I19" s="399"/>
    </row>
    <row r="20" spans="2:9" x14ac:dyDescent="0.25">
      <c r="B20" s="401"/>
      <c r="D20" s="399"/>
      <c r="E20" s="399"/>
      <c r="F20" s="399"/>
      <c r="G20" s="399"/>
      <c r="H20" s="399"/>
      <c r="I20" s="399"/>
    </row>
    <row r="21" spans="2:9" x14ac:dyDescent="0.25">
      <c r="B21" s="401"/>
    </row>
    <row r="22" spans="2:9" x14ac:dyDescent="0.25">
      <c r="B22" s="40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D29" sqref="D29"/>
    </sheetView>
  </sheetViews>
  <sheetFormatPr defaultColWidth="9.140625" defaultRowHeight="15" x14ac:dyDescent="0.25"/>
  <cols>
    <col min="1" max="1" width="65.28515625" style="3" customWidth="1"/>
    <col min="2" max="4" width="20.140625" style="3" customWidth="1"/>
    <col min="5" max="5" width="2.28515625" style="3" customWidth="1"/>
    <col min="6" max="6" width="47.140625" style="280" bestFit="1" customWidth="1"/>
    <col min="7" max="16384" width="9.140625" style="3"/>
  </cols>
  <sheetData>
    <row r="1" spans="1:6" ht="20.25" customHeight="1" x14ac:dyDescent="0.25">
      <c r="A1" s="556" t="s">
        <v>180</v>
      </c>
      <c r="B1" s="556"/>
      <c r="C1" s="556"/>
      <c r="D1" s="3">
        <f>+'Section A'!B2</f>
        <v>0</v>
      </c>
      <c r="F1" s="277" t="s">
        <v>245</v>
      </c>
    </row>
    <row r="2" spans="1:6" ht="39" customHeight="1" x14ac:dyDescent="0.25">
      <c r="A2" s="570" t="s">
        <v>238</v>
      </c>
      <c r="B2" s="570"/>
      <c r="C2" s="570"/>
      <c r="D2" s="570"/>
      <c r="E2" s="12"/>
      <c r="F2" s="278"/>
    </row>
    <row r="3" spans="1:6" x14ac:dyDescent="0.25">
      <c r="A3" s="23" t="s">
        <v>4</v>
      </c>
      <c r="B3" s="24" t="s">
        <v>76</v>
      </c>
      <c r="C3" s="25" t="s">
        <v>77</v>
      </c>
      <c r="D3" s="26" t="s">
        <v>78</v>
      </c>
      <c r="F3" s="279"/>
    </row>
    <row r="4" spans="1:6" ht="21.75" hidden="1" customHeight="1" x14ac:dyDescent="0.25">
      <c r="A4" s="58" t="s">
        <v>79</v>
      </c>
      <c r="B4" s="83">
        <f ca="1">+Personnel!G136</f>
        <v>135683.20000000001</v>
      </c>
      <c r="C4" s="84">
        <f ca="1">+Personnel!G268</f>
        <v>287378.34000000003</v>
      </c>
      <c r="D4" s="84">
        <f ca="1">+B4+C4</f>
        <v>423061.54000000004</v>
      </c>
      <c r="E4" s="60"/>
      <c r="F4" s="279"/>
    </row>
    <row r="5" spans="1:6" ht="21.75" hidden="1" customHeight="1" x14ac:dyDescent="0.25">
      <c r="A5" s="58" t="s">
        <v>80</v>
      </c>
      <c r="B5" s="83">
        <f ca="1">+'Fringe Benefits'!E135</f>
        <v>176198.39</v>
      </c>
      <c r="C5" s="84">
        <f ca="1">+'Fringe Benefits'!E267</f>
        <v>144820.87</v>
      </c>
      <c r="D5" s="84">
        <f t="shared" ref="D5:D28" ca="1" si="0">+B5+C5</f>
        <v>321019.26</v>
      </c>
      <c r="E5" s="60"/>
      <c r="F5" s="279"/>
    </row>
    <row r="6" spans="1:6" ht="21.75" hidden="1" customHeight="1" x14ac:dyDescent="0.25">
      <c r="A6" s="58" t="s">
        <v>81</v>
      </c>
      <c r="B6" s="83">
        <f ca="1">+Travel!G135</f>
        <v>2272088.06</v>
      </c>
      <c r="C6" s="84">
        <f ca="1">+Travel!G267</f>
        <v>1040071.01</v>
      </c>
      <c r="D6" s="84">
        <f t="shared" ca="1" si="0"/>
        <v>3312159.0700000003</v>
      </c>
      <c r="E6" s="60"/>
      <c r="F6" s="279"/>
    </row>
    <row r="7" spans="1:6" ht="21.75" hidden="1" customHeight="1" x14ac:dyDescent="0.25">
      <c r="A7" s="58" t="s">
        <v>0</v>
      </c>
      <c r="B7" s="83">
        <f ca="1">+'Equipment '!D135</f>
        <v>2050955.62</v>
      </c>
      <c r="C7" s="84">
        <f ca="1">+'Equipment '!D267</f>
        <v>2430245.2999999998</v>
      </c>
      <c r="D7" s="84">
        <f t="shared" ca="1" si="0"/>
        <v>4481200.92</v>
      </c>
      <c r="E7" s="60"/>
      <c r="F7" s="279"/>
    </row>
    <row r="8" spans="1:6" ht="21.75" hidden="1" customHeight="1" x14ac:dyDescent="0.25">
      <c r="A8" s="58" t="s">
        <v>1</v>
      </c>
      <c r="B8" s="83">
        <f ca="1">+Supplies!D134</f>
        <v>1780733.55</v>
      </c>
      <c r="C8" s="84">
        <f ca="1">+Supplies!D266</f>
        <v>1903011.67</v>
      </c>
      <c r="D8" s="84">
        <f t="shared" ca="1" si="0"/>
        <v>3683745.2199999997</v>
      </c>
      <c r="E8" s="60"/>
      <c r="F8" s="279"/>
    </row>
    <row r="9" spans="1:6" ht="21.75" customHeight="1" x14ac:dyDescent="0.25">
      <c r="A9" s="58" t="s">
        <v>12</v>
      </c>
      <c r="B9" s="83">
        <f>+'Contractual Services'!C137</f>
        <v>0</v>
      </c>
      <c r="C9" s="84">
        <f>+'Contractual Services'!C269</f>
        <v>0</v>
      </c>
      <c r="D9" s="84">
        <f t="shared" si="0"/>
        <v>0</v>
      </c>
      <c r="E9" s="60"/>
      <c r="F9" s="279"/>
    </row>
    <row r="10" spans="1:6" ht="21.75" hidden="1" customHeight="1" x14ac:dyDescent="0.25">
      <c r="A10" s="58" t="s">
        <v>13</v>
      </c>
      <c r="B10" s="83">
        <f ca="1">+Consultant!G134+Consultant!G407</f>
        <v>8221637.5899999999</v>
      </c>
      <c r="C10" s="84">
        <f ca="1">+Consultant!G266+Consultant!G539</f>
        <v>9633584.0899999999</v>
      </c>
      <c r="D10" s="84">
        <f t="shared" ca="1" si="0"/>
        <v>17855221.68</v>
      </c>
      <c r="E10" s="60"/>
      <c r="F10" s="279"/>
    </row>
    <row r="11" spans="1:6" customFormat="1" ht="21.75" hidden="1" customHeight="1" x14ac:dyDescent="0.25">
      <c r="A11" s="411" t="s">
        <v>431</v>
      </c>
      <c r="B11" s="83">
        <f ca="1">'Construction '!C134</f>
        <v>1811298.08</v>
      </c>
      <c r="C11" s="84">
        <f ca="1">'Construction '!C266</f>
        <v>1713098.35</v>
      </c>
      <c r="D11" s="84">
        <f t="shared" ca="1" si="0"/>
        <v>3524396.43</v>
      </c>
      <c r="E11" s="422"/>
      <c r="F11" s="423"/>
    </row>
    <row r="12" spans="1:6" ht="21.75" hidden="1" customHeight="1" x14ac:dyDescent="0.25">
      <c r="A12" s="58" t="s">
        <v>17</v>
      </c>
      <c r="B12" s="83">
        <f ca="1">+'Occupancy '!F135</f>
        <v>8212486.8899999997</v>
      </c>
      <c r="C12" s="84">
        <f ca="1">+'Occupancy '!F267</f>
        <v>5841777.0499999998</v>
      </c>
      <c r="D12" s="84">
        <f t="shared" ca="1" si="0"/>
        <v>14054263.939999999</v>
      </c>
      <c r="E12" s="60"/>
      <c r="F12" s="279"/>
    </row>
    <row r="13" spans="1:6" ht="21.75" hidden="1" customHeight="1" x14ac:dyDescent="0.25">
      <c r="A13" s="58" t="s">
        <v>82</v>
      </c>
      <c r="B13" s="83">
        <f ca="1">+'R &amp; D '!C134</f>
        <v>1887775.38</v>
      </c>
      <c r="C13" s="84">
        <f ca="1">+'R &amp; D '!C266</f>
        <v>2038244.15</v>
      </c>
      <c r="D13" s="84">
        <f t="shared" ca="1" si="0"/>
        <v>3926019.53</v>
      </c>
      <c r="E13" s="60"/>
      <c r="F13" s="279"/>
    </row>
    <row r="14" spans="1:6" ht="21.75" hidden="1" customHeight="1" x14ac:dyDescent="0.25">
      <c r="A14" s="58" t="s">
        <v>83</v>
      </c>
      <c r="B14" s="83">
        <f ca="1">+'Telecommunications '!F135</f>
        <v>736180.17</v>
      </c>
      <c r="C14" s="84">
        <f ca="1">+'Telecommunications '!F267</f>
        <v>2226391.4300000002</v>
      </c>
      <c r="D14" s="84">
        <f t="shared" ca="1" si="0"/>
        <v>2962571.6</v>
      </c>
      <c r="E14" s="61"/>
      <c r="F14" s="279"/>
    </row>
    <row r="15" spans="1:6" ht="21.75" hidden="1" customHeight="1" x14ac:dyDescent="0.25">
      <c r="A15" s="58" t="s">
        <v>84</v>
      </c>
      <c r="B15" s="83">
        <f ca="1">+'Training &amp; Education'!F135</f>
        <v>28040694.84</v>
      </c>
      <c r="C15" s="84">
        <f ca="1">+'Training &amp; Education'!F267</f>
        <v>21979399.420000002</v>
      </c>
      <c r="D15" s="84">
        <f t="shared" ca="1" si="0"/>
        <v>50020094.260000005</v>
      </c>
      <c r="E15" s="61"/>
      <c r="F15" s="279"/>
    </row>
    <row r="16" spans="1:6" ht="21.75" hidden="1" customHeight="1" x14ac:dyDescent="0.25">
      <c r="A16" s="58" t="s">
        <v>85</v>
      </c>
      <c r="B16" s="83">
        <f ca="1">+'Direct Administrative '!G135</f>
        <v>417166.65</v>
      </c>
      <c r="C16" s="84">
        <f ca="1">+'Direct Administrative '!G267</f>
        <v>310550.46000000002</v>
      </c>
      <c r="D16" s="84">
        <f t="shared" ca="1" si="0"/>
        <v>727717.1100000001</v>
      </c>
      <c r="E16" s="61"/>
      <c r="F16" s="279"/>
    </row>
    <row r="17" spans="1:7" ht="21.75" hidden="1" customHeight="1" x14ac:dyDescent="0.25">
      <c r="A17" s="58" t="s">
        <v>86</v>
      </c>
      <c r="B17" s="83">
        <f ca="1">+'Miscellaneous (other) Costs '!F135</f>
        <v>5395699.25</v>
      </c>
      <c r="C17" s="84">
        <f ca="1">+'Miscellaneous (other) Costs '!F267</f>
        <v>12382039.33</v>
      </c>
      <c r="D17" s="84">
        <f t="shared" ca="1" si="0"/>
        <v>17777738.579999998</v>
      </c>
      <c r="E17" s="61"/>
      <c r="F17" s="279"/>
    </row>
    <row r="18" spans="1:7" ht="21.75" customHeight="1" x14ac:dyDescent="0.25">
      <c r="A18" s="58" t="str">
        <f>Advertising!$A$2 &amp;Advertising!$B$2</f>
        <v>15A.Advertising</v>
      </c>
      <c r="B18" s="83">
        <f>+Advertising!F$136</f>
        <v>0</v>
      </c>
      <c r="C18" s="84">
        <f>+Advertising!F$268</f>
        <v>0</v>
      </c>
      <c r="D18" s="84">
        <f t="shared" si="0"/>
        <v>0</v>
      </c>
      <c r="E18" s="61"/>
      <c r="F18" s="279"/>
    </row>
    <row r="19" spans="1:7" ht="21.75" hidden="1" customHeight="1" x14ac:dyDescent="0.25">
      <c r="A19" s="58" t="str">
        <f>'15B'!$A$2 &amp;'15B'!$B$2</f>
        <v>15B.GRANT EXCLUSIVE LINE ITEM</v>
      </c>
      <c r="B19" s="83">
        <f ca="1">+'15B'!F$136</f>
        <v>19540226.350000001</v>
      </c>
      <c r="C19" s="84">
        <f ca="1">+'15B'!F$268</f>
        <v>27863873.690000001</v>
      </c>
      <c r="D19" s="84">
        <f t="shared" ca="1" si="0"/>
        <v>47404100.040000007</v>
      </c>
      <c r="E19" s="61"/>
      <c r="F19" s="279"/>
    </row>
    <row r="20" spans="1:7" ht="21.75" hidden="1" customHeight="1" x14ac:dyDescent="0.25">
      <c r="A20" s="58" t="str">
        <f>'15C'!$A$2 &amp;'15C'!$B$2</f>
        <v>15C.GRANT EXCLUSIVE LINE ITEM</v>
      </c>
      <c r="B20" s="83">
        <f ca="1">+'15C'!F$136</f>
        <v>20589066.649999999</v>
      </c>
      <c r="C20" s="84">
        <f ca="1">+'15C'!F$268</f>
        <v>22422275.359999999</v>
      </c>
      <c r="D20" s="84">
        <f t="shared" ca="1" si="0"/>
        <v>43011342.009999998</v>
      </c>
      <c r="E20" s="61"/>
      <c r="F20" s="279"/>
    </row>
    <row r="21" spans="1:7" ht="21.75" hidden="1" customHeight="1" x14ac:dyDescent="0.25">
      <c r="A21" s="58" t="str">
        <f>'15D'!$A$2 &amp;'15D'!$B$2</f>
        <v>15D.GRANT EXCLUSIVE LINE ITEM</v>
      </c>
      <c r="B21" s="83">
        <f ca="1">+'15D'!F$136</f>
        <v>19511073.120000001</v>
      </c>
      <c r="C21" s="84">
        <f ca="1">+'15D'!F$268</f>
        <v>17501659.84</v>
      </c>
      <c r="D21" s="84">
        <f t="shared" ca="1" si="0"/>
        <v>37012732.960000001</v>
      </c>
      <c r="E21" s="61"/>
      <c r="F21" s="279"/>
    </row>
    <row r="22" spans="1:7" ht="21.75" hidden="1" customHeight="1" x14ac:dyDescent="0.25">
      <c r="A22" s="58" t="str">
        <f>'15E'!$A$2 &amp;'15E'!$B$2</f>
        <v>15E.GRANT EXCLUSIVE LINE ITEM</v>
      </c>
      <c r="B22" s="83">
        <f ca="1">+'15E'!F$136</f>
        <v>11196847.449999999</v>
      </c>
      <c r="C22" s="84">
        <f ca="1">+'15E'!F$268</f>
        <v>8778684.1799999997</v>
      </c>
      <c r="D22" s="84">
        <f t="shared" ca="1" si="0"/>
        <v>19975531.629999999</v>
      </c>
      <c r="E22" s="61"/>
      <c r="F22" s="279"/>
    </row>
    <row r="23" spans="1:7" ht="21.75" hidden="1" customHeight="1" x14ac:dyDescent="0.25">
      <c r="A23" s="58" t="str">
        <f>'15F'!$A$2 &amp;'15F'!$B$2</f>
        <v>15F.GRANT EXCLUSIVE LINE ITEM</v>
      </c>
      <c r="B23" s="83">
        <f ca="1">+'15F'!F$136</f>
        <v>13570244.529999999</v>
      </c>
      <c r="C23" s="84">
        <f ca="1">+'15F'!F$268</f>
        <v>14911702.470000001</v>
      </c>
      <c r="D23" s="84">
        <f t="shared" ca="1" si="0"/>
        <v>28481947</v>
      </c>
      <c r="E23" s="61"/>
      <c r="F23" s="279"/>
    </row>
    <row r="24" spans="1:7" ht="21.75" hidden="1" customHeight="1" x14ac:dyDescent="0.25">
      <c r="A24" s="58" t="str">
        <f>'15G'!$A$2 &amp;'15G'!$B$2</f>
        <v>15G.GRANT EXCLUSIVE LINE ITEM</v>
      </c>
      <c r="B24" s="83">
        <f ca="1">+'15G'!F$136</f>
        <v>27393107.710000001</v>
      </c>
      <c r="C24" s="84">
        <f ca="1">+'15G'!F$268</f>
        <v>23020843.75</v>
      </c>
      <c r="D24" s="84">
        <f t="shared" ca="1" si="0"/>
        <v>50413951.460000001</v>
      </c>
      <c r="E24" s="61"/>
      <c r="F24" s="279"/>
    </row>
    <row r="25" spans="1:7" ht="21.75" hidden="1" customHeight="1" x14ac:dyDescent="0.25">
      <c r="A25" s="58" t="str">
        <f>'15H'!$A$2 &amp;'15H'!$B$2</f>
        <v>15H.GRANT EXCLUSIVE LINE ITEM</v>
      </c>
      <c r="B25" s="83">
        <f ca="1">+'15H'!F$136</f>
        <v>14916390.52</v>
      </c>
      <c r="C25" s="84">
        <f ca="1">+'15H'!F$268</f>
        <v>8082393.6900000004</v>
      </c>
      <c r="D25" s="84">
        <f t="shared" ca="1" si="0"/>
        <v>22998784.210000001</v>
      </c>
      <c r="E25" s="61"/>
      <c r="F25" s="279"/>
    </row>
    <row r="26" spans="1:7" ht="21.75" hidden="1" customHeight="1" x14ac:dyDescent="0.25">
      <c r="A26" s="58" t="str">
        <f>'15I'!$A$2 &amp;'15I'!$B$2</f>
        <v>15I.GRANT EXCLUSIVE LINE ITEM</v>
      </c>
      <c r="B26" s="83">
        <f ca="1">+'15I'!F$136</f>
        <v>11272492.050000001</v>
      </c>
      <c r="C26" s="84">
        <f ca="1">+'15I'!F$268</f>
        <v>12677128.74</v>
      </c>
      <c r="D26" s="84">
        <f t="shared" ca="1" si="0"/>
        <v>23949620.789999999</v>
      </c>
      <c r="E26" s="61"/>
      <c r="F26" s="279"/>
    </row>
    <row r="27" spans="1:7" ht="21.75" hidden="1" customHeight="1" x14ac:dyDescent="0.25">
      <c r="A27" s="58" t="str">
        <f>'15J'!$A$2 &amp;'15J'!$B$2</f>
        <v>15J.GRANT EXCLUSIVE LINE ITEM</v>
      </c>
      <c r="B27" s="83">
        <f ca="1">+'15J'!F$136</f>
        <v>16269072.48</v>
      </c>
      <c r="C27" s="84">
        <f ca="1">+'15J'!F$268</f>
        <v>19896798.960000001</v>
      </c>
      <c r="D27" s="84">
        <f t="shared" ca="1" si="0"/>
        <v>36165871.439999998</v>
      </c>
      <c r="E27" s="61"/>
      <c r="F27" s="279"/>
    </row>
    <row r="28" spans="1:7" ht="21.75" hidden="1" customHeight="1" x14ac:dyDescent="0.25">
      <c r="A28" s="58" t="str">
        <f>'15K'!$A$2 &amp;'15K'!$B$2</f>
        <v>15K.GRANT EXCLUSIVE LINE ITEM</v>
      </c>
      <c r="B28" s="83">
        <f ca="1">+'15K'!F$136</f>
        <v>14137157.380000001</v>
      </c>
      <c r="C28" s="84">
        <f ca="1">+'15K'!F$268</f>
        <v>23529291.5</v>
      </c>
      <c r="D28" s="84">
        <f t="shared" ca="1" si="0"/>
        <v>37666448.880000003</v>
      </c>
      <c r="E28" s="61"/>
      <c r="F28" s="279"/>
    </row>
    <row r="29" spans="1:7" ht="21.75" hidden="1" customHeight="1" x14ac:dyDescent="0.25">
      <c r="A29" s="58" t="s">
        <v>246</v>
      </c>
      <c r="B29" s="220">
        <f ca="1">+'Indirect Costs'!D8</f>
        <v>201443.3</v>
      </c>
      <c r="C29" s="221">
        <f ca="1">+'Indirect Costs'!D14</f>
        <v>181961.94</v>
      </c>
      <c r="D29" s="221"/>
      <c r="E29" s="61"/>
      <c r="F29" s="279"/>
    </row>
    <row r="30" spans="1:7" ht="21.75" customHeight="1" x14ac:dyDescent="0.25">
      <c r="A30" s="16"/>
      <c r="B30" s="83"/>
      <c r="C30" s="84"/>
      <c r="D30" s="84"/>
      <c r="E30" s="57"/>
      <c r="F30" s="279"/>
    </row>
    <row r="31" spans="1:7" ht="21.75" customHeight="1" x14ac:dyDescent="0.25">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2"/>
    </row>
    <row r="32" spans="1:7" ht="21.75" customHeight="1" x14ac:dyDescent="0.25">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2"/>
    </row>
    <row r="33" spans="1:7" ht="21.75" customHeight="1" x14ac:dyDescent="0.25">
      <c r="A33" s="23" t="s">
        <v>5</v>
      </c>
      <c r="B33" s="85"/>
      <c r="C33" s="85"/>
      <c r="D33" s="86">
        <f>SUBTOTAL(109,D4:D29)</f>
        <v>0</v>
      </c>
      <c r="E33" s="54"/>
      <c r="F33" s="3"/>
      <c r="G33" s="272"/>
    </row>
    <row r="34" spans="1:7" x14ac:dyDescent="0.25">
      <c r="A34" s="281" t="str">
        <f>IF(B31-'Section A'!E38&lt;0.004,IF(B31-'Section A'!E38&gt;-0.004," ","State Total out of balance with Section A by "&amp;B31-'Section A'!E38),"State Total out of balance with Section A by "&amp;B31-'Section A'!E38)</f>
        <v xml:space="preserve"> </v>
      </c>
    </row>
    <row r="35" spans="1:7" x14ac:dyDescent="0.25">
      <c r="A35" s="281" t="str">
        <f>IF(C32-'Section B'!C40&lt;0.004,IF(C32-'Section B'!C40&gt;-0.004," ","Non-State Total out of balance with Section B by "&amp;C32-'Section B'!C40),"Non-State Total out of balance with Section B by "&amp;C32-'Section B'!C40)</f>
        <v xml:space="preserve"> </v>
      </c>
    </row>
    <row r="36" spans="1:7" x14ac:dyDescent="0.25">
      <c r="A36" s="281" t="str">
        <f>IF($D33-$B31-$C32&lt;0.004,IF(D33-B31-C32&gt;-0.004," ","out of balance by "&amp;$D33-$B31-$C32),"out of balance by "&amp;$D33-$B31-$C32)</f>
        <v xml:space="preserve"> </v>
      </c>
    </row>
  </sheetData>
  <sheetProtection algorithmName="SHA-512" hashValue="/zbxQD4QNEqQvJUr8uToPvFdOcPN6X9gIPjakj20j+ZgExHB0OUNS16JldZgwGE4SKEoqIb4Z9QfHsOFdZYqBQ==" saltValue="WIoOoFJ6JxOOaWh0appFBA==" spinCount="100000" sheet="1" formatRows="0"/>
  <autoFilter ref="A3:A29" xr:uid="{00000000-0001-0000-1700-000000000000}">
    <filterColumn colId="0">
      <colorFilter dxfId="114"/>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 priority="38" operator="containsText" text="inconsistent">
      <formula>NOT(ISERROR(SEARCH("inconsistent",F31)))</formula>
    </cfRule>
    <cfRule type="containsText" dxfId="1"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602" t="s">
        <v>164</v>
      </c>
      <c r="B1" s="539"/>
      <c r="C1" s="540"/>
      <c r="D1" s="538" t="s">
        <v>205</v>
      </c>
      <c r="E1" s="539"/>
      <c r="F1" s="540"/>
      <c r="G1" s="541" t="s">
        <v>233</v>
      </c>
      <c r="H1" s="542"/>
      <c r="I1" s="543"/>
      <c r="J1" s="402" t="s">
        <v>407</v>
      </c>
    </row>
    <row r="2" spans="1:10" s="246" customFormat="1" ht="50.1" customHeight="1" thickTop="1" thickBot="1" x14ac:dyDescent="0.3">
      <c r="A2" s="541" t="str">
        <f>"Organization Name: "&amp;'Section A'!B2</f>
        <v xml:space="preserve">Organization Name: </v>
      </c>
      <c r="B2" s="542"/>
      <c r="C2" s="542"/>
      <c r="D2" s="546" t="str">
        <f>"CSFA Description: "&amp;'Section A'!D3</f>
        <v>CSFA Description: Marketing Partnership Program - Cook County</v>
      </c>
      <c r="E2" s="547"/>
      <c r="F2" s="548"/>
      <c r="G2" s="541" t="str">
        <f>"NOFO # "&amp;'Section A'!F2</f>
        <v xml:space="preserve">NOFO # </v>
      </c>
      <c r="H2" s="542"/>
      <c r="I2" s="543"/>
    </row>
    <row r="3" spans="1:10" ht="16.5" thickTop="1" thickBot="1" x14ac:dyDescent="0.3">
      <c r="A3" s="544" t="str">
        <f>"CSFA # "&amp;'Section A'!B3</f>
        <v>CSFA # 420-25-2097</v>
      </c>
      <c r="B3" s="545"/>
      <c r="C3" s="545"/>
      <c r="D3" s="549" t="str">
        <f>"UEI #"&amp;'Section A'!D2</f>
        <v>UEI #</v>
      </c>
      <c r="E3" s="550"/>
      <c r="F3" s="551"/>
      <c r="G3" s="541" t="str">
        <f>"Fiscal Year: "&amp;'Section A'!F3</f>
        <v>Fiscal Year: 2026</v>
      </c>
      <c r="H3" s="542"/>
      <c r="I3" s="543"/>
    </row>
    <row r="4" spans="1:10" ht="16.5" thickTop="1" thickBot="1" x14ac:dyDescent="0.3">
      <c r="A4" s="140" t="s">
        <v>229</v>
      </c>
      <c r="B4" s="140" t="str">
        <f>+'Section A'!F4</f>
        <v>33-4xxx</v>
      </c>
      <c r="C4" s="2"/>
      <c r="D4" s="2"/>
      <c r="E4" s="2"/>
      <c r="F4" s="2"/>
      <c r="G4" s="2"/>
      <c r="H4" s="2"/>
      <c r="I4" s="2"/>
    </row>
    <row r="5" spans="1:10" ht="15.75" thickTop="1" x14ac:dyDescent="0.25">
      <c r="A5" s="47"/>
      <c r="B5" s="47"/>
      <c r="C5" s="47"/>
      <c r="D5" s="2"/>
      <c r="E5" s="2"/>
      <c r="F5" s="2"/>
      <c r="G5" s="2"/>
      <c r="H5" s="2"/>
      <c r="I5" s="2"/>
    </row>
    <row r="6" spans="1:10" x14ac:dyDescent="0.25">
      <c r="A6" s="34"/>
      <c r="B6" s="2"/>
      <c r="C6" s="2"/>
      <c r="D6" s="2"/>
      <c r="E6" s="2"/>
      <c r="F6" s="2"/>
      <c r="G6" s="2"/>
      <c r="H6" s="2"/>
      <c r="I6" s="2"/>
    </row>
    <row r="7" spans="1:10" x14ac:dyDescent="0.25">
      <c r="A7" s="2"/>
      <c r="B7" s="2"/>
      <c r="C7" s="2"/>
      <c r="D7" s="2"/>
      <c r="E7" s="2"/>
      <c r="F7" s="2"/>
      <c r="G7" s="2"/>
      <c r="H7" s="2"/>
      <c r="I7" s="2"/>
    </row>
    <row r="8" spans="1:10" x14ac:dyDescent="0.25">
      <c r="A8" s="2"/>
      <c r="B8" s="2"/>
      <c r="C8" s="2"/>
      <c r="D8" s="2"/>
      <c r="E8" s="2"/>
      <c r="F8" s="2"/>
      <c r="G8" s="2"/>
      <c r="H8" s="2"/>
      <c r="I8" s="2"/>
    </row>
    <row r="9" spans="1:10" ht="29.25" customHeight="1" x14ac:dyDescent="0.25">
      <c r="A9" s="601" t="s">
        <v>169</v>
      </c>
      <c r="B9" s="601"/>
      <c r="C9" s="601"/>
      <c r="D9" s="600" t="s">
        <v>166</v>
      </c>
      <c r="E9" s="600"/>
      <c r="F9" s="35" t="s">
        <v>165</v>
      </c>
      <c r="G9" s="600" t="s">
        <v>167</v>
      </c>
      <c r="H9" s="600"/>
      <c r="I9" s="35" t="s">
        <v>165</v>
      </c>
    </row>
    <row r="10" spans="1:10" x14ac:dyDescent="0.25">
      <c r="A10" s="603">
        <f>+'Narrative Summary '!B31</f>
        <v>0</v>
      </c>
      <c r="B10" s="604"/>
      <c r="C10" s="36"/>
      <c r="D10" s="36"/>
      <c r="E10" s="36"/>
      <c r="F10" s="241"/>
      <c r="G10" s="36"/>
      <c r="H10" s="36"/>
      <c r="I10" s="241"/>
      <c r="J10" t="str">
        <f>IF(A10-'Section A'!E38&gt;-0.004,IF(A10-'Section A'!E38&lt;0.004," ","out of balance by "&amp;A10-'Section A'!E38),"out of balance by "&amp;A10-'Section A'!E38)</f>
        <v xml:space="preserve"> </v>
      </c>
    </row>
    <row r="11" spans="1:10" x14ac:dyDescent="0.25">
      <c r="A11" s="36"/>
      <c r="B11" s="36"/>
      <c r="C11" s="36"/>
      <c r="D11" s="36"/>
      <c r="E11" s="36"/>
      <c r="F11" s="36"/>
      <c r="G11" s="36"/>
      <c r="H11" s="36"/>
      <c r="I11" s="36"/>
    </row>
    <row r="12" spans="1:10" x14ac:dyDescent="0.25">
      <c r="A12" s="36"/>
      <c r="B12" s="36"/>
      <c r="C12" s="36"/>
      <c r="D12" s="36"/>
      <c r="E12" s="36"/>
      <c r="F12" s="36"/>
      <c r="G12" s="36"/>
      <c r="H12" s="36"/>
      <c r="I12" s="36"/>
    </row>
    <row r="13" spans="1:10" x14ac:dyDescent="0.25">
      <c r="A13" s="36"/>
      <c r="B13" s="36"/>
      <c r="C13" s="36"/>
      <c r="D13" s="36"/>
      <c r="E13" s="36"/>
      <c r="F13" s="36"/>
      <c r="G13" s="36"/>
      <c r="H13" s="36"/>
      <c r="I13" s="36"/>
    </row>
    <row r="14" spans="1:10" x14ac:dyDescent="0.25">
      <c r="A14" s="36"/>
      <c r="B14" s="36"/>
      <c r="C14" s="36"/>
      <c r="D14" s="36"/>
      <c r="E14" s="36"/>
      <c r="F14" s="36"/>
      <c r="G14" s="36"/>
      <c r="H14" s="36"/>
      <c r="I14" s="36"/>
    </row>
    <row r="15" spans="1:10" x14ac:dyDescent="0.25">
      <c r="A15" s="36"/>
      <c r="B15" s="36"/>
      <c r="C15" s="36"/>
      <c r="D15" s="36"/>
      <c r="E15" s="36"/>
      <c r="F15" s="36"/>
      <c r="G15" s="36"/>
      <c r="H15" s="36"/>
      <c r="I15" s="36"/>
    </row>
    <row r="16" spans="1:10" ht="35.25" customHeight="1" x14ac:dyDescent="0.25">
      <c r="A16" s="601" t="s">
        <v>168</v>
      </c>
      <c r="B16" s="601"/>
      <c r="C16" s="601"/>
      <c r="D16" s="600" t="s">
        <v>166</v>
      </c>
      <c r="E16" s="600"/>
      <c r="F16" s="35" t="s">
        <v>165</v>
      </c>
      <c r="G16" s="600" t="s">
        <v>167</v>
      </c>
      <c r="H16" s="600"/>
      <c r="I16" s="35" t="s">
        <v>165</v>
      </c>
    </row>
    <row r="17" spans="1:14" ht="18.75" customHeight="1" x14ac:dyDescent="0.25">
      <c r="A17" s="2"/>
      <c r="B17" s="2"/>
      <c r="C17" s="2"/>
      <c r="D17" s="2"/>
      <c r="E17" s="2"/>
      <c r="F17" s="2"/>
      <c r="G17" s="2"/>
      <c r="H17" s="2"/>
      <c r="I17" s="2"/>
    </row>
    <row r="18" spans="1:14" x14ac:dyDescent="0.25">
      <c r="J18" s="29"/>
      <c r="K18" s="29"/>
      <c r="L18" s="29"/>
      <c r="M18" s="29"/>
      <c r="N18" s="29"/>
    </row>
    <row r="19" spans="1:14" ht="5.25" customHeight="1" x14ac:dyDescent="0.25">
      <c r="J19" s="29"/>
      <c r="K19" s="29"/>
      <c r="L19" s="29"/>
      <c r="M19" s="29"/>
      <c r="N19" s="29"/>
    </row>
    <row r="20" spans="1:14" ht="58.5" customHeight="1" x14ac:dyDescent="0.25">
      <c r="J20" s="28"/>
      <c r="K20" s="28"/>
      <c r="L20" s="28"/>
      <c r="M20" s="28"/>
      <c r="N20" s="28"/>
    </row>
    <row r="21" spans="1:14" x14ac:dyDescent="0.25">
      <c r="A21" s="2"/>
      <c r="B21" s="2"/>
      <c r="C21" s="2"/>
      <c r="D21" s="2"/>
      <c r="E21" s="2"/>
      <c r="F21" s="2"/>
      <c r="G21" s="2"/>
      <c r="H21" s="2"/>
      <c r="I21" s="2"/>
    </row>
    <row r="22" spans="1:14" x14ac:dyDescent="0.25">
      <c r="A22" s="31" t="s">
        <v>143</v>
      </c>
      <c r="B22" s="29"/>
      <c r="C22" s="29"/>
      <c r="D22" s="29"/>
      <c r="E22" s="29"/>
      <c r="F22" s="29"/>
      <c r="G22" s="29"/>
      <c r="H22" s="29"/>
      <c r="I22" s="29"/>
    </row>
    <row r="23" spans="1:14" ht="7.5" customHeight="1" x14ac:dyDescent="0.25">
      <c r="A23" s="30"/>
      <c r="B23" s="29"/>
      <c r="C23" s="29"/>
      <c r="D23" s="29"/>
      <c r="E23" s="29"/>
      <c r="F23" s="29"/>
      <c r="G23" s="29"/>
      <c r="H23" s="29"/>
      <c r="I23" s="29"/>
    </row>
    <row r="24" spans="1:14" ht="49.5" customHeight="1" x14ac:dyDescent="0.25">
      <c r="A24" s="605" t="s">
        <v>146</v>
      </c>
      <c r="B24" s="605"/>
      <c r="C24" s="605"/>
      <c r="D24" s="605"/>
      <c r="E24" s="605"/>
      <c r="F24" s="605"/>
      <c r="G24" s="605"/>
      <c r="H24" s="605"/>
      <c r="I24" s="605"/>
    </row>
    <row r="25" spans="1:14" x14ac:dyDescent="0.25">
      <c r="A25" s="2"/>
      <c r="B25" s="2"/>
      <c r="C25" s="2"/>
      <c r="D25" s="2"/>
      <c r="E25" s="2"/>
      <c r="F25" s="2"/>
      <c r="G25" s="2"/>
      <c r="H25" s="2"/>
      <c r="I25" s="2"/>
    </row>
    <row r="26" spans="1:14" x14ac:dyDescent="0.25">
      <c r="A26" s="2"/>
      <c r="B26" s="2"/>
      <c r="C26" s="2"/>
      <c r="D26" s="2"/>
      <c r="E26" s="2"/>
      <c r="F26" s="2"/>
      <c r="G26" s="2"/>
      <c r="H26" s="2"/>
      <c r="I26" s="2"/>
    </row>
    <row r="27" spans="1:14" x14ac:dyDescent="0.25">
      <c r="A27" s="2"/>
      <c r="B27" s="2"/>
      <c r="C27" s="2"/>
      <c r="D27" s="2"/>
      <c r="E27" s="2"/>
      <c r="F27" s="2"/>
      <c r="G27" s="2"/>
      <c r="H27" s="2"/>
      <c r="I27" s="2"/>
    </row>
    <row r="28" spans="1:14" x14ac:dyDescent="0.25">
      <c r="A28" s="2"/>
      <c r="B28" s="2"/>
      <c r="C28" s="2"/>
      <c r="D28" s="2"/>
      <c r="E28" s="2"/>
      <c r="F28" s="2"/>
      <c r="G28" s="2"/>
      <c r="H28" s="2"/>
      <c r="I28" s="2"/>
    </row>
    <row r="29" spans="1:14" x14ac:dyDescent="0.25">
      <c r="A29" s="2"/>
      <c r="B29" s="2"/>
      <c r="C29" s="2"/>
      <c r="D29" s="2"/>
      <c r="E29" s="2"/>
      <c r="F29" s="2"/>
      <c r="G29" s="2"/>
      <c r="H29" s="2"/>
      <c r="I29" s="2"/>
    </row>
    <row r="30" spans="1:14" x14ac:dyDescent="0.25">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topLeftCell="A22" workbookViewId="0">
      <selection activeCell="A21" sqref="A21"/>
    </sheetView>
  </sheetViews>
  <sheetFormatPr defaultRowHeight="15" x14ac:dyDescent="0.25"/>
  <cols>
    <col min="2" max="2" width="65.7109375" customWidth="1"/>
    <col min="3" max="3" width="86.42578125" bestFit="1" customWidth="1"/>
  </cols>
  <sheetData>
    <row r="1" spans="1:3" ht="19.899999999999999" customHeight="1" x14ac:dyDescent="0.25">
      <c r="C1" s="23" t="s">
        <v>4</v>
      </c>
    </row>
    <row r="2" spans="1:3" ht="19.899999999999999" customHeight="1" x14ac:dyDescent="0.25">
      <c r="A2" t="b">
        <v>0</v>
      </c>
      <c r="C2" s="58" t="s">
        <v>79</v>
      </c>
    </row>
    <row r="3" spans="1:3" ht="19.899999999999999" customHeight="1" x14ac:dyDescent="0.25">
      <c r="A3" t="b">
        <v>0</v>
      </c>
      <c r="C3" s="58" t="s">
        <v>80</v>
      </c>
    </row>
    <row r="4" spans="1:3" ht="19.899999999999999" customHeight="1" x14ac:dyDescent="0.25">
      <c r="A4" t="b">
        <v>0</v>
      </c>
      <c r="C4" s="58" t="s">
        <v>81</v>
      </c>
    </row>
    <row r="5" spans="1:3" ht="19.899999999999999" customHeight="1" x14ac:dyDescent="0.25">
      <c r="A5" t="b">
        <v>0</v>
      </c>
      <c r="C5" s="58" t="s">
        <v>0</v>
      </c>
    </row>
    <row r="6" spans="1:3" ht="19.899999999999999" customHeight="1" x14ac:dyDescent="0.25">
      <c r="A6" t="b">
        <v>0</v>
      </c>
      <c r="C6" s="58" t="s">
        <v>1</v>
      </c>
    </row>
    <row r="7" spans="1:3" ht="19.899999999999999" customHeight="1" x14ac:dyDescent="0.25">
      <c r="A7" t="b">
        <v>1</v>
      </c>
      <c r="C7" s="58" t="s">
        <v>12</v>
      </c>
    </row>
    <row r="8" spans="1:3" ht="19.899999999999999" customHeight="1" x14ac:dyDescent="0.25">
      <c r="A8" t="b">
        <v>0</v>
      </c>
      <c r="C8" s="58" t="s">
        <v>13</v>
      </c>
    </row>
    <row r="9" spans="1:3" ht="19.899999999999999" customHeight="1" x14ac:dyDescent="0.25">
      <c r="A9" t="b">
        <v>0</v>
      </c>
      <c r="C9" s="58" t="s">
        <v>431</v>
      </c>
    </row>
    <row r="10" spans="1:3" ht="19.899999999999999" hidden="1" customHeight="1" x14ac:dyDescent="0.25">
      <c r="C10" s="17"/>
    </row>
    <row r="11" spans="1:3" ht="19.899999999999999" hidden="1" customHeight="1" x14ac:dyDescent="0.25">
      <c r="C11" s="17"/>
    </row>
    <row r="12" spans="1:3" ht="19.899999999999999" hidden="1" customHeight="1" x14ac:dyDescent="0.25">
      <c r="C12" s="17"/>
    </row>
    <row r="13" spans="1:3" ht="19.899999999999999" hidden="1" customHeight="1" x14ac:dyDescent="0.25">
      <c r="C13" s="17"/>
    </row>
    <row r="14" spans="1:3" ht="19.899999999999999" hidden="1" customHeight="1" x14ac:dyDescent="0.25">
      <c r="C14" s="17"/>
    </row>
    <row r="15" spans="1:3" ht="19.899999999999999" hidden="1" customHeight="1" x14ac:dyDescent="0.25">
      <c r="C15" s="17"/>
    </row>
    <row r="16" spans="1:3" ht="19.899999999999999" hidden="1" customHeight="1" x14ac:dyDescent="0.25">
      <c r="C16" s="17"/>
    </row>
    <row r="17" spans="1:3" ht="19.899999999999999" hidden="1" customHeight="1" x14ac:dyDescent="0.25">
      <c r="C17" s="17"/>
    </row>
    <row r="18" spans="1:3" ht="19.899999999999999" hidden="1" customHeight="1" x14ac:dyDescent="0.25">
      <c r="C18" s="17"/>
    </row>
    <row r="19" spans="1:3" ht="19.899999999999999" hidden="1" customHeight="1" x14ac:dyDescent="0.25">
      <c r="C19" s="17"/>
    </row>
    <row r="20" spans="1:3" ht="19.899999999999999" hidden="1" customHeight="1" x14ac:dyDescent="0.25">
      <c r="C20" s="17"/>
    </row>
    <row r="21" spans="1:3" ht="19.899999999999999" customHeight="1" x14ac:dyDescent="0.25">
      <c r="A21" t="b">
        <v>0</v>
      </c>
      <c r="C21" s="58" t="s">
        <v>17</v>
      </c>
    </row>
    <row r="22" spans="1:3" ht="19.899999999999999" customHeight="1" x14ac:dyDescent="0.25">
      <c r="A22" t="b">
        <v>0</v>
      </c>
      <c r="C22" s="58" t="s">
        <v>82</v>
      </c>
    </row>
    <row r="23" spans="1:3" ht="19.899999999999999" customHeight="1" x14ac:dyDescent="0.25">
      <c r="A23" t="b">
        <v>0</v>
      </c>
      <c r="C23" s="58" t="s">
        <v>83</v>
      </c>
    </row>
    <row r="24" spans="1:3" ht="19.899999999999999" customHeight="1" x14ac:dyDescent="0.25">
      <c r="A24" t="b">
        <v>0</v>
      </c>
      <c r="C24" s="58" t="s">
        <v>84</v>
      </c>
    </row>
    <row r="25" spans="1:3" ht="19.899999999999999" customHeight="1" x14ac:dyDescent="0.25">
      <c r="A25" t="b">
        <v>0</v>
      </c>
      <c r="C25" s="58" t="s">
        <v>85</v>
      </c>
    </row>
    <row r="26" spans="1:3" ht="19.899999999999999" customHeight="1" x14ac:dyDescent="0.25">
      <c r="A26" t="b">
        <v>0</v>
      </c>
      <c r="C26" s="58" t="s">
        <v>86</v>
      </c>
    </row>
    <row r="27" spans="1:3" ht="19.899999999999999" customHeight="1" x14ac:dyDescent="0.25">
      <c r="A27" t="b">
        <v>1</v>
      </c>
      <c r="C27" s="58" t="str">
        <f>Advertising!$A$2 &amp;Advertising!$B$2</f>
        <v>15A.Advertising</v>
      </c>
    </row>
    <row r="28" spans="1:3" ht="19.899999999999999" customHeight="1" x14ac:dyDescent="0.25">
      <c r="A28" t="b">
        <v>0</v>
      </c>
      <c r="C28" s="58" t="str">
        <f>'15B'!$A$2 &amp;'15B'!$B$2</f>
        <v>15B.GRANT EXCLUSIVE LINE ITEM</v>
      </c>
    </row>
    <row r="29" spans="1:3" ht="19.899999999999999" customHeight="1" x14ac:dyDescent="0.25">
      <c r="A29" t="b">
        <v>0</v>
      </c>
      <c r="C29" s="58" t="str">
        <f>'15C'!$A$2 &amp;'15C'!$B$2</f>
        <v>15C.GRANT EXCLUSIVE LINE ITEM</v>
      </c>
    </row>
    <row r="30" spans="1:3" ht="19.899999999999999" customHeight="1" x14ac:dyDescent="0.25">
      <c r="A30" t="b">
        <v>0</v>
      </c>
      <c r="C30" s="58" t="str">
        <f>'15D'!$A$2 &amp;'15D'!$B$2</f>
        <v>15D.GRANT EXCLUSIVE LINE ITEM</v>
      </c>
    </row>
    <row r="31" spans="1:3" ht="19.899999999999999" customHeight="1" x14ac:dyDescent="0.25">
      <c r="A31" t="b">
        <v>0</v>
      </c>
      <c r="C31" s="58" t="str">
        <f>'15E'!$A$2 &amp;'15E'!$B$2</f>
        <v>15E.GRANT EXCLUSIVE LINE ITEM</v>
      </c>
    </row>
    <row r="32" spans="1:3" ht="19.899999999999999" customHeight="1" x14ac:dyDescent="0.25">
      <c r="A32" t="b">
        <v>0</v>
      </c>
      <c r="C32" s="58" t="str">
        <f>'15F'!$A$2 &amp;'15F'!$B$2</f>
        <v>15F.GRANT EXCLUSIVE LINE ITEM</v>
      </c>
    </row>
    <row r="33" spans="1:3" ht="19.899999999999999" customHeight="1" x14ac:dyDescent="0.25">
      <c r="A33" t="b">
        <v>0</v>
      </c>
      <c r="C33" s="58" t="str">
        <f>'15G'!$A$2 &amp;'15G'!$B$2</f>
        <v>15G.GRANT EXCLUSIVE LINE ITEM</v>
      </c>
    </row>
    <row r="34" spans="1:3" ht="19.899999999999999" customHeight="1" x14ac:dyDescent="0.25">
      <c r="A34" t="b">
        <v>0</v>
      </c>
      <c r="C34" s="58" t="str">
        <f>'15H'!$A$2 &amp;'15H'!$B$2</f>
        <v>15H.GRANT EXCLUSIVE LINE ITEM</v>
      </c>
    </row>
    <row r="35" spans="1:3" ht="19.899999999999999" customHeight="1" x14ac:dyDescent="0.25">
      <c r="A35" t="b">
        <v>0</v>
      </c>
      <c r="C35" s="58" t="str">
        <f>'15I'!$A$2 &amp;'15I'!$B$2</f>
        <v>15I.GRANT EXCLUSIVE LINE ITEM</v>
      </c>
    </row>
    <row r="36" spans="1:3" ht="19.899999999999999" customHeight="1" x14ac:dyDescent="0.25">
      <c r="A36" t="b">
        <v>0</v>
      </c>
      <c r="C36" s="58" t="str">
        <f>'15J'!$A$2 &amp;'15J'!$B$2</f>
        <v>15J.GRANT EXCLUSIVE LINE ITEM</v>
      </c>
    </row>
    <row r="37" spans="1:3" ht="19.899999999999999" customHeight="1" x14ac:dyDescent="0.25">
      <c r="A37" t="b">
        <v>0</v>
      </c>
      <c r="C37" s="58" t="str">
        <f>'15K'!$A$2 &amp;'15K'!$B$2</f>
        <v>15K.GRANT EXCLUSIVE LINE ITEM</v>
      </c>
    </row>
    <row r="38" spans="1:3" ht="19.899999999999999" customHeight="1" x14ac:dyDescent="0.25">
      <c r="A38" t="b">
        <v>0</v>
      </c>
      <c r="C38" s="58" t="s">
        <v>246</v>
      </c>
    </row>
  </sheetData>
  <sheetProtection algorithmName="SHA-512" hashValue="pGWjuxZaMv2h4YSsthBDs1fQyZNz5i+GX7sBxr2u3cD/xmWeuVVw0JN1yXTVDBMtluJdOKDd2eNKM/IXMSjvYw==" saltValue="iOCxPCcFkNFkLYou1EStRg=="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47625</xdr:colOff>
                    <xdr:row>1</xdr:row>
                    <xdr:rowOff>19050</xdr:rowOff>
                  </from>
                  <to>
                    <xdr:col>1</xdr:col>
                    <xdr:colOff>952500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57150</xdr:colOff>
                    <xdr:row>2</xdr:row>
                    <xdr:rowOff>38100</xdr:rowOff>
                  </from>
                  <to>
                    <xdr:col>1</xdr:col>
                    <xdr:colOff>4429125</xdr:colOff>
                    <xdr:row>3</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9525</xdr:rowOff>
                  </from>
                  <to>
                    <xdr:col>1</xdr:col>
                    <xdr:colOff>4476750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4</xdr:row>
                    <xdr:rowOff>19050</xdr:rowOff>
                  </from>
                  <to>
                    <xdr:col>1</xdr:col>
                    <xdr:colOff>4362450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9525</xdr:rowOff>
                  </from>
                  <to>
                    <xdr:col>1</xdr:col>
                    <xdr:colOff>4448175</xdr:colOff>
                    <xdr:row>5</xdr:row>
                    <xdr:rowOff>238125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47625</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47625</xdr:colOff>
                    <xdr:row>7</xdr:row>
                    <xdr:rowOff>9525</xdr:rowOff>
                  </from>
                  <to>
                    <xdr:col>1</xdr:col>
                    <xdr:colOff>4448175</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28575</xdr:colOff>
                    <xdr:row>20</xdr:row>
                    <xdr:rowOff>19050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19050</xdr:colOff>
                    <xdr:row>21</xdr:row>
                    <xdr:rowOff>0</xdr:rowOff>
                  </from>
                  <to>
                    <xdr:col>1</xdr:col>
                    <xdr:colOff>4486275</xdr:colOff>
                    <xdr:row>21</xdr:row>
                    <xdr:rowOff>238125</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9525</xdr:colOff>
                    <xdr:row>21</xdr:row>
                    <xdr:rowOff>238125</xdr:rowOff>
                  </from>
                  <to>
                    <xdr:col>1</xdr:col>
                    <xdr:colOff>4467225</xdr:colOff>
                    <xdr:row>22</xdr:row>
                    <xdr:rowOff>209550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19050</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19050</xdr:colOff>
                    <xdr:row>23</xdr:row>
                    <xdr:rowOff>238125</xdr:rowOff>
                  </from>
                  <to>
                    <xdr:col>2</xdr:col>
                    <xdr:colOff>0</xdr:colOff>
                    <xdr:row>25</xdr:row>
                    <xdr:rowOff>9525</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28575</xdr:colOff>
                    <xdr:row>25</xdr:row>
                    <xdr:rowOff>9525</xdr:rowOff>
                  </from>
                  <to>
                    <xdr:col>1</xdr:col>
                    <xdr:colOff>4467225</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9525</xdr:colOff>
                    <xdr:row>25</xdr:row>
                    <xdr:rowOff>238125</xdr:rowOff>
                  </from>
                  <to>
                    <xdr:col>1</xdr:col>
                    <xdr:colOff>4476750</xdr:colOff>
                    <xdr:row>26</xdr:row>
                    <xdr:rowOff>238125</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19050</xdr:colOff>
                    <xdr:row>26</xdr:row>
                    <xdr:rowOff>238125</xdr:rowOff>
                  </from>
                  <to>
                    <xdr:col>2</xdr:col>
                    <xdr:colOff>19050</xdr:colOff>
                    <xdr:row>28</xdr:row>
                    <xdr:rowOff>9525</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9525</xdr:colOff>
                    <xdr:row>28</xdr:row>
                    <xdr:rowOff>0</xdr:rowOff>
                  </from>
                  <to>
                    <xdr:col>1</xdr:col>
                    <xdr:colOff>4486275</xdr:colOff>
                    <xdr:row>28</xdr:row>
                    <xdr:rowOff>219075</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9525</xdr:colOff>
                    <xdr:row>29</xdr:row>
                    <xdr:rowOff>0</xdr:rowOff>
                  </from>
                  <to>
                    <xdr:col>2</xdr:col>
                    <xdr:colOff>9525</xdr:colOff>
                    <xdr:row>29</xdr:row>
                    <xdr:rowOff>219075</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9525</xdr:colOff>
                    <xdr:row>29</xdr:row>
                    <xdr:rowOff>238125</xdr:rowOff>
                  </from>
                  <to>
                    <xdr:col>1</xdr:col>
                    <xdr:colOff>4495800</xdr:colOff>
                    <xdr:row>30</xdr:row>
                    <xdr:rowOff>209550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4476750</xdr:colOff>
                    <xdr:row>31</xdr:row>
                    <xdr:rowOff>219075</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28575</xdr:colOff>
                    <xdr:row>32</xdr:row>
                    <xdr:rowOff>9525</xdr:rowOff>
                  </from>
                  <to>
                    <xdr:col>1</xdr:col>
                    <xdr:colOff>4486275</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19050</xdr:colOff>
                    <xdr:row>33</xdr:row>
                    <xdr:rowOff>19050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9525</xdr:colOff>
                    <xdr:row>34</xdr:row>
                    <xdr:rowOff>19050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9525</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19050</xdr:colOff>
                    <xdr:row>36</xdr:row>
                    <xdr:rowOff>9525</xdr:rowOff>
                  </from>
                  <to>
                    <xdr:col>1</xdr:col>
                    <xdr:colOff>4467225</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19050</xdr:colOff>
                    <xdr:row>36</xdr:row>
                    <xdr:rowOff>238125</xdr:rowOff>
                  </from>
                  <to>
                    <xdr:col>1</xdr:col>
                    <xdr:colOff>4495800</xdr:colOff>
                    <xdr:row>37</xdr:row>
                    <xdr:rowOff>209550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19050</xdr:colOff>
                    <xdr:row>8</xdr:row>
                    <xdr:rowOff>0</xdr:rowOff>
                  </from>
                  <to>
                    <xdr:col>1</xdr:col>
                    <xdr:colOff>4467225</xdr:colOff>
                    <xdr:row>8</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8903EF-A54B-4464-B1F8-1FE2B8BA9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242514-909E-4DC5-84AE-470C32A0E196}">
  <ds:schemaRefs>
    <ds:schemaRef ds:uri="http://schemas.microsoft.com/office/2006/documentManagement/types"/>
    <ds:schemaRef ds:uri="b7bbea11-489a-4744-8b29-f57abaafc71c"/>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1cb20ac8-4930-4ebb-81c7-2a787bec0162"/>
    <ds:schemaRef ds:uri="http://www.w3.org/XML/1998/namespace"/>
    <ds:schemaRef ds:uri="http://purl.org/dc/dcmitype/"/>
    <ds:schemaRef ds:uri="b91ee594-d42a-42ab-9156-5d5ac0bd0937"/>
    <ds:schemaRef ds:uri="700bfd95-e9d5-4d5b-891b-ba9dcb42fa85"/>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Advertising</vt:lpstr>
      <vt:lpstr>15B</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Advertising!Print_Area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Advertising!Print_Titles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Bridges, Eric M.</cp:lastModifiedBy>
  <cp:lastPrinted>2024-07-09T20:46:02Z</cp:lastPrinted>
  <dcterms:created xsi:type="dcterms:W3CDTF">2016-01-27T18:57:01Z</dcterms:created>
  <dcterms:modified xsi:type="dcterms:W3CDTF">2025-09-29T13:13:26Z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