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ilgov.sharepoint.com/teams/DCEO.NOFOs/Shared Documents/NOFO Reviews/2168-4351 Tourism Attraction Grant Program/"/>
    </mc:Choice>
  </mc:AlternateContent>
  <xr:revisionPtr revIDLastSave="0" documentId="8_{ED94D6E3-FDA5-4C81-8179-1D9729CD19EF}" xr6:coauthVersionLast="47" xr6:coauthVersionMax="47" xr10:uidLastSave="{00000000-0000-0000-0000-000000000000}"/>
  <bookViews>
    <workbookView xWindow="-19095" yWindow="1740" windowWidth="17280" windowHeight="11775" tabRatio="952" xr2:uid="{00000000-000D-0000-FFFF-FFFF00000000}"/>
  </bookViews>
  <sheets>
    <sheet name="General Instructions" sheetId="31" r:id="rId1"/>
    <sheet name="Section A" sheetId="1" r:id="rId2"/>
    <sheet name="ICI" sheetId="33" r:id="rId3"/>
    <sheet name="Section B" sheetId="8" r:id="rId4"/>
    <sheet name="Certification " sheetId="5" r:id="rId5"/>
    <sheet name="Personnel" sheetId="9" state="hidden" r:id="rId6"/>
    <sheet name="Fringe Benefits" sheetId="10" state="hidden" r:id="rId7"/>
    <sheet name="Travel" sheetId="11" state="hidden" r:id="rId8"/>
    <sheet name="Equipment " sheetId="12" r:id="rId9"/>
    <sheet name="Supplies" sheetId="13" state="hidden" r:id="rId10"/>
    <sheet name="Contractual Services" sheetId="14" r:id="rId11"/>
    <sheet name="Consultant" sheetId="15" r:id="rId12"/>
    <sheet name="Construction " sheetId="59" state="hidden" r:id="rId13"/>
    <sheet name="Occupancy " sheetId="17" state="hidden" r:id="rId14"/>
    <sheet name="R &amp; D " sheetId="18" state="hidden" r:id="rId15"/>
    <sheet name="Telecommunications " sheetId="19" state="hidden" r:id="rId16"/>
    <sheet name="Training &amp; Education" sheetId="20" state="hidden" r:id="rId17"/>
    <sheet name="Direct Administrative " sheetId="21" state="hidden" r:id="rId18"/>
    <sheet name="Miscellaneous (other) Costs " sheetId="22" r:id="rId19"/>
    <sheet name="Capital Project" sheetId="23" r:id="rId20"/>
    <sheet name="Interpretive Program" sheetId="34"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Indirect Costs" sheetId="24" state="hidden" r:id="rId31"/>
    <sheet name="MTDCCalculator" sheetId="44" state="hidden" r:id="rId32"/>
    <sheet name="MTDCSubawardListing" sheetId="45" state="hidden" r:id="rId33"/>
    <sheet name="MTDCRegulatoryInformation" sheetId="46" state="hidden" r:id="rId34"/>
    <sheet name="Narrative Summary " sheetId="25" r:id="rId35"/>
    <sheet name="Agency Approval" sheetId="29" r:id="rId36"/>
    <sheet name="Categories" sheetId="58" r:id="rId37"/>
  </sheets>
  <definedNames>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9" hidden="1">'Capital Project'!$G$1:$G$278</definedName>
    <definedName name="_xlnm._FilterDatabase" localSheetId="12" hidden="1">'Construction '!$D$1:$D$275</definedName>
    <definedName name="_xlnm._FilterDatabase" localSheetId="11" hidden="1">Consultant!$H$1:$H$547</definedName>
    <definedName name="_xlnm._FilterDatabase" localSheetId="10" hidden="1">'Contractual Services'!$D$1:$D$278</definedName>
    <definedName name="_xlnm._FilterDatabase" localSheetId="17" hidden="1">'Direct Administrative '!$H$1:$H$275</definedName>
    <definedName name="_xlnm._FilterDatabase" localSheetId="8" hidden="1">'Equipment '!$E$1:$E$275</definedName>
    <definedName name="_xlnm._FilterDatabase" localSheetId="6" hidden="1">'Fringe Benefits'!$F$1:$F$461</definedName>
    <definedName name="_xlnm._FilterDatabase" localSheetId="20" hidden="1">'Interpretive Program'!$G$1:$G$278</definedName>
    <definedName name="_xlnm._FilterDatabase" localSheetId="18" hidden="1">'Miscellaneous (other) Costs '!$G$1:$G$275</definedName>
    <definedName name="_xlnm._FilterDatabase" localSheetId="34" hidden="1">'Narrative Summary '!$A$3:$A$29</definedName>
    <definedName name="_xlnm._FilterDatabase" localSheetId="13" hidden="1">'Occupancy '!$G$1:$G$276</definedName>
    <definedName name="_xlnm._FilterDatabase" localSheetId="5" hidden="1">Personnel!$H$1:$H$279</definedName>
    <definedName name="_xlnm._FilterDatabase" localSheetId="14" hidden="1">'R &amp; D '!$D$1:$D$275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 '!$G$1:$G$276</definedName>
    <definedName name="_xlnm._FilterDatabase" localSheetId="16" hidden="1">'Training &amp; Education'!$G$1:$G$275</definedName>
    <definedName name="_xlnm._FilterDatabase" localSheetId="7" hidden="1">Travel!$H$1:$H$275</definedName>
    <definedName name="OLE_LINK1" localSheetId="35">'Agency Approval'!#REF!</definedName>
    <definedName name="OLE_LINK2" localSheetId="35">'Agency Approval'!#REF!</definedName>
    <definedName name="OLE_LINK4" localSheetId="0">'General Instructions'!#REF!</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5">'Agency Approval'!$A$1:$I$24</definedName>
    <definedName name="_xlnm.Print_Area" localSheetId="19">'Capital Project'!$A$1:$F$276</definedName>
    <definedName name="_xlnm.Print_Area" localSheetId="12">'Construction '!$A$1:$C$274</definedName>
    <definedName name="_xlnm.Print_Area" localSheetId="11">Consultant!$A$1:$G$547</definedName>
    <definedName name="_xlnm.Print_Area" localSheetId="10">'Contractual Services'!$A$1:$C$277</definedName>
    <definedName name="_xlnm.Print_Area" localSheetId="17">'Direct Administrative '!$A$1:$G$275</definedName>
    <definedName name="_xlnm.Print_Area" localSheetId="8">'Equipment '!$A$1:$D$275</definedName>
    <definedName name="_xlnm.Print_Area" localSheetId="6">'Fringe Benefits'!$A$1:$E$275</definedName>
    <definedName name="_xlnm.Print_Area" localSheetId="0">'General Instructions'!$A$1:$P$90</definedName>
    <definedName name="_xlnm.Print_Area" localSheetId="2">ICI!$B$2:$Q$32</definedName>
    <definedName name="_xlnm.Print_Area" localSheetId="30">'Indirect Costs'!$A$1:$D$23</definedName>
    <definedName name="_xlnm.Print_Area" localSheetId="20">'Interpretive Program'!$A$1:$F$276</definedName>
    <definedName name="_xlnm.Print_Area" localSheetId="18">'Miscellaneous (other) Costs '!$A$1:$F$275</definedName>
    <definedName name="_xlnm.Print_Area" localSheetId="31">MTDCCalculator!$B$2:$J$24</definedName>
    <definedName name="_xlnm.Print_Area" localSheetId="32">MTDCSubawardListing!$B$2:$K$60</definedName>
    <definedName name="_xlnm.Print_Area" localSheetId="34">'Narrative Summary '!$A$1:$D$33</definedName>
    <definedName name="_xlnm.Print_Area" localSheetId="13">'Occupancy '!$A$1:$F$275</definedName>
    <definedName name="_xlnm.Print_Area" localSheetId="5">Personnel!$A$1:$G$276</definedName>
    <definedName name="_xlnm.Print_Area" localSheetId="14">'R &amp; D '!$A$1:$C$274</definedName>
    <definedName name="_xlnm.Print_Area" localSheetId="1">'Section A'!$A$1:$F$38</definedName>
    <definedName name="_xlnm.Print_Area" localSheetId="3">'Section B'!$A$1:$C$40</definedName>
    <definedName name="_xlnm.Print_Area" localSheetId="9">Supplies!$A$1:$D$274</definedName>
    <definedName name="_xlnm.Print_Area" localSheetId="15">'Telecommunications '!$A$1:$F$275</definedName>
    <definedName name="_xlnm.Print_Area" localSheetId="16">'Training &amp; Education'!$A$1:$F$275</definedName>
    <definedName name="_xlnm.Print_Area" localSheetId="7">Travel!$A$1:$G$275</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9">'Capital Project'!$3:$3</definedName>
    <definedName name="_xlnm.Print_Titles" localSheetId="12">'Construction '!$2:$2</definedName>
    <definedName name="_xlnm.Print_Titles" localSheetId="11">Consultant!$2:$2</definedName>
    <definedName name="_xlnm.Print_Titles" localSheetId="10">'Contractual Services'!$2:$4</definedName>
    <definedName name="_xlnm.Print_Titles" localSheetId="17">'Direct Administrative '!$2:$2</definedName>
    <definedName name="_xlnm.Print_Titles" localSheetId="8">'Equipment '!$2:$2</definedName>
    <definedName name="_xlnm.Print_Titles" localSheetId="6">'Fringe Benefits'!$2:$2</definedName>
    <definedName name="_xlnm.Print_Titles" localSheetId="30">'Indirect Costs'!$2:$2</definedName>
    <definedName name="_xlnm.Print_Titles" localSheetId="20">'Interpretive Program'!$3:$3</definedName>
    <definedName name="_xlnm.Print_Titles" localSheetId="18">'Miscellaneous (other) Costs '!$2:$2</definedName>
    <definedName name="_xlnm.Print_Titles" localSheetId="34">'Narrative Summary '!$2:$2</definedName>
    <definedName name="_xlnm.Print_Titles" localSheetId="13">'Occupancy '!$2:$2</definedName>
    <definedName name="_xlnm.Print_Titles" localSheetId="5">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 '!$2:$2</definedName>
    <definedName name="_xlnm.Print_Titles" localSheetId="16">'Training &amp; Education'!$2:$2</definedName>
    <definedName name="_xlnm.Print_Titles" localSheetId="7">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4" l="1"/>
  <c r="B11" i="24"/>
  <c r="B12" i="24"/>
  <c r="B13" i="24"/>
  <c r="B4" i="24"/>
  <c r="B5" i="24"/>
  <c r="B6" i="24"/>
  <c r="B7" i="24"/>
  <c r="C1" i="59"/>
  <c r="C265" i="59"/>
  <c r="C138" i="59"/>
  <c r="C137" i="59"/>
  <c r="C136" i="59"/>
  <c r="C133" i="59"/>
  <c r="C6" i="59"/>
  <c r="C5" i="59"/>
  <c r="C4" i="59"/>
  <c r="C134" i="59" l="1"/>
  <c r="C266" i="59"/>
  <c r="C19" i="8" l="1"/>
  <c r="C11" i="25"/>
  <c r="E16" i="1"/>
  <c r="B11" i="25"/>
  <c r="C268" i="59"/>
  <c r="C37" i="58"/>
  <c r="C36" i="58"/>
  <c r="C35" i="58"/>
  <c r="C34" i="58"/>
  <c r="C33" i="58"/>
  <c r="C32" i="58"/>
  <c r="C31" i="58"/>
  <c r="C30" i="58"/>
  <c r="C29" i="58"/>
  <c r="C28" i="58"/>
  <c r="C27" i="58"/>
  <c r="F1" i="17"/>
  <c r="D11" i="25" l="1"/>
  <c r="H19" i="44"/>
  <c r="C265" i="18" l="1"/>
  <c r="C136" i="18"/>
  <c r="C137" i="18"/>
  <c r="C138" i="18"/>
  <c r="C4" i="18"/>
  <c r="C5" i="18"/>
  <c r="C6" i="18"/>
  <c r="C133" i="18"/>
  <c r="D134" i="20"/>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G13" i="44"/>
  <c r="H14" i="44" s="1"/>
  <c r="C13" i="44"/>
  <c r="G5" i="45" l="1"/>
  <c r="J6" i="45"/>
  <c r="J56" i="45" s="1"/>
  <c r="G16" i="44" l="1"/>
  <c r="H17"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D266" i="19"/>
  <c r="D138" i="19"/>
  <c r="F138" i="19" s="1"/>
  <c r="D139" i="19"/>
  <c r="F139" i="19" s="1"/>
  <c r="D137" i="19"/>
  <c r="D134"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D7" i="19"/>
  <c r="F7" i="19" s="1"/>
  <c r="D6" i="19"/>
  <c r="F6" i="19" s="1"/>
  <c r="D5"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C139" i="21"/>
  <c r="G139" i="21" s="1"/>
  <c r="C138" i="21"/>
  <c r="G138" i="21" s="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C7" i="21"/>
  <c r="G7" i="21" s="1"/>
  <c r="C6" i="21"/>
  <c r="G6" i="21" s="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D138" i="20"/>
  <c r="F138" i="20" s="1"/>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D7" i="20"/>
  <c r="F7" i="20" s="1"/>
  <c r="D6" i="20"/>
  <c r="F6" i="20" s="1"/>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D139" i="17"/>
  <c r="F139" i="17" s="1"/>
  <c r="D138" i="17"/>
  <c r="F138" i="17" s="1"/>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D7" i="17"/>
  <c r="F7" i="17" s="1"/>
  <c r="D6" i="17"/>
  <c r="F6" i="17" s="1"/>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C138" i="13"/>
  <c r="D138" i="13" s="1"/>
  <c r="C137" i="13"/>
  <c r="D137" i="13" s="1"/>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C6" i="13"/>
  <c r="D6" i="13" s="1"/>
  <c r="C5" i="13"/>
  <c r="D5" i="13" s="1"/>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C139" i="11"/>
  <c r="G139" i="11" s="1"/>
  <c r="C138" i="11"/>
  <c r="G138" i="11" s="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C7" i="11"/>
  <c r="G7" i="11" s="1"/>
  <c r="C6" i="11"/>
  <c r="G6" i="11" s="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C139" i="10"/>
  <c r="E139" i="10" s="1"/>
  <c r="C138" i="10"/>
  <c r="E138" i="10" s="1"/>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C7" i="10"/>
  <c r="E7" i="10" s="1"/>
  <c r="C6" i="10"/>
  <c r="E6" i="10" s="1"/>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C140" i="9"/>
  <c r="G140" i="9" s="1"/>
  <c r="C139" i="9"/>
  <c r="G139" i="9" s="1"/>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C8" i="9"/>
  <c r="G8" i="9" s="1"/>
  <c r="C7" i="9"/>
  <c r="G7" i="9" s="1"/>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C266" i="21"/>
  <c r="C137" i="21"/>
  <c r="C134" i="21"/>
  <c r="C5" i="21"/>
  <c r="D266" i="20"/>
  <c r="D137" i="20"/>
  <c r="D5" i="20"/>
  <c r="D266" i="17"/>
  <c r="D137" i="17"/>
  <c r="D134" i="17"/>
  <c r="D5" i="17"/>
  <c r="G133" i="15"/>
  <c r="G4" i="15"/>
  <c r="C265" i="13"/>
  <c r="C136" i="13"/>
  <c r="C133" i="13"/>
  <c r="C4" i="13"/>
  <c r="C266" i="11"/>
  <c r="C137" i="11"/>
  <c r="C134" i="11"/>
  <c r="C5" i="11"/>
  <c r="C266" i="10"/>
  <c r="C137" i="10"/>
  <c r="C134" i="10"/>
  <c r="C5" i="10"/>
  <c r="C267" i="9"/>
  <c r="C138" i="9"/>
  <c r="C135" i="9"/>
  <c r="C6" i="9"/>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E4" i="44" s="1"/>
  <c r="C4" i="45" s="1"/>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C15" i="8" s="1"/>
  <c r="D134" i="12"/>
  <c r="D135" i="12" s="1"/>
  <c r="E266" i="10"/>
  <c r="E267" i="10" s="1"/>
  <c r="E134" i="10"/>
  <c r="E132" i="10"/>
  <c r="G6" i="9"/>
  <c r="G135" i="9"/>
  <c r="G267" i="9"/>
  <c r="G268" i="9" s="1"/>
  <c r="C12" i="8" s="1"/>
  <c r="G130" i="9"/>
  <c r="G129" i="9"/>
  <c r="E135" i="10" l="1"/>
  <c r="E10" i="1" s="1"/>
  <c r="G539" i="15"/>
  <c r="C18" i="8" s="1"/>
  <c r="G136" i="9"/>
  <c r="E9" i="1" s="1"/>
  <c r="B29" i="25"/>
  <c r="E23" i="1"/>
  <c r="B18" i="25"/>
  <c r="C16" i="25"/>
  <c r="C24" i="8"/>
  <c r="C15" i="25"/>
  <c r="C23" i="8"/>
  <c r="C14" i="25"/>
  <c r="C22" i="8"/>
  <c r="C12" i="25"/>
  <c r="D12" i="25" s="1"/>
  <c r="C20" i="8"/>
  <c r="C8" i="25"/>
  <c r="C16" i="8"/>
  <c r="C7" i="25"/>
  <c r="C5" i="25"/>
  <c r="C13" i="8"/>
  <c r="C4" i="25"/>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<sst xmlns="http://schemas.openxmlformats.org/spreadsheetml/2006/main" count="8567" uniqueCount="424">
  <si>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</si>
  <si>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</si>
  <si>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</si>
  <si>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</si>
  <si>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</si>
  <si>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</si>
  <si>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</si>
  <si>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</si>
  <si>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</si>
  <si>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</si>
  <si>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</si>
  <si>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</si>
  <si>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</si>
  <si>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</si>
  <si>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</si>
  <si>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</si>
  <si>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</si>
  <si>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</si>
  <si>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</si>
  <si>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</si>
  <si>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</si>
  <si>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</si>
  <si>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</si>
  <si>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</si>
  <si>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</si>
  <si>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</si>
  <si>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</si>
  <si>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</si>
  <si>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</si>
  <si>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</si>
  <si>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</si>
  <si>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</si>
  <si>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</si>
  <si>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</si>
  <si>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</si>
  <si>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</si>
  <si>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</si>
  <si>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</si>
  <si>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</si>
  <si>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</si>
  <si>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</si>
  <si>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</si>
  <si>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</si>
  <si>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</si>
  <si>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</si>
  <si>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</si>
  <si>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</si>
  <si>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</si>
  <si>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</si>
  <si>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</si>
  <si>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</si>
  <si>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</si>
  <si>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</si>
  <si>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</si>
  <si>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</si>
  <si>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</si>
  <si>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</si>
  <si>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</si>
  <si>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</si>
  <si>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</si>
  <si>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</si>
  <si>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</si>
  <si>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</si>
  <si>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</si>
  <si>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</si>
  <si>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</si>
  <si>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</si>
  <si>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</si>
  <si>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420-25-2168</t>
  </si>
  <si>
    <t>CSFA Description:</t>
  </si>
  <si>
    <t>Tourism Attraction Grant Program.</t>
  </si>
  <si>
    <t>Fiscal Year:</t>
  </si>
  <si>
    <t>S E C T I O N   A   -- STATE OF ILLINOIS FUNDS</t>
  </si>
  <si>
    <t>Grant #</t>
  </si>
  <si>
    <t>33-5xxx</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</si>
  <si>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</si>
  <si>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</si>
  <si>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</si>
  <si>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</si>
  <si>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</si>
  <si>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</si>
  <si>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</si>
  <si>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</si>
  <si>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</si>
  <si>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</si>
  <si>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</si>
  <si>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</si>
  <si>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</si>
  <si>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</si>
  <si>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</si>
  <si>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</si>
  <si>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</si>
  <si>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</si>
  <si>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</si>
  <si>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</si>
  <si>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</si>
  <si>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</si>
  <si>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</si>
  <si>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</si>
  <si>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</si>
  <si>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</si>
  <si>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</si>
  <si>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</si>
  <si>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</si>
  <si>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</si>
  <si>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</si>
  <si>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</si>
  <si>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</si>
  <si>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</si>
  <si>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</si>
  <si>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</si>
  <si>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</si>
  <si>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</si>
  <si>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</si>
  <si>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</si>
  <si>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</si>
  <si>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</si>
  <si>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</si>
  <si>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</si>
  <si>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</si>
  <si>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</si>
  <si>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</si>
  <si>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</si>
  <si>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</si>
  <si>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</si>
  <si>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</si>
  <si>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</si>
  <si>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</si>
  <si>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</si>
  <si>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</si>
  <si>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</si>
  <si>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</si>
  <si>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</si>
  <si>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</si>
  <si>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</si>
  <si>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</si>
  <si>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</si>
  <si>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</si>
  <si>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</si>
  <si>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</si>
  <si>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</si>
  <si>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</si>
  <si>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</si>
  <si>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</si>
  <si>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</si>
  <si>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</si>
  <si>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</si>
  <si>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</si>
  <si>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</si>
  <si>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</si>
  <si>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</si>
  <si>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</si>
  <si>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</si>
  <si>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</si>
  <si>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</si>
  <si>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</si>
  <si>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</si>
  <si>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</si>
  <si>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</si>
  <si>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</si>
  <si>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</si>
  <si>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</si>
  <si>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</si>
  <si>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</si>
  <si>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</si>
  <si>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</si>
  <si>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</si>
  <si>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</si>
  <si>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</si>
  <si>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</si>
  <si>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</si>
  <si>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</si>
  <si>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</si>
  <si>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</si>
  <si>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</si>
  <si>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</si>
  <si>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</si>
  <si>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</si>
  <si>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</si>
  <si>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</si>
  <si>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ois</t>
  </si>
  <si>
    <t>year</t>
  </si>
  <si>
    <t>state</t>
  </si>
  <si>
    <t>StateName1</t>
  </si>
  <si>
    <t>StateName2</t>
  </si>
  <si>
    <t xml:space="preserve">State Total </t>
  </si>
  <si>
    <t>If you need to additional rows, there are rows you can unhide</t>
  </si>
  <si>
    <t>non-state</t>
  </si>
  <si>
    <t>Non-StateName1</t>
  </si>
  <si>
    <t>Non-StateName2</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</si>
  <si>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</si>
  <si>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</si>
  <si>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</si>
  <si>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</si>
  <si>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</si>
  <si>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</si>
  <si>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</si>
  <si>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</si>
  <si>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t xml:space="preserve">Personnel Narrative (Non-State) i.e. "Match" or "Other Funding" </t>
  </si>
  <si>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</si>
  <si>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</si>
  <si>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</si>
  <si>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</si>
  <si>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Position</t>
  </si>
  <si>
    <t>name</t>
  </si>
  <si>
    <t>State Total</t>
  </si>
  <si>
    <t>If you need additional rows, there are rows you can unhide</t>
  </si>
  <si>
    <t>NON-State Total</t>
  </si>
  <si>
    <t>Total Fringe Benefits</t>
  </si>
  <si>
    <t xml:space="preserve">Fringe Benefits Narrative (State): </t>
  </si>
  <si>
    <t>Fringe Benefits Narrative</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</si>
  <si>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</si>
  <si>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</si>
  <si>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</si>
  <si>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</si>
  <si>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</si>
  <si>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</si>
  <si>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</si>
  <si>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</si>
  <si>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</si>
  <si>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 xml:space="preserve">Purpose of Travel </t>
  </si>
  <si>
    <t>words</t>
  </si>
  <si>
    <t>StatePurpose of Travel1</t>
  </si>
  <si>
    <t>StatePurpose of Travel2</t>
  </si>
  <si>
    <t>Non-StatePurpose of Travel1</t>
  </si>
  <si>
    <t>Non-StatePurpose of Travel2</t>
  </si>
  <si>
    <t>Total Travel</t>
  </si>
  <si>
    <t xml:space="preserve">Travel Narrative (State): </t>
  </si>
  <si>
    <t>hadsjklfhkjlsadhf</t>
  </si>
  <si>
    <r>
      <t xml:space="preserve">Travel Narrative (Non-State) </t>
    </r>
    <r>
      <rPr>
        <i/>
        <sz val="10"/>
        <color theme="1"/>
        <rFont val="Times New Roman"/>
        <family val="1"/>
      </rPr>
      <t xml:space="preserve">i.e. "Match" or "Other Funding" </t>
    </r>
  </si>
  <si>
    <t>gqauiwerhfiahoif</t>
  </si>
  <si>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</si>
  <si>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</si>
  <si>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</si>
  <si>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</si>
  <si>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</si>
  <si>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</si>
  <si>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</si>
  <si>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</si>
  <si>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</si>
  <si>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</si>
  <si>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</si>
  <si>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</si>
  <si>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 xml:space="preserve">Supply Items </t>
  </si>
  <si>
    <t>Supply Items1</t>
  </si>
  <si>
    <t>Supply Items2</t>
  </si>
  <si>
    <t>Total Supplies</t>
  </si>
  <si>
    <t xml:space="preserve">Supplies Narrative (State): </t>
  </si>
  <si>
    <t>aeioudrfigjb;sjg</t>
  </si>
  <si>
    <r>
      <t xml:space="preserve">Supplies Narrative (Non-State) </t>
    </r>
    <r>
      <rPr>
        <i/>
        <sz val="10"/>
        <color theme="1"/>
        <rFont val="Times New Roman"/>
        <family val="1"/>
      </rPr>
      <t xml:space="preserve">i.e. "Match" or "Other Funding" </t>
    </r>
  </si>
  <si>
    <t>hjopirujgisdf;jgl</t>
  </si>
  <si>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</si>
  <si>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</si>
  <si>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</si>
  <si>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</si>
  <si>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</si>
  <si>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</si>
  <si>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</si>
  <si>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</si>
  <si>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</si>
  <si>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</si>
  <si>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</si>
  <si>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</si>
  <si>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</si>
  <si>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</si>
  <si>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</si>
  <si>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</si>
  <si>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</si>
  <si>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</si>
  <si>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</si>
  <si>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</si>
  <si>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</si>
  <si>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</si>
  <si>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</si>
  <si>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</si>
  <si>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</si>
  <si>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</si>
  <si>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</si>
  <si>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</si>
  <si>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Purpose1</t>
  </si>
  <si>
    <t>Purpose2</t>
  </si>
  <si>
    <t>purpose</t>
  </si>
  <si>
    <t>description</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</si>
  <si>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</si>
  <si>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</si>
  <si>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</si>
  <si>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</si>
  <si>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</si>
  <si>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</si>
  <si>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</si>
  <si>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</si>
  <si>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month</t>
  </si>
  <si>
    <t>Description1</t>
  </si>
  <si>
    <t>Description2</t>
  </si>
  <si>
    <t xml:space="preserve">Total Occupancy </t>
  </si>
  <si>
    <t xml:space="preserve">Occupancy Narrative (State): </t>
  </si>
  <si>
    <t>owrieuptopiwedgfisj</t>
  </si>
  <si>
    <r>
      <t xml:space="preserve">Occupancy Narrative (Non-State) </t>
    </r>
    <r>
      <rPr>
        <i/>
        <sz val="10"/>
        <color theme="1"/>
        <rFont val="Times New Roman"/>
        <family val="1"/>
      </rPr>
      <t xml:space="preserve">i.e. "Match" or "Other Funding" </t>
    </r>
  </si>
  <si>
    <t>weropuwioperdjij</t>
  </si>
  <si>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</si>
  <si>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</si>
  <si>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StatePurpose1</t>
  </si>
  <si>
    <t>StatePurpose2</t>
  </si>
  <si>
    <t>description of work</t>
  </si>
  <si>
    <t>Non-StatePurpose1</t>
  </si>
  <si>
    <t>Non-StatePurpose2</t>
  </si>
  <si>
    <t xml:space="preserve">Total R &amp; D </t>
  </si>
  <si>
    <t xml:space="preserve">R &amp; D Narrative (State): </t>
  </si>
  <si>
    <t>foaipseufoisdjif</t>
  </si>
  <si>
    <r>
      <t xml:space="preserve">R &amp; D Narrative (Non-State) </t>
    </r>
    <r>
      <rPr>
        <i/>
        <sz val="10"/>
        <color theme="1"/>
        <rFont val="Times New Roman"/>
        <family val="1"/>
      </rPr>
      <t xml:space="preserve">i.e. "Match" or "Other Funding" </t>
    </r>
  </si>
  <si>
    <t>egarpoigpoida</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</si>
  <si>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</si>
  <si>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</si>
  <si>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</si>
  <si>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</si>
  <si>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t>afoiseudpoifjasdk</t>
  </si>
  <si>
    <r>
      <t xml:space="preserve">Telecommunications Narrative (Non-State) </t>
    </r>
    <r>
      <rPr>
        <i/>
        <sz val="10"/>
        <color theme="1"/>
        <rFont val="Times New Roman"/>
        <family val="1"/>
      </rPr>
      <t xml:space="preserve">i.e. "Match" or "Other Funding" </t>
    </r>
  </si>
  <si>
    <t>hrtjsgoidjfspoigjdf</t>
  </si>
  <si>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</si>
  <si>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</si>
  <si>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</si>
  <si>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</si>
  <si>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t>afoipaeuspoifausjf</t>
  </si>
  <si>
    <r>
      <t xml:space="preserve">Training &amp; Education Narrative (Non-State) </t>
    </r>
    <r>
      <rPr>
        <i/>
        <sz val="10"/>
        <color theme="1"/>
        <rFont val="Times New Roman"/>
        <family val="1"/>
      </rPr>
      <t xml:space="preserve">i.e. "Match" or "Other Funding" </t>
    </r>
  </si>
  <si>
    <t>yreuopigur89sguydio</t>
  </si>
  <si>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</si>
  <si>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</si>
  <si>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</si>
  <si>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Month</t>
  </si>
  <si>
    <t>Name1</t>
  </si>
  <si>
    <t>Name2</t>
  </si>
  <si>
    <t>postion</t>
  </si>
  <si>
    <t>Year</t>
  </si>
  <si>
    <t>position</t>
  </si>
  <si>
    <t>Hour</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</si>
  <si>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</si>
  <si>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</si>
  <si>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</si>
  <si>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t xml:space="preserve">Direct Administrative Narrative (Non-State) i.e. "Match" or "Other Funding" </t>
  </si>
  <si>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</si>
  <si>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</si>
  <si>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</si>
  <si>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</si>
  <si>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</si>
  <si>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</si>
  <si>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 xml:space="preserve"> Capital Projects</t>
  </si>
  <si>
    <t xml:space="preserve">Capital Project - Includes costs associated with land and building acquisition, construction, renovation of buildings for creating or enhancing a tourism attraction.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</si>
  <si>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</si>
  <si>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15B.</t>
  </si>
  <si>
    <t>Interpretive Programs</t>
  </si>
  <si>
    <t xml:space="preserve">Interpretive Programs - Includes costs associated with the creation, implementation, and fabrication of exhibits for, interpretive programs located within historic/cultural.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</si>
  <si>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15C.</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</si>
  <si>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</si>
  <si>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</si>
  <si>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apfosedipfoawei[opfd</t>
  </si>
  <si>
    <t>4903qt78908erug98wge</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</si>
  <si>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</si>
  <si>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</si>
  <si>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</si>
  <si>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</si>
  <si>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</si>
  <si>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</si>
  <si>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</si>
  <si>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</si>
  <si>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</si>
  <si>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</si>
  <si>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</si>
  <si>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</si>
  <si>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</si>
  <si>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</si>
  <si>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</si>
  <si>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t>asiouyfopiaw4ifjas</t>
  </si>
  <si>
    <r>
      <t xml:space="preserve">Indirect Cost Narrative (Non-State) </t>
    </r>
    <r>
      <rPr>
        <i/>
        <sz val="10"/>
        <color theme="1"/>
        <rFont val="Times New Roman"/>
        <family val="1"/>
      </rPr>
      <t xml:space="preserve">i.e. "Match" or "Other Funding" </t>
    </r>
  </si>
  <si>
    <t>98wsyhsdfligjs</t>
  </si>
  <si>
    <t>Modified Total Direct Cost (MTDC)</t>
  </si>
  <si>
    <t>Name of Entity</t>
  </si>
  <si>
    <r>
      <rPr>
        <b/>
        <sz val="16"/>
        <color theme="3"/>
        <rFont val="Aharoni"/>
        <charset val="177"/>
      </rPr>
      <t>15%</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</si>
  <si>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</si>
  <si>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</si>
  <si>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</si>
  <si>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</si>
  <si>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</si>
  <si>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</si>
  <si>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$50,000)*</t>
  </si>
  <si>
    <t>15% de minimis rate of MTDC</t>
  </si>
  <si>
    <t>* See "Subaward Listing" tab for details.</t>
  </si>
  <si>
    <t xml:space="preserve">Subaward Listing </t>
  </si>
  <si>
    <t xml:space="preserve">How much $ has been allowed in past award years? (Max: $50K)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</si>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</sst>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i/>
      <sz val="11"/>
      <color rgb="FFFF0000"/>
      <name val="Times New Roman"/>
      <family val="1"/>
    </font>
    <font>
      <sz val="8"/>
      <color rgb="FF000000"/>
      <name val="Segoe UI"/>
      <family val="2"/>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36" applyNumberFormat="0" applyFill="0" applyAlignment="0" applyProtection="0"/>
    <xf numFmtId="0" fontId="5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cellStyleXfs>
  <cellXfs count="485">
    <xf numFmtId="0" fontId="0" fillId="0" borderId="0" xfId="0"/>
    <xf numFmtId="0" fontId="0" fillId="0" borderId="4" xfId="0" applyBorder="1"/>
    <xf numFmtId="0" fontId="10" fillId="0" borderId="0" xfId="0" applyFont="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1" fillId="0" borderId="0" xfId="0" applyFont="1" applyAlignment="1">
      <alignment vertical="top" wrapText="1"/>
    </xf>
    <xf numFmtId="0" fontId="2" fillId="0" borderId="17" xfId="0" applyFont="1" applyBorder="1" applyAlignment="1">
      <alignment horizontal="center"/>
    </xf>
    <xf numFmtId="42" fontId="20" fillId="0" borderId="0" xfId="0" applyNumberFormat="1" applyFont="1"/>
    <xf numFmtId="0" fontId="22" fillId="0" borderId="0" xfId="0" applyFont="1"/>
    <xf numFmtId="0" fontId="23" fillId="0" borderId="0" xfId="0" applyFont="1"/>
    <xf numFmtId="0" fontId="27" fillId="0" borderId="0" xfId="0" applyFont="1"/>
    <xf numFmtId="0" fontId="21" fillId="0" borderId="17" xfId="0" applyFont="1" applyBorder="1" applyAlignment="1">
      <alignment horizontal="center" vertical="center" wrapText="1"/>
    </xf>
    <xf numFmtId="0" fontId="21" fillId="0" borderId="17" xfId="0" applyFont="1" applyBorder="1" applyAlignment="1">
      <alignment horizontal="center" vertical="top" wrapText="1"/>
    </xf>
    <xf numFmtId="0" fontId="0" fillId="0" borderId="0" xfId="0" applyAlignment="1">
      <alignment horizontal="left"/>
    </xf>
    <xf numFmtId="0" fontId="0" fillId="0" borderId="0" xfId="0"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Alignment="1">
      <alignment vertical="center" wrapText="1"/>
    </xf>
    <xf numFmtId="0" fontId="37" fillId="0" borderId="0" xfId="0" applyFont="1" applyAlignment="1">
      <alignment horizontal="left" vertical="center"/>
    </xf>
    <xf numFmtId="0" fontId="6" fillId="0" borderId="0" xfId="0" applyFont="1" applyAlignment="1">
      <alignment horizontal="left" vertical="center" indent="3"/>
    </xf>
    <xf numFmtId="0" fontId="30" fillId="0" borderId="0" xfId="0" applyFont="1" applyAlignment="1">
      <alignment horizontal="left"/>
    </xf>
    <xf numFmtId="0" fontId="40" fillId="0" borderId="0" xfId="0" applyFont="1" applyAlignment="1">
      <alignment horizontal="center" vertical="center"/>
    </xf>
    <xf numFmtId="0" fontId="40" fillId="0" borderId="0" xfId="0" applyFont="1"/>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indent="3"/>
    </xf>
    <xf numFmtId="0" fontId="39" fillId="0" borderId="0" xfId="0" applyFont="1" applyAlignment="1">
      <alignment horizontal="left" vertical="center"/>
    </xf>
    <xf numFmtId="0" fontId="3" fillId="2" borderId="0" xfId="0" applyFont="1" applyFill="1" applyAlignment="1">
      <alignment vertical="center" wrapText="1"/>
    </xf>
    <xf numFmtId="0" fontId="33" fillId="0" borderId="0" xfId="0" applyFont="1"/>
    <xf numFmtId="0" fontId="28" fillId="0" borderId="0" xfId="0" applyFont="1"/>
    <xf numFmtId="0" fontId="14" fillId="0" borderId="0" xfId="0" applyFont="1"/>
    <xf numFmtId="0" fontId="42" fillId="0" borderId="0" xfId="0" applyFont="1" applyAlignment="1">
      <alignment vertical="center" wrapText="1"/>
    </xf>
    <xf numFmtId="0" fontId="15" fillId="0" borderId="0" xfId="0" applyFont="1" applyAlignment="1">
      <alignment horizontal="left" vertical="center"/>
    </xf>
    <xf numFmtId="0" fontId="46" fillId="0" borderId="0" xfId="0" applyFont="1" applyAlignment="1">
      <alignment horizontal="left"/>
    </xf>
    <xf numFmtId="0" fontId="2" fillId="0" borderId="17" xfId="0" applyFont="1" applyBorder="1" applyAlignment="1">
      <alignment horizontal="center" vertical="center"/>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10" fillId="0" borderId="17" xfId="0" applyFont="1" applyBorder="1"/>
    <xf numFmtId="0" fontId="11" fillId="2" borderId="17" xfId="0" applyFont="1" applyFill="1" applyBorder="1" applyAlignment="1">
      <alignment horizontal="left" vertical="center" wrapText="1"/>
    </xf>
    <xf numFmtId="44" fontId="33" fillId="0" borderId="17" xfId="0" applyNumberFormat="1" applyFont="1" applyBorder="1"/>
    <xf numFmtId="0" fontId="33" fillId="0" borderId="17" xfId="0"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vertical="center"/>
    </xf>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 fillId="0" borderId="0" xfId="0" applyFont="1" applyProtection="1">
      <protection locked="0"/>
    </xf>
    <xf numFmtId="0" fontId="22" fillId="0" borderId="0" xfId="0" applyFont="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Protection="1">
      <protection locked="0"/>
    </xf>
    <xf numFmtId="9" fontId="22"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9" fontId="2" fillId="0" borderId="0" xfId="0" applyNumberFormat="1" applyFont="1" applyAlignment="1" applyProtection="1">
      <alignment horizontal="center"/>
      <protection locked="0"/>
    </xf>
    <xf numFmtId="0" fontId="19" fillId="0" borderId="0" xfId="0" applyFont="1" applyProtection="1">
      <protection locked="0"/>
    </xf>
    <xf numFmtId="42" fontId="19" fillId="0" borderId="0" xfId="0" applyNumberFormat="1" applyFont="1" applyProtection="1">
      <protection locked="0"/>
    </xf>
    <xf numFmtId="0" fontId="19" fillId="0" borderId="0" xfId="0" applyFont="1" applyAlignment="1" applyProtection="1">
      <alignment horizontal="center"/>
      <protection locked="0"/>
    </xf>
    <xf numFmtId="44" fontId="20"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10" fillId="0" borderId="0" xfId="0" applyFont="1" applyProtection="1">
      <protection locked="0"/>
    </xf>
    <xf numFmtId="6" fontId="23" fillId="0" borderId="0" xfId="0" applyNumberFormat="1" applyFont="1" applyAlignment="1" applyProtection="1">
      <alignment horizontal="left"/>
      <protection locked="0"/>
    </xf>
    <xf numFmtId="9" fontId="20" fillId="0" borderId="0" xfId="0" applyNumberFormat="1" applyFont="1" applyAlignment="1" applyProtection="1">
      <alignment horizontal="right"/>
      <protection locked="0"/>
    </xf>
    <xf numFmtId="8" fontId="23"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1" fillId="0" borderId="0" xfId="0" applyFont="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Alignment="1" applyProtection="1">
      <alignment horizontal="left"/>
      <protection locked="0"/>
    </xf>
    <xf numFmtId="44" fontId="0" fillId="0" borderId="0" xfId="0" applyNumberFormat="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27"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6"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19" fillId="0" borderId="0" xfId="0" applyFont="1" applyAlignment="1" applyProtection="1">
      <alignment horizontal="left" wrapText="1"/>
      <protection locked="0"/>
    </xf>
    <xf numFmtId="0" fontId="23" fillId="0" borderId="0" xfId="0" applyFont="1" applyAlignment="1" applyProtection="1">
      <alignment horizontal="left" vertical="top" wrapText="1"/>
      <protection locked="0"/>
    </xf>
    <xf numFmtId="0" fontId="15" fillId="0" borderId="0" xfId="0" applyFont="1" applyProtection="1">
      <protection locked="0"/>
    </xf>
    <xf numFmtId="9" fontId="20" fillId="0" borderId="0" xfId="0" applyNumberFormat="1" applyFont="1" applyProtection="1">
      <protection locked="0"/>
    </xf>
    <xf numFmtId="0" fontId="19" fillId="0" borderId="0" xfId="0" applyFont="1" applyAlignment="1" applyProtection="1">
      <alignment vertical="top"/>
      <protection locked="0"/>
    </xf>
    <xf numFmtId="0" fontId="15" fillId="0" borderId="0" xfId="0" applyFont="1" applyAlignment="1" applyProtection="1">
      <alignment horizontal="right"/>
      <protection locked="0"/>
    </xf>
    <xf numFmtId="0" fontId="0" fillId="0" borderId="0" xfId="0" applyAlignment="1" applyProtection="1">
      <alignment vertical="top"/>
      <protection locked="0"/>
    </xf>
    <xf numFmtId="0" fontId="2" fillId="0" borderId="0" xfId="0" applyFont="1" applyAlignment="1" applyProtection="1">
      <alignment vertical="top"/>
      <protection locked="0"/>
    </xf>
    <xf numFmtId="0" fontId="22" fillId="0" borderId="0" xfId="0" applyFont="1" applyAlignment="1" applyProtection="1">
      <alignment vertical="top"/>
      <protection locked="0"/>
    </xf>
    <xf numFmtId="0" fontId="15" fillId="0" borderId="0" xfId="0" applyFont="1" applyAlignment="1">
      <alignment horizontal="right"/>
    </xf>
    <xf numFmtId="0" fontId="20" fillId="0" borderId="0" xfId="0" applyFont="1" applyAlignment="1">
      <alignment horizontal="center"/>
    </xf>
    <xf numFmtId="44" fontId="23" fillId="0" borderId="0" xfId="1" applyFont="1" applyBorder="1" applyProtection="1"/>
    <xf numFmtId="9" fontId="20" fillId="0" borderId="0" xfId="0" applyNumberFormat="1" applyFont="1" applyAlignment="1">
      <alignment horizontal="right"/>
    </xf>
    <xf numFmtId="0" fontId="6" fillId="0" borderId="20" xfId="0" applyFont="1" applyBorder="1" applyAlignment="1" applyProtection="1">
      <alignment horizontal="center" vertical="center"/>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0" fontId="22" fillId="0" borderId="0" xfId="0" applyFont="1" applyAlignment="1" applyProtection="1">
      <alignment horizontal="left" vertical="top" wrapText="1"/>
      <protection locked="0"/>
    </xf>
    <xf numFmtId="44" fontId="34" fillId="0" borderId="14" xfId="1" applyFont="1" applyBorder="1" applyAlignment="1">
      <alignment horizontal="left"/>
    </xf>
    <xf numFmtId="44" fontId="15" fillId="0" borderId="14" xfId="1" applyFont="1" applyBorder="1"/>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22" fillId="0" borderId="9" xfId="0" applyFont="1" applyBorder="1" applyAlignment="1" applyProtection="1">
      <alignment horizontal="left" wrapText="1"/>
      <protection locked="0"/>
    </xf>
    <xf numFmtId="0" fontId="22" fillId="0" borderId="0" xfId="0" applyFont="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Alignment="1" applyProtection="1">
      <alignment horizontal="left" wrapText="1"/>
      <protection locked="0"/>
    </xf>
    <xf numFmtId="44" fontId="22" fillId="0" borderId="0" xfId="0" applyNumberFormat="1"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43" fontId="54" fillId="0" borderId="0" xfId="0" applyNumberFormat="1" applyFont="1"/>
    <xf numFmtId="0" fontId="2" fillId="0" borderId="0" xfId="0" applyFont="1" applyAlignment="1">
      <alignment horizontal="center" vertical="center"/>
    </xf>
    <xf numFmtId="43" fontId="27" fillId="0" borderId="0" xfId="0" applyNumberFormat="1" applyFont="1"/>
    <xf numFmtId="43" fontId="21" fillId="0" borderId="0" xfId="0" applyNumberFormat="1" applyFont="1" applyAlignment="1">
      <alignment vertical="top" wrapText="1"/>
    </xf>
    <xf numFmtId="43" fontId="2" fillId="0" borderId="0" xfId="0" applyNumberFormat="1" applyFont="1"/>
    <xf numFmtId="43" fontId="0" fillId="0" borderId="0" xfId="0" applyNumberFormat="1"/>
    <xf numFmtId="43" fontId="24" fillId="0" borderId="0" xfId="0" applyNumberFormat="1" applyFont="1"/>
    <xf numFmtId="0" fontId="2" fillId="0" borderId="0" xfId="0" applyFont="1" applyAlignment="1" applyProtection="1">
      <alignment horizontal="center" vertical="center"/>
      <protection locked="0"/>
    </xf>
    <xf numFmtId="0" fontId="44" fillId="0" borderId="0" xfId="0" applyFont="1" applyAlignment="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44" fontId="0" fillId="0" borderId="0" xfId="1" applyFont="1" applyBorder="1" applyProtection="1"/>
    <xf numFmtId="44" fontId="10" fillId="0" borderId="0" xfId="1" applyFont="1" applyBorder="1" applyProtection="1"/>
    <xf numFmtId="44" fontId="23" fillId="0" borderId="9" xfId="1" applyFont="1" applyBorder="1" applyProtection="1"/>
    <xf numFmtId="44" fontId="20" fillId="0" borderId="9" xfId="1" applyFont="1" applyBorder="1" applyProtection="1"/>
    <xf numFmtId="44" fontId="30" fillId="0" borderId="0" xfId="1" applyFont="1" applyBorder="1" applyProtection="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58" fillId="10" borderId="37" xfId="8" applyFont="1" applyFill="1" applyBorder="1" applyProtection="1"/>
    <xf numFmtId="0" fontId="59" fillId="10" borderId="38" xfId="0" applyFont="1" applyFill="1" applyBorder="1"/>
    <xf numFmtId="0" fontId="59" fillId="10" borderId="38" xfId="0" applyFont="1" applyFill="1" applyBorder="1" applyAlignment="1">
      <alignment horizontal="right"/>
    </xf>
    <xf numFmtId="0" fontId="59" fillId="10" borderId="39" xfId="0" applyFont="1" applyFill="1" applyBorder="1"/>
    <xf numFmtId="0" fontId="59" fillId="9" borderId="0" xfId="0" applyFont="1" applyFill="1"/>
    <xf numFmtId="0" fontId="0" fillId="10" borderId="40" xfId="0" applyFill="1" applyBorder="1"/>
    <xf numFmtId="0" fontId="0" fillId="10" borderId="0" xfId="0" applyFill="1"/>
    <xf numFmtId="0" fontId="0" fillId="10" borderId="41" xfId="0" applyFill="1" applyBorder="1"/>
    <xf numFmtId="0" fontId="61" fillId="10" borderId="42" xfId="7" applyFont="1" applyFill="1" applyBorder="1" applyProtection="1"/>
    <xf numFmtId="0" fontId="62" fillId="10" borderId="36" xfId="7" applyFont="1" applyFill="1" applyProtection="1"/>
    <xf numFmtId="0" fontId="56" fillId="10" borderId="36" xfId="7" applyFill="1" applyProtection="1"/>
    <xf numFmtId="0" fontId="64" fillId="10" borderId="36" xfId="7" applyFont="1" applyFill="1" applyAlignment="1" applyProtection="1">
      <alignment horizontal="right"/>
    </xf>
    <xf numFmtId="0" fontId="65" fillId="11" borderId="36" xfId="7" applyFont="1" applyFill="1" applyAlignment="1" applyProtection="1">
      <alignment horizontal="center"/>
      <protection locked="0"/>
    </xf>
    <xf numFmtId="0" fontId="56" fillId="10" borderId="43" xfId="7" applyFill="1" applyBorder="1" applyProtection="1"/>
    <xf numFmtId="0" fontId="60" fillId="10" borderId="40" xfId="0" applyFont="1" applyFill="1" applyBorder="1"/>
    <xf numFmtId="0" fontId="60" fillId="10" borderId="0" xfId="0" applyFont="1" applyFill="1"/>
    <xf numFmtId="0" fontId="60"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66" fillId="10" borderId="40" xfId="0" applyFont="1" applyFill="1" applyBorder="1"/>
    <xf numFmtId="0" fontId="66" fillId="10" borderId="0" xfId="0" applyFont="1" applyFill="1"/>
    <xf numFmtId="0" fontId="66" fillId="10" borderId="0" xfId="0" applyFont="1" applyFill="1" applyAlignment="1">
      <alignment horizontal="right"/>
    </xf>
    <xf numFmtId="0" fontId="30" fillId="10" borderId="0" xfId="0" applyFont="1" applyFill="1" applyAlignment="1">
      <alignment horizontal="right"/>
    </xf>
    <xf numFmtId="0" fontId="30" fillId="10" borderId="0" xfId="0" applyFont="1" applyFill="1"/>
    <xf numFmtId="44" fontId="30" fillId="10" borderId="0" xfId="0" applyNumberFormat="1" applyFont="1" applyFill="1"/>
    <xf numFmtId="0" fontId="30" fillId="10" borderId="41" xfId="0" applyFont="1" applyFill="1" applyBorder="1"/>
    <xf numFmtId="0" fontId="30" fillId="9" borderId="0" xfId="0" applyFont="1" applyFill="1"/>
    <xf numFmtId="44" fontId="0" fillId="10" borderId="14" xfId="1" applyFont="1" applyFill="1" applyBorder="1" applyProtection="1"/>
    <xf numFmtId="0" fontId="0" fillId="10" borderId="14" xfId="0" applyFill="1" applyBorder="1"/>
    <xf numFmtId="0" fontId="66" fillId="10" borderId="0" xfId="0" applyFont="1" applyFill="1" applyAlignment="1">
      <alignment horizontal="right" indent="1"/>
    </xf>
    <xf numFmtId="0" fontId="67" fillId="10" borderId="0" xfId="0" applyFont="1" applyFill="1" applyAlignment="1">
      <alignment horizontal="right"/>
    </xf>
    <xf numFmtId="0" fontId="30" fillId="10" borderId="20" xfId="0" applyFont="1" applyFill="1" applyBorder="1"/>
    <xf numFmtId="44" fontId="68" fillId="10" borderId="20" xfId="0" applyNumberFormat="1" applyFont="1" applyFill="1" applyBorder="1"/>
    <xf numFmtId="0" fontId="69" fillId="10" borderId="40" xfId="0" applyFont="1" applyFill="1" applyBorder="1"/>
    <xf numFmtId="0" fontId="69" fillId="10" borderId="44" xfId="0" applyFont="1" applyFill="1" applyBorder="1"/>
    <xf numFmtId="0" fontId="60" fillId="10" borderId="45" xfId="0" applyFont="1" applyFill="1" applyBorder="1"/>
    <xf numFmtId="0" fontId="0" fillId="10" borderId="45" xfId="0" applyFill="1" applyBorder="1"/>
    <xf numFmtId="0" fontId="0" fillId="10" borderId="46" xfId="0" applyFill="1" applyBorder="1"/>
    <xf numFmtId="0" fontId="70" fillId="9" borderId="0" xfId="0" applyFont="1" applyFill="1" applyAlignment="1">
      <alignment horizontal="center"/>
    </xf>
    <xf numFmtId="0" fontId="63" fillId="10" borderId="47" xfId="7" applyFont="1" applyFill="1" applyBorder="1"/>
    <xf numFmtId="0" fontId="56" fillId="10" borderId="48" xfId="7" applyFill="1" applyBorder="1"/>
    <xf numFmtId="0" fontId="56" fillId="10" borderId="49" xfId="7" applyFill="1" applyBorder="1"/>
    <xf numFmtId="0" fontId="0" fillId="10" borderId="11" xfId="0" applyFill="1" applyBorder="1"/>
    <xf numFmtId="0" fontId="0" fillId="10" borderId="12" xfId="0" applyFill="1" applyBorder="1"/>
    <xf numFmtId="0" fontId="30" fillId="10" borderId="12" xfId="0" applyFont="1" applyFill="1" applyBorder="1"/>
    <xf numFmtId="0" fontId="0" fillId="10" borderId="13" xfId="0" applyFill="1" applyBorder="1" applyAlignment="1">
      <alignment horizontal="center"/>
    </xf>
    <xf numFmtId="0" fontId="30" fillId="10" borderId="14" xfId="0" applyFont="1" applyFill="1" applyBorder="1" applyAlignment="1" applyProtection="1">
      <alignment horizontal="center" vertical="center" wrapText="1"/>
      <protection locked="0"/>
    </xf>
    <xf numFmtId="0" fontId="30" fillId="10" borderId="14" xfId="0" applyFont="1" applyFill="1" applyBorder="1" applyAlignment="1" applyProtection="1">
      <alignment horizontal="right" vertical="center" wrapText="1"/>
      <protection locked="0"/>
    </xf>
    <xf numFmtId="0" fontId="30" fillId="10" borderId="14" xfId="0" applyFont="1" applyFill="1" applyBorder="1" applyAlignment="1" applyProtection="1">
      <alignment horizontal="left" vertical="center" wrapText="1"/>
      <protection locked="0"/>
    </xf>
    <xf numFmtId="0" fontId="30" fillId="10" borderId="15" xfId="0" applyFont="1" applyFill="1" applyBorder="1" applyAlignment="1">
      <alignment horizontal="center" vertical="center" wrapText="1"/>
    </xf>
    <xf numFmtId="0" fontId="0" fillId="9" borderId="0" xfId="0" applyFill="1" applyAlignment="1">
      <alignment horizontal="center"/>
    </xf>
    <xf numFmtId="0" fontId="71" fillId="11" borderId="11" xfId="0" applyFont="1" applyFill="1" applyBorder="1" applyAlignment="1">
      <alignment horizontal="center"/>
    </xf>
    <xf numFmtId="0" fontId="72"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1" fillId="10" borderId="11" xfId="0" applyFont="1" applyFill="1" applyBorder="1" applyAlignment="1">
      <alignment horizontal="center"/>
    </xf>
    <xf numFmtId="0" fontId="72"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3" fillId="11" borderId="0" xfId="0" applyFont="1" applyFill="1"/>
    <xf numFmtId="0" fontId="30" fillId="10" borderId="50" xfId="0" applyFont="1" applyFill="1" applyBorder="1"/>
    <xf numFmtId="0" fontId="30" fillId="10" borderId="51" xfId="0" applyFont="1" applyFill="1" applyBorder="1"/>
    <xf numFmtId="44" fontId="30" fillId="10" borderId="51" xfId="0" applyNumberFormat="1" applyFont="1" applyFill="1" applyBorder="1"/>
    <xf numFmtId="44" fontId="30" fillId="10" borderId="51" xfId="1" applyFont="1" applyFill="1" applyBorder="1"/>
    <xf numFmtId="44" fontId="30" fillId="10" borderId="52" xfId="0" applyNumberFormat="1" applyFont="1" applyFill="1" applyBorder="1"/>
    <xf numFmtId="0" fontId="27" fillId="10" borderId="11" xfId="0" applyFont="1" applyFill="1" applyBorder="1"/>
    <xf numFmtId="9" fontId="74"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0" fillId="11" borderId="0" xfId="0" applyFont="1" applyFill="1" applyAlignment="1">
      <alignment horizontal="center"/>
    </xf>
    <xf numFmtId="0" fontId="70" fillId="11" borderId="0" xfId="0" applyFont="1" applyFill="1"/>
    <xf numFmtId="0" fontId="0" fillId="12" borderId="0" xfId="0" applyFill="1"/>
    <xf numFmtId="0" fontId="66" fillId="10" borderId="53" xfId="0" applyFont="1" applyFill="1" applyBorder="1"/>
    <xf numFmtId="0" fontId="0" fillId="13" borderId="0" xfId="0" applyFill="1"/>
    <xf numFmtId="0" fontId="60" fillId="10" borderId="54" xfId="0" applyFont="1" applyFill="1" applyBorder="1" applyAlignment="1">
      <alignment horizontal="left" vertical="top" wrapText="1"/>
    </xf>
    <xf numFmtId="0" fontId="60"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3" fillId="0" borderId="8" xfId="0" applyFont="1" applyBorder="1" applyAlignment="1">
      <alignment horizontal="left" vertical="top"/>
    </xf>
    <xf numFmtId="0" fontId="22" fillId="0" borderId="0" xfId="0" applyFont="1" applyAlignment="1" applyProtection="1">
      <alignment horizontal="left" vertical="top"/>
      <protection locked="0"/>
    </xf>
    <xf numFmtId="44" fontId="2" fillId="0" borderId="14" xfId="1" applyFont="1" applyBorder="1" applyProtection="1">
      <protection locked="0"/>
    </xf>
    <xf numFmtId="0" fontId="3" fillId="0" borderId="17" xfId="0" applyFont="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Font="1" applyBorder="1" applyAlignment="1">
      <alignment horizontal="center" vertical="center"/>
    </xf>
    <xf numFmtId="0" fontId="10" fillId="0" borderId="17" xfId="2" applyFont="1" applyFill="1" applyBorder="1" applyAlignment="1" applyProtection="1">
      <alignment vertical="center" wrapText="1"/>
    </xf>
    <xf numFmtId="0" fontId="11" fillId="7" borderId="8" xfId="0" applyFont="1" applyFill="1" applyBorder="1" applyAlignment="1" applyProtection="1">
      <alignment horizontal="left" vertical="top" wrapText="1"/>
      <protection locked="0"/>
    </xf>
    <xf numFmtId="0" fontId="23" fillId="0" borderId="0" xfId="0" applyFont="1" applyProtection="1">
      <protection locked="0"/>
    </xf>
    <xf numFmtId="0" fontId="22" fillId="0" borderId="0" xfId="0" applyFont="1" applyProtection="1">
      <protection locked="0"/>
    </xf>
    <xf numFmtId="0" fontId="33" fillId="0" borderId="17" xfId="0" applyFont="1" applyBorder="1" applyAlignment="1">
      <alignment horizontal="center"/>
    </xf>
    <xf numFmtId="165" fontId="33" fillId="0" borderId="17" xfId="0" applyNumberFormat="1" applyFont="1" applyBorder="1" applyAlignment="1">
      <alignment horizontal="center"/>
    </xf>
    <xf numFmtId="0" fontId="33" fillId="0" borderId="17"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lignment horizontal="left" vertical="center"/>
    </xf>
    <xf numFmtId="0" fontId="6" fillId="0" borderId="4" xfId="0" applyFont="1" applyBorder="1" applyAlignment="1">
      <alignment horizontal="left" vertical="center" wrapText="1"/>
    </xf>
    <xf numFmtId="0" fontId="22" fillId="0" borderId="0" xfId="0" applyFont="1" applyAlignment="1" applyProtection="1">
      <alignment horizontal="left"/>
      <protection locked="0"/>
    </xf>
    <xf numFmtId="6" fontId="22" fillId="0" borderId="0" xfId="0" applyNumberFormat="1" applyFont="1" applyAlignment="1" applyProtection="1">
      <alignment horizontal="left"/>
      <protection locked="0"/>
    </xf>
    <xf numFmtId="0" fontId="28" fillId="0" borderId="0" xfId="0" applyFont="1" applyAlignment="1">
      <alignment horizontal="right"/>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30" fillId="10" borderId="14" xfId="0" applyFont="1" applyFill="1" applyBorder="1" applyAlignment="1">
      <alignment horizontal="center" vertical="center" wrapText="1"/>
    </xf>
    <xf numFmtId="0" fontId="10" fillId="0" borderId="17" xfId="0" applyFont="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Border="1" applyAlignment="1">
      <alignment horizontal="center" vertical="center"/>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lignment horizontal="left" wrapText="1"/>
    </xf>
    <xf numFmtId="0" fontId="10" fillId="2" borderId="30" xfId="0" applyFont="1" applyFill="1" applyBorder="1" applyAlignment="1">
      <alignment horizontal="left" wrapText="1"/>
    </xf>
    <xf numFmtId="0" fontId="10" fillId="2" borderId="31" xfId="0" applyFont="1" applyFill="1" applyBorder="1" applyAlignment="1">
      <alignment horizontal="left" wrapText="1"/>
    </xf>
    <xf numFmtId="44" fontId="51" fillId="6" borderId="29" xfId="5" applyNumberFormat="1" applyFont="1" applyBorder="1" applyAlignment="1" applyProtection="1">
      <alignment horizontal="center"/>
    </xf>
    <xf numFmtId="44" fontId="51" fillId="6" borderId="31" xfId="5" applyNumberFormat="1" applyFont="1" applyBorder="1" applyAlignment="1" applyProtection="1">
      <alignment horizont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16" xfId="0" applyFont="1" applyFill="1" applyBorder="1" applyAlignment="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11" fillId="0" borderId="17" xfId="0" applyFont="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0" borderId="0" xfId="0" applyFont="1" applyAlignment="1">
      <alignment horizontal="left" vertical="center" wrapText="1"/>
    </xf>
    <xf numFmtId="0" fontId="26" fillId="0" borderId="0" xfId="0" applyFont="1" applyAlignment="1">
      <alignment horizontal="center" vertical="center"/>
    </xf>
    <xf numFmtId="0" fontId="42" fillId="0" borderId="0" xfId="0" applyFont="1" applyAlignment="1">
      <alignment horizontal="center" vertical="center" wrapText="1"/>
    </xf>
    <xf numFmtId="0" fontId="37" fillId="0" borderId="0" xfId="0" applyFont="1" applyAlignment="1">
      <alignment horizontal="center" vertical="center" wrapText="1"/>
    </xf>
    <xf numFmtId="0" fontId="13" fillId="0" borderId="0" xfId="0" applyFont="1" applyAlignment="1">
      <alignment horizontal="left" vertical="center" wrapText="1"/>
    </xf>
    <xf numFmtId="0" fontId="37" fillId="0" borderId="0" xfId="0" applyFont="1" applyAlignment="1">
      <alignment horizontal="left" vertical="center" wrapText="1"/>
    </xf>
    <xf numFmtId="0" fontId="6" fillId="0" borderId="0" xfId="0" applyFont="1" applyAlignment="1">
      <alignment horizontal="center" vertical="center" wrapText="1"/>
    </xf>
    <xf numFmtId="0" fontId="37" fillId="0" borderId="0" xfId="0" applyFont="1" applyAlignment="1">
      <alignment horizontal="left" vertical="center" wrapText="1" indent="2"/>
    </xf>
    <xf numFmtId="0" fontId="42" fillId="0" borderId="0" xfId="0" applyFont="1" applyAlignment="1">
      <alignment horizontal="center" vertical="top" wrapText="1"/>
    </xf>
    <xf numFmtId="0" fontId="14" fillId="0" borderId="0" xfId="0" applyFont="1" applyAlignment="1">
      <alignment horizontal="left" vertical="center" wrapText="1"/>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5" fillId="0" borderId="0" xfId="0" applyFont="1" applyAlignment="1">
      <alignment horizontal="left" vertical="top" wrapText="1" indent="3"/>
    </xf>
    <xf numFmtId="0" fontId="15" fillId="0" borderId="12" xfId="0" applyFont="1" applyBorder="1" applyAlignment="1">
      <alignment horizontal="left" vertical="top" wrapText="1" indent="3"/>
    </xf>
    <xf numFmtId="0" fontId="35" fillId="0" borderId="0" xfId="0" applyFont="1" applyAlignment="1">
      <alignment horizontal="left"/>
    </xf>
    <xf numFmtId="0" fontId="6" fillId="0" borderId="0" xfId="0" applyFont="1" applyAlignment="1">
      <alignment horizontal="left" wrapText="1"/>
    </xf>
    <xf numFmtId="0" fontId="15" fillId="0" borderId="14" xfId="0" applyFont="1" applyBorder="1" applyAlignment="1">
      <alignment horizontal="left" vertical="top" wrapText="1" indent="3"/>
    </xf>
    <xf numFmtId="0" fontId="15" fillId="0" borderId="15" xfId="0" applyFont="1" applyBorder="1" applyAlignment="1">
      <alignment horizontal="left" vertical="top" wrapText="1" indent="3"/>
    </xf>
    <xf numFmtId="0" fontId="50" fillId="8" borderId="0" xfId="6" applyAlignment="1">
      <alignment horizontal="left"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5" fillId="0" borderId="0" xfId="0" applyFont="1" applyAlignment="1">
      <alignment horizontal="left" vertical="center" wrapText="1"/>
    </xf>
    <xf numFmtId="0" fontId="6" fillId="0" borderId="12" xfId="0" applyFont="1" applyBorder="1" applyAlignment="1">
      <alignment horizontal="left" vertical="center" wrapText="1"/>
    </xf>
    <xf numFmtId="0" fontId="41" fillId="0" borderId="14" xfId="0" applyFont="1" applyBorder="1" applyAlignment="1">
      <alignment horizontal="left" vertical="top" wrapText="1" indent="3"/>
    </xf>
    <xf numFmtId="0" fontId="41" fillId="0" borderId="15" xfId="0" applyFont="1" applyBorder="1" applyAlignment="1">
      <alignment horizontal="left" vertical="top" wrapText="1" indent="3"/>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4"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10" fillId="2" borderId="17" xfId="0" applyFont="1" applyFill="1" applyBorder="1" applyAlignment="1" applyProtection="1">
      <alignment horizontal="left" wrapText="1" indent="1"/>
      <protection locked="0"/>
    </xf>
    <xf numFmtId="0" fontId="35" fillId="0" borderId="19" xfId="0" applyFont="1" applyBorder="1" applyAlignment="1">
      <alignment horizontal="center" vertical="center"/>
    </xf>
    <xf numFmtId="0" fontId="35" fillId="0" borderId="16" xfId="0" applyFont="1" applyBorder="1" applyAlignment="1">
      <alignment horizontal="center" vertical="center"/>
    </xf>
    <xf numFmtId="43" fontId="25" fillId="0" borderId="29" xfId="0" applyNumberFormat="1" applyFont="1" applyBorder="1" applyAlignment="1">
      <alignment horizontal="left" vertical="center" wrapText="1"/>
    </xf>
    <xf numFmtId="43" fontId="25" fillId="0" borderId="31" xfId="0" applyNumberFormat="1" applyFont="1" applyBorder="1" applyAlignment="1">
      <alignment horizontal="left" vertical="center" wrapText="1"/>
    </xf>
    <xf numFmtId="43" fontId="10" fillId="2" borderId="19" xfId="0" applyNumberFormat="1" applyFont="1" applyFill="1" applyBorder="1" applyAlignment="1">
      <alignment horizontal="left" wrapText="1" indent="2"/>
    </xf>
    <xf numFmtId="43" fontId="10" fillId="2" borderId="16" xfId="0" applyNumberFormat="1" applyFont="1" applyFill="1" applyBorder="1" applyAlignment="1">
      <alignment horizontal="left" wrapText="1" indent="2"/>
    </xf>
    <xf numFmtId="43" fontId="10" fillId="2" borderId="19" xfId="0" applyNumberFormat="1" applyFont="1" applyFill="1" applyBorder="1" applyAlignment="1">
      <alignment horizontal="left" wrapText="1" indent="1"/>
    </xf>
    <xf numFmtId="43" fontId="10" fillId="2" borderId="16" xfId="0" applyNumberFormat="1" applyFont="1" applyFill="1" applyBorder="1" applyAlignment="1">
      <alignment horizontal="left" wrapText="1" indent="1"/>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Alignment="1">
      <alignment horizontal="center"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Protection="1">
      <protection locked="0"/>
    </xf>
    <xf numFmtId="0" fontId="22" fillId="0" borderId="0" xfId="0" applyFont="1" applyAlignment="1" applyProtection="1">
      <alignment horizontal="left"/>
      <protection locked="0"/>
    </xf>
    <xf numFmtId="0" fontId="22" fillId="0" borderId="0" xfId="0" applyFont="1" applyProtection="1">
      <protection locked="0"/>
    </xf>
    <xf numFmtId="6" fontId="22" fillId="0" borderId="0" xfId="0" applyNumberFormat="1" applyFont="1" applyAlignment="1" applyProtection="1">
      <alignment horizontal="left"/>
      <protection locked="0"/>
    </xf>
    <xf numFmtId="6" fontId="22" fillId="0" borderId="0" xfId="0" applyNumberFormat="1" applyFont="1" applyAlignment="1" applyProtection="1">
      <alignment horizontal="left" wrapText="1"/>
      <protection locked="0"/>
    </xf>
    <xf numFmtId="0" fontId="28" fillId="0" borderId="0" xfId="0" applyFont="1" applyAlignment="1">
      <alignment horizontal="right"/>
    </xf>
    <xf numFmtId="0" fontId="21" fillId="0" borderId="14" xfId="0" applyFont="1" applyBorder="1" applyAlignment="1">
      <alignment horizontal="left" vertical="center" wrapText="1"/>
    </xf>
    <xf numFmtId="0" fontId="19" fillId="0" borderId="0" xfId="0" applyFont="1" applyAlignment="1" applyProtection="1">
      <alignment horizontal="left" vertical="top"/>
      <protection locked="0"/>
    </xf>
    <xf numFmtId="0" fontId="24" fillId="0" borderId="0" xfId="0" applyFont="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44" fillId="0" borderId="0" xfId="0" applyFont="1" applyAlignment="1">
      <alignment horizontal="left" vertical="center"/>
    </xf>
    <xf numFmtId="0" fontId="0" fillId="0" borderId="0" xfId="0" applyAlignment="1">
      <alignment horizontal="center"/>
    </xf>
    <xf numFmtId="0" fontId="60" fillId="10" borderId="40" xfId="0" applyFont="1" applyFill="1" applyBorder="1" applyAlignment="1">
      <alignment horizontal="right" indent="1"/>
    </xf>
    <xf numFmtId="0" fontId="60"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0" fillId="10" borderId="0" xfId="0" applyFont="1" applyFill="1" applyAlignment="1">
      <alignment horizontal="right" wrapText="1"/>
    </xf>
    <xf numFmtId="0" fontId="64" fillId="10" borderId="0" xfId="0" applyFont="1" applyFill="1" applyAlignment="1">
      <alignment horizontal="left" vertical="top" indent="1"/>
    </xf>
    <xf numFmtId="0" fontId="30" fillId="10" borderId="0" xfId="0" applyFont="1" applyFill="1" applyAlignment="1">
      <alignment horizontal="center" vertical="center" wrapText="1"/>
    </xf>
    <xf numFmtId="0" fontId="30" fillId="10" borderId="14" xfId="0" applyFont="1" applyFill="1" applyBorder="1" applyAlignment="1">
      <alignment horizontal="center" vertical="center" wrapText="1"/>
    </xf>
    <xf numFmtId="0" fontId="30" fillId="10" borderId="0" xfId="0" applyFont="1" applyFill="1" applyAlignment="1">
      <alignment horizontal="center"/>
    </xf>
    <xf numFmtId="0" fontId="75" fillId="10" borderId="54" xfId="10" applyFill="1" applyBorder="1" applyAlignment="1">
      <alignment horizontal="left" wrapText="1"/>
    </xf>
    <xf numFmtId="0" fontId="76" fillId="10" borderId="55" xfId="9" applyFont="1" applyFill="1" applyBorder="1" applyAlignment="1">
      <alignment horizontal="left" wrapText="1"/>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17">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fmlaLink="$A$2" lockText="1" noThreeD="1"/>
</file>

<file path=xl/ctrlProps/ctrlProp2.xml><?xml version="1.0" encoding="utf-8"?>
<formControlPr xmlns="http://schemas.microsoft.com/office/spreadsheetml/2009/9/main" objectType="CheckBox" fmlaLink="$A$3" lockText="1" noThreeD="1"/>
</file>

<file path=xl/ctrlProps/ctrlProp3.xml><?xml version="1.0" encoding="utf-8"?>
<formControlPr xmlns="http://schemas.microsoft.com/office/spreadsheetml/2009/9/main" objectType="CheckBox"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fmlaLink="$A$21" lockText="1" noThreeD="1"/>
</file>

<file path=xl/ctrlProps/ctrlProp9.xml><?xml version="1.0" encoding="utf-8"?>
<formControlPr xmlns="http://schemas.microsoft.com/office/spreadsheetml/2009/9/main" objectType="CheckBox" fmlaLink="$A$22" lockText="1" noThreeD="1"/>
</file>

<file path=xl/ctrlProps/ctrlProp10.xml><?xml version="1.0" encoding="utf-8"?>
<formControlPr xmlns="http://schemas.microsoft.com/office/spreadsheetml/2009/9/main" objectType="CheckBox" fmlaLink="$A$23" lockText="1" noThreeD="1"/>
</file>

<file path=xl/ctrlProps/ctrlProp11.xml><?xml version="1.0" encoding="utf-8"?>
<formControlPr xmlns="http://schemas.microsoft.com/office/spreadsheetml/2009/9/main" objectType="CheckBox" fmlaLink="$A$24" lockText="1" noThreeD="1"/>
</file>

<file path=xl/ctrlProps/ctrlProp12.xml><?xml version="1.0" encoding="utf-8"?>
<formControlPr xmlns="http://schemas.microsoft.com/office/spreadsheetml/2009/9/main" objectType="CheckBox"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checked="Checked" fmlaLink="$A$27" lockText="1" noThreeD="1"/>
</file>

<file path=xl/ctrlProps/ctrlProp15.xml><?xml version="1.0" encoding="utf-8"?>
<formControlPr xmlns="http://schemas.microsoft.com/office/spreadsheetml/2009/9/main" objectType="CheckBox" checked="Checked"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fmlaLink="$A$38" lockText="1" noThreeD="1"/>
</file>

<file path=xl/ctrlProps/ctrlProp26.xml><?xml version="1.0" encoding="utf-8"?>
<formControlPr xmlns="http://schemas.microsoft.com/office/spreadsheetml/2009/9/main" objectType="CheckBox"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41767</xdr:colOff>
      <xdr:row>25</xdr:row>
      <xdr:rowOff>63322</xdr:rowOff>
    </xdr:from>
    <xdr:to>
      <xdr:col>2</xdr:col>
      <xdr:colOff>224647</xdr:colOff>
      <xdr:row>25</xdr:row>
      <xdr:rowOff>247035</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98967" y="59973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4366260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22860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abSelected="1" zoomScaleNormal="100" zoomScaleSheetLayoutView="100" workbookViewId="0">
      <selection activeCell="B10" sqref="B10:P10"/>
    </sheetView>
  </sheetViews>
  <sheetFormatPr defaultColWidth="9.109375" defaultRowHeight="14.4" x14ac:dyDescent="0.3"/>
  <cols>
    <col min="1" max="1" width="1.44140625" customWidth="1"/>
    <col min="2" max="13" width="9.44140625" customWidth="1"/>
    <col min="14" max="14" width="14.33203125" customWidth="1"/>
    <col min="15" max="15" width="2.6640625" customWidth="1"/>
    <col min="16" max="16" width="2.109375" customWidth="1"/>
  </cols>
  <sheetData>
    <row r="1" spans="2:16" ht="34.5" customHeight="1" x14ac:dyDescent="0.3">
      <c r="B1" s="367" t="s">
        <v>0</v>
      </c>
      <c r="C1" s="367"/>
      <c r="D1" s="367"/>
      <c r="E1" s="367"/>
      <c r="F1" s="367"/>
      <c r="G1" s="367"/>
      <c r="H1" s="367"/>
      <c r="I1" s="367"/>
      <c r="J1" s="367"/>
      <c r="K1" s="367"/>
      <c r="L1" s="367"/>
      <c r="M1" s="367"/>
      <c r="N1" s="367"/>
      <c r="O1" s="367"/>
      <c r="P1" s="367"/>
    </row>
    <row r="2" spans="2:16" ht="12.75" customHeight="1" x14ac:dyDescent="0.3">
      <c r="B2" s="31"/>
      <c r="C2" s="17"/>
      <c r="D2" s="17"/>
      <c r="E2" s="17"/>
      <c r="F2" s="17"/>
      <c r="G2" s="17"/>
      <c r="H2" s="17"/>
      <c r="I2" s="17"/>
      <c r="J2" s="17"/>
      <c r="K2" s="17"/>
      <c r="L2" s="17"/>
      <c r="M2" s="17"/>
      <c r="N2" s="17"/>
      <c r="O2" s="17"/>
      <c r="P2" s="17"/>
    </row>
    <row r="3" spans="2:16" ht="49.5" customHeight="1" x14ac:dyDescent="0.3">
      <c r="B3" s="366" t="s">
        <v>1</v>
      </c>
      <c r="C3" s="366"/>
      <c r="D3" s="366"/>
      <c r="E3" s="366"/>
      <c r="F3" s="366"/>
      <c r="G3" s="366"/>
      <c r="H3" s="366"/>
      <c r="I3" s="366"/>
      <c r="J3" s="366"/>
      <c r="K3" s="366"/>
      <c r="L3" s="366"/>
      <c r="M3" s="366"/>
      <c r="N3" s="366"/>
      <c r="O3" s="366"/>
      <c r="P3" s="366"/>
    </row>
    <row r="4" spans="2:16" ht="9" customHeight="1" x14ac:dyDescent="0.3">
      <c r="B4" s="32"/>
      <c r="C4" s="17"/>
      <c r="D4" s="17"/>
      <c r="E4" s="17"/>
      <c r="F4" s="17"/>
      <c r="G4" s="17"/>
      <c r="H4" s="17"/>
      <c r="I4" s="17"/>
      <c r="J4" s="17"/>
      <c r="K4" s="17"/>
      <c r="L4" s="17"/>
      <c r="M4" s="17"/>
      <c r="N4" s="17"/>
      <c r="O4" s="17"/>
      <c r="P4" s="17"/>
    </row>
    <row r="5" spans="2:16" ht="24.75" customHeight="1" x14ac:dyDescent="0.3">
      <c r="B5" s="375" t="s">
        <v>2</v>
      </c>
      <c r="C5" s="375"/>
      <c r="D5" s="375"/>
      <c r="E5" s="375"/>
      <c r="F5" s="375"/>
      <c r="G5" s="375"/>
      <c r="H5" s="375"/>
      <c r="I5" s="375"/>
      <c r="J5" s="375"/>
      <c r="K5" s="375"/>
      <c r="L5" s="375"/>
      <c r="M5" s="375"/>
      <c r="N5" s="375"/>
      <c r="O5" s="375"/>
      <c r="P5" s="375"/>
    </row>
    <row r="6" spans="2:16" ht="22.5" customHeight="1" x14ac:dyDescent="0.3">
      <c r="B6" s="368" t="s">
        <v>3</v>
      </c>
      <c r="C6" s="368"/>
      <c r="D6" s="368"/>
      <c r="E6" s="368"/>
      <c r="F6" s="368"/>
      <c r="G6" s="368"/>
      <c r="H6" s="368"/>
      <c r="I6" s="368"/>
      <c r="J6" s="368"/>
      <c r="K6" s="368"/>
      <c r="L6" s="368"/>
      <c r="M6" s="368"/>
      <c r="N6" s="368"/>
      <c r="O6" s="368"/>
      <c r="P6" s="368"/>
    </row>
    <row r="7" spans="2:16" x14ac:dyDescent="0.3">
      <c r="B7" s="369" t="s">
        <v>4</v>
      </c>
      <c r="C7" s="369"/>
      <c r="D7" s="369"/>
      <c r="E7" s="369"/>
      <c r="F7" s="369"/>
      <c r="G7" s="369"/>
      <c r="H7" s="369"/>
      <c r="I7" s="369"/>
      <c r="J7" s="369"/>
      <c r="K7" s="369"/>
      <c r="L7" s="369"/>
      <c r="M7" s="369"/>
      <c r="N7" s="369"/>
      <c r="O7" s="369"/>
      <c r="P7" s="369"/>
    </row>
    <row r="8" spans="2:16" ht="24.75" customHeight="1" x14ac:dyDescent="0.3">
      <c r="B8" s="366" t="s">
        <v>5</v>
      </c>
      <c r="C8" s="366"/>
      <c r="D8" s="366"/>
      <c r="E8" s="366"/>
      <c r="F8" s="366"/>
      <c r="G8" s="366"/>
      <c r="H8" s="366"/>
      <c r="I8" s="366"/>
      <c r="J8" s="366"/>
      <c r="K8" s="366"/>
      <c r="L8" s="366"/>
      <c r="M8" s="366"/>
      <c r="N8" s="366"/>
      <c r="O8" s="366"/>
      <c r="P8" s="366"/>
    </row>
    <row r="9" spans="2:16" x14ac:dyDescent="0.3">
      <c r="B9" s="372" t="s">
        <v>6</v>
      </c>
      <c r="C9" s="372"/>
      <c r="D9" s="372"/>
      <c r="E9" s="372"/>
      <c r="F9" s="372"/>
      <c r="G9" s="372"/>
      <c r="H9" s="372"/>
      <c r="I9" s="372"/>
      <c r="J9" s="372"/>
      <c r="K9" s="372"/>
      <c r="L9" s="372"/>
      <c r="M9" s="372"/>
      <c r="N9" s="372"/>
      <c r="O9" s="372"/>
      <c r="P9" s="372"/>
    </row>
    <row r="10" spans="2:16" ht="21.75" customHeight="1" x14ac:dyDescent="0.3">
      <c r="B10" s="366" t="s">
        <v>7</v>
      </c>
      <c r="C10" s="366"/>
      <c r="D10" s="366"/>
      <c r="E10" s="366"/>
      <c r="F10" s="366"/>
      <c r="G10" s="366"/>
      <c r="H10" s="366"/>
      <c r="I10" s="366"/>
      <c r="J10" s="366"/>
      <c r="K10" s="366"/>
      <c r="L10" s="366"/>
      <c r="M10" s="366"/>
      <c r="N10" s="366"/>
      <c r="O10" s="366"/>
      <c r="P10" s="366"/>
    </row>
    <row r="11" spans="2:16" x14ac:dyDescent="0.3">
      <c r="B11" s="372" t="s">
        <v>8</v>
      </c>
      <c r="C11" s="372"/>
      <c r="D11" s="372"/>
      <c r="E11" s="372"/>
      <c r="F11" s="372"/>
      <c r="G11" s="372"/>
      <c r="H11" s="372"/>
      <c r="I11" s="372"/>
      <c r="J11" s="372"/>
      <c r="K11" s="372"/>
      <c r="L11" s="372"/>
      <c r="M11" s="372"/>
      <c r="N11" s="372"/>
      <c r="O11" s="372"/>
      <c r="P11" s="372"/>
    </row>
    <row r="12" spans="2:16" x14ac:dyDescent="0.3">
      <c r="B12" s="317" t="s">
        <v>9</v>
      </c>
      <c r="C12" s="17"/>
      <c r="D12" s="17"/>
      <c r="E12" s="17"/>
      <c r="F12" s="17"/>
      <c r="G12" s="17"/>
      <c r="H12" s="17"/>
      <c r="I12" s="17"/>
      <c r="J12" s="17"/>
      <c r="K12" s="17"/>
      <c r="L12" s="17"/>
      <c r="M12" s="17"/>
      <c r="N12" s="17"/>
      <c r="O12" s="17"/>
      <c r="P12" s="17"/>
    </row>
    <row r="13" spans="2:16" ht="10.5" customHeight="1" x14ac:dyDescent="0.3">
      <c r="B13" s="317"/>
      <c r="C13" s="17"/>
      <c r="D13" s="17"/>
      <c r="E13" s="17"/>
      <c r="F13" s="17"/>
      <c r="G13" s="17"/>
      <c r="H13" s="17"/>
      <c r="I13" s="17"/>
      <c r="J13" s="17"/>
      <c r="K13" s="17"/>
      <c r="L13" s="17"/>
      <c r="M13" s="17"/>
      <c r="N13" s="17"/>
      <c r="O13" s="17"/>
      <c r="P13" s="17"/>
    </row>
    <row r="14" spans="2:16" x14ac:dyDescent="0.3">
      <c r="B14" s="317" t="s">
        <v>10</v>
      </c>
      <c r="C14" s="17"/>
      <c r="D14" s="17"/>
      <c r="E14" s="17"/>
      <c r="F14" s="17"/>
      <c r="G14" s="17"/>
      <c r="H14" s="17"/>
      <c r="I14" s="17"/>
      <c r="J14" s="17"/>
      <c r="K14" s="17"/>
      <c r="L14" s="17"/>
      <c r="M14" s="17"/>
      <c r="N14" s="17"/>
      <c r="O14" s="17"/>
      <c r="P14" s="17"/>
    </row>
    <row r="15" spans="2:16" ht="10.5" customHeight="1" x14ac:dyDescent="0.3">
      <c r="B15" s="317"/>
      <c r="C15" s="17"/>
      <c r="D15" s="17"/>
      <c r="E15" s="17"/>
      <c r="F15" s="17"/>
      <c r="G15" s="17"/>
      <c r="H15" s="17"/>
      <c r="I15" s="17"/>
      <c r="J15" s="17"/>
      <c r="K15" s="17"/>
      <c r="L15" s="17"/>
      <c r="M15" s="17"/>
      <c r="N15" s="17"/>
      <c r="O15" s="17"/>
      <c r="P15" s="17"/>
    </row>
    <row r="16" spans="2:16" x14ac:dyDescent="0.3">
      <c r="B16" s="41" t="s">
        <v>11</v>
      </c>
      <c r="C16" s="42"/>
      <c r="D16" s="42"/>
      <c r="E16" s="42"/>
      <c r="F16" s="42"/>
      <c r="G16" s="42"/>
      <c r="H16" s="42"/>
      <c r="I16" s="42"/>
      <c r="J16" s="42"/>
      <c r="K16" s="17"/>
      <c r="L16" s="17"/>
      <c r="M16" s="17"/>
      <c r="N16" s="17"/>
      <c r="O16" s="17"/>
      <c r="P16" s="17"/>
    </row>
    <row r="17" spans="2:16" ht="12.75" customHeight="1" x14ac:dyDescent="0.3">
      <c r="B17" s="317"/>
      <c r="C17" s="17"/>
      <c r="D17" s="17"/>
      <c r="E17" s="17"/>
      <c r="F17" s="17"/>
      <c r="G17" s="17"/>
      <c r="H17" s="17"/>
      <c r="I17" s="17"/>
      <c r="J17" s="17"/>
      <c r="K17" s="17"/>
      <c r="L17" s="17"/>
      <c r="M17" s="17"/>
      <c r="N17" s="17"/>
      <c r="O17" s="17"/>
      <c r="P17" s="17"/>
    </row>
    <row r="18" spans="2:16" ht="27" customHeight="1" x14ac:dyDescent="0.3">
      <c r="B18" s="375" t="s">
        <v>12</v>
      </c>
      <c r="C18" s="375"/>
      <c r="D18" s="375"/>
      <c r="E18" s="375"/>
      <c r="F18" s="375"/>
      <c r="G18" s="375"/>
      <c r="H18" s="375"/>
      <c r="I18" s="375"/>
      <c r="J18" s="375"/>
      <c r="K18" s="375"/>
      <c r="L18" s="375"/>
      <c r="M18" s="375"/>
      <c r="N18" s="375"/>
      <c r="O18" s="375"/>
      <c r="P18" s="375"/>
    </row>
    <row r="19" spans="2:16" ht="11.25" customHeight="1" x14ac:dyDescent="0.3">
      <c r="B19" s="317"/>
      <c r="C19" s="17"/>
      <c r="D19" s="17"/>
      <c r="E19" s="17"/>
      <c r="F19" s="17"/>
      <c r="G19" s="17"/>
      <c r="H19" s="17"/>
      <c r="I19" s="17"/>
      <c r="J19" s="17"/>
      <c r="K19" s="17"/>
      <c r="L19" s="17"/>
      <c r="M19" s="17"/>
      <c r="N19" s="17"/>
      <c r="O19" s="17"/>
      <c r="P19" s="17"/>
    </row>
    <row r="20" spans="2:16" ht="41.25" customHeight="1" x14ac:dyDescent="0.3">
      <c r="B20" s="373" t="s">
        <v>13</v>
      </c>
      <c r="C20" s="373"/>
      <c r="D20" s="373"/>
      <c r="E20" s="373"/>
      <c r="F20" s="373"/>
      <c r="G20" s="373"/>
      <c r="H20" s="373"/>
      <c r="I20" s="373"/>
      <c r="J20" s="373"/>
      <c r="K20" s="373"/>
      <c r="L20" s="373"/>
      <c r="M20" s="373"/>
      <c r="N20" s="373"/>
      <c r="O20" s="373"/>
      <c r="P20" s="373"/>
    </row>
    <row r="21" spans="2:16" x14ac:dyDescent="0.3">
      <c r="B21" s="317" t="s">
        <v>14</v>
      </c>
      <c r="C21" s="17"/>
      <c r="D21" s="17"/>
      <c r="E21" s="17"/>
      <c r="F21" s="17"/>
      <c r="G21" s="17"/>
      <c r="H21" s="17"/>
      <c r="I21" s="17"/>
      <c r="J21" s="17"/>
      <c r="K21" s="17"/>
      <c r="L21" s="17"/>
      <c r="M21" s="17"/>
      <c r="N21" s="17"/>
      <c r="O21" s="17"/>
      <c r="P21" s="17"/>
    </row>
    <row r="22" spans="2:16" ht="22.5" customHeight="1" x14ac:dyDescent="0.3">
      <c r="B22" s="375" t="s">
        <v>15</v>
      </c>
      <c r="C22" s="375"/>
      <c r="D22" s="375"/>
      <c r="E22" s="375"/>
      <c r="F22" s="375"/>
      <c r="G22" s="375"/>
      <c r="H22" s="375"/>
      <c r="I22" s="375"/>
      <c r="J22" s="375"/>
      <c r="K22" s="375"/>
      <c r="L22" s="375"/>
      <c r="M22" s="375"/>
      <c r="N22" s="375"/>
      <c r="O22" s="375"/>
      <c r="P22" s="23"/>
    </row>
    <row r="23" spans="2:16" ht="13.5" customHeight="1" x14ac:dyDescent="0.3">
      <c r="B23" s="29"/>
      <c r="C23" s="26"/>
      <c r="D23" s="26"/>
      <c r="E23" s="26"/>
      <c r="F23" s="26"/>
      <c r="G23" s="26"/>
      <c r="H23" s="26"/>
      <c r="I23" s="26"/>
      <c r="J23" s="26"/>
      <c r="K23" s="26"/>
      <c r="L23" s="26"/>
      <c r="M23" s="26"/>
      <c r="N23" s="26"/>
      <c r="O23" s="26"/>
      <c r="P23" s="26"/>
    </row>
    <row r="24" spans="2:16" x14ac:dyDescent="0.3">
      <c r="B24" s="30" t="s">
        <v>16</v>
      </c>
      <c r="C24" s="26"/>
      <c r="D24" s="26"/>
      <c r="E24" s="26"/>
      <c r="F24" s="26"/>
      <c r="G24" s="26"/>
      <c r="H24" s="26"/>
      <c r="I24" s="26"/>
      <c r="J24" s="26"/>
      <c r="K24" s="26"/>
      <c r="L24" s="26"/>
      <c r="M24" s="26"/>
      <c r="N24" s="26"/>
      <c r="O24" s="26"/>
      <c r="P24" s="26"/>
    </row>
    <row r="25" spans="2:16" ht="6" customHeight="1" x14ac:dyDescent="0.3">
      <c r="B25" s="29"/>
      <c r="C25" s="26"/>
      <c r="D25" s="26"/>
      <c r="E25" s="26"/>
      <c r="F25" s="26"/>
      <c r="G25" s="26"/>
      <c r="H25" s="26"/>
      <c r="I25" s="26"/>
      <c r="J25" s="26"/>
      <c r="K25" s="26"/>
      <c r="L25" s="26"/>
      <c r="M25" s="26"/>
      <c r="N25" s="26"/>
      <c r="O25" s="26"/>
      <c r="P25" s="26"/>
    </row>
    <row r="26" spans="2:16" x14ac:dyDescent="0.3">
      <c r="B26" s="30" t="s">
        <v>17</v>
      </c>
      <c r="C26" s="26"/>
      <c r="D26" s="26"/>
      <c r="E26" s="26"/>
      <c r="F26" s="26"/>
      <c r="G26" s="26"/>
      <c r="H26" s="26"/>
      <c r="I26" s="26"/>
      <c r="J26" s="26"/>
      <c r="K26" s="26"/>
      <c r="L26" s="26"/>
      <c r="M26" s="26"/>
      <c r="N26" s="26"/>
      <c r="O26" s="26"/>
      <c r="P26" s="26"/>
    </row>
    <row r="27" spans="2:16" ht="9.75" customHeight="1" x14ac:dyDescent="0.3">
      <c r="B27" s="29"/>
      <c r="C27" s="26"/>
      <c r="D27" s="26"/>
      <c r="E27" s="26"/>
      <c r="F27" s="26"/>
      <c r="G27" s="26"/>
      <c r="H27" s="26"/>
      <c r="I27" s="26"/>
      <c r="J27" s="26"/>
      <c r="K27" s="26"/>
      <c r="L27" s="26"/>
      <c r="M27" s="26"/>
      <c r="N27" s="26"/>
      <c r="O27" s="26"/>
      <c r="P27" s="26"/>
    </row>
    <row r="28" spans="2:16" x14ac:dyDescent="0.3">
      <c r="B28" s="30" t="s">
        <v>18</v>
      </c>
      <c r="C28" s="26"/>
      <c r="D28" s="26"/>
      <c r="E28" s="26"/>
      <c r="F28" s="26"/>
      <c r="G28" s="26"/>
      <c r="H28" s="26"/>
      <c r="I28" s="26"/>
      <c r="J28" s="26"/>
      <c r="K28" s="26"/>
      <c r="L28" s="26"/>
      <c r="M28" s="26"/>
      <c r="N28" s="26"/>
      <c r="O28" s="26"/>
      <c r="P28" s="26"/>
    </row>
    <row r="29" spans="2:16" x14ac:dyDescent="0.3">
      <c r="B29" s="25"/>
      <c r="C29" s="17"/>
      <c r="D29" s="17"/>
      <c r="E29" s="17"/>
      <c r="F29" s="17"/>
      <c r="G29" s="17"/>
      <c r="H29" s="17"/>
      <c r="I29" s="17"/>
      <c r="J29" s="17"/>
      <c r="K29" s="17"/>
      <c r="L29" s="17"/>
      <c r="M29" s="17"/>
      <c r="N29" s="17"/>
      <c r="O29" s="17"/>
      <c r="P29" s="17"/>
    </row>
    <row r="30" spans="2:16" ht="50.25" customHeight="1" x14ac:dyDescent="0.3">
      <c r="B30" s="373" t="s">
        <v>19</v>
      </c>
      <c r="C30" s="373"/>
      <c r="D30" s="373"/>
      <c r="E30" s="373"/>
      <c r="F30" s="373"/>
      <c r="G30" s="373"/>
      <c r="H30" s="373"/>
      <c r="I30" s="373"/>
      <c r="J30" s="373"/>
      <c r="K30" s="373"/>
      <c r="L30" s="373"/>
      <c r="M30" s="373"/>
      <c r="N30" s="373"/>
      <c r="O30" s="373"/>
      <c r="P30" s="373"/>
    </row>
    <row r="31" spans="2:16" x14ac:dyDescent="0.3">
      <c r="B31" s="372" t="s">
        <v>20</v>
      </c>
      <c r="C31" s="372"/>
      <c r="D31" s="372"/>
      <c r="E31" s="372"/>
      <c r="F31" s="372"/>
      <c r="G31" s="372"/>
      <c r="H31" s="372"/>
      <c r="I31" s="372"/>
      <c r="J31" s="372"/>
      <c r="K31" s="372"/>
      <c r="L31" s="372"/>
      <c r="M31" s="372"/>
      <c r="N31" s="372"/>
      <c r="O31" s="372"/>
      <c r="P31" s="372"/>
    </row>
    <row r="32" spans="2:16" ht="53.25" customHeight="1" x14ac:dyDescent="0.3">
      <c r="B32" s="373" t="s">
        <v>21</v>
      </c>
      <c r="C32" s="373"/>
      <c r="D32" s="373"/>
      <c r="E32" s="373"/>
      <c r="F32" s="373"/>
      <c r="G32" s="373"/>
      <c r="H32" s="373"/>
      <c r="I32" s="373"/>
      <c r="J32" s="373"/>
      <c r="K32" s="373"/>
      <c r="L32" s="373"/>
      <c r="M32" s="373"/>
      <c r="N32" s="373"/>
      <c r="O32" s="373"/>
      <c r="P32" s="373"/>
    </row>
    <row r="33" spans="2:16" x14ac:dyDescent="0.3">
      <c r="B33" s="33"/>
      <c r="C33" s="17"/>
      <c r="D33" s="17"/>
      <c r="E33" s="17"/>
      <c r="F33" s="17"/>
      <c r="G33" s="17"/>
      <c r="H33" s="17"/>
      <c r="I33" s="17"/>
      <c r="J33" s="17"/>
      <c r="K33" s="17"/>
      <c r="L33" s="17"/>
      <c r="M33" s="17"/>
      <c r="N33" s="17"/>
      <c r="O33" s="17"/>
      <c r="P33" s="17"/>
    </row>
    <row r="34" spans="2:16" ht="53.25" customHeight="1" x14ac:dyDescent="0.3">
      <c r="B34" s="373" t="s">
        <v>22</v>
      </c>
      <c r="C34" s="373"/>
      <c r="D34" s="373"/>
      <c r="E34" s="373"/>
      <c r="F34" s="373"/>
      <c r="G34" s="373"/>
      <c r="H34" s="373"/>
      <c r="I34" s="373"/>
      <c r="J34" s="373"/>
      <c r="K34" s="373"/>
      <c r="L34" s="373"/>
      <c r="M34" s="373"/>
      <c r="N34" s="373"/>
      <c r="O34" s="373"/>
      <c r="P34" s="373"/>
    </row>
    <row r="35" spans="2:16" x14ac:dyDescent="0.3">
      <c r="B35" s="317"/>
      <c r="C35" s="17"/>
      <c r="D35" s="17"/>
      <c r="E35" s="17"/>
      <c r="F35" s="17"/>
      <c r="G35" s="17"/>
      <c r="H35" s="17"/>
      <c r="I35" s="17"/>
      <c r="J35" s="17"/>
      <c r="K35" s="17"/>
      <c r="L35" s="17"/>
      <c r="M35" s="17"/>
      <c r="N35" s="17"/>
      <c r="O35" s="17"/>
      <c r="P35" s="17"/>
    </row>
    <row r="36" spans="2:16" ht="41.25" customHeight="1" x14ac:dyDescent="0.3">
      <c r="B36" s="373" t="s">
        <v>23</v>
      </c>
      <c r="C36" s="373"/>
      <c r="D36" s="373"/>
      <c r="E36" s="373"/>
      <c r="F36" s="373"/>
      <c r="G36" s="373"/>
      <c r="H36" s="373"/>
      <c r="I36" s="373"/>
      <c r="J36" s="373"/>
      <c r="K36" s="373"/>
      <c r="L36" s="373"/>
      <c r="M36" s="373"/>
      <c r="N36" s="373"/>
      <c r="O36" s="373"/>
      <c r="P36" s="373"/>
    </row>
    <row r="37" spans="2:16" ht="6" customHeight="1" x14ac:dyDescent="0.3">
      <c r="B37" s="317"/>
      <c r="C37" s="17"/>
      <c r="D37" s="17"/>
      <c r="E37" s="17"/>
      <c r="F37" s="17"/>
      <c r="G37" s="17"/>
      <c r="H37" s="17"/>
      <c r="I37" s="17"/>
      <c r="J37" s="17"/>
      <c r="K37" s="17"/>
      <c r="L37" s="17"/>
      <c r="M37" s="17"/>
      <c r="N37" s="17"/>
      <c r="O37" s="17"/>
      <c r="P37" s="17"/>
    </row>
    <row r="38" spans="2:16" ht="24.75" customHeight="1" x14ac:dyDescent="0.3">
      <c r="B38" s="374" t="s">
        <v>24</v>
      </c>
      <c r="C38" s="374"/>
      <c r="D38" s="374"/>
      <c r="E38" s="374"/>
      <c r="F38" s="374"/>
      <c r="G38" s="374"/>
      <c r="H38" s="374"/>
      <c r="I38" s="374"/>
      <c r="J38" s="374"/>
      <c r="K38" s="374"/>
      <c r="L38" s="374"/>
      <c r="M38" s="374"/>
      <c r="N38" s="374"/>
      <c r="O38" s="374"/>
      <c r="P38" s="374"/>
    </row>
    <row r="39" spans="2:16" x14ac:dyDescent="0.3">
      <c r="B39" s="369" t="s">
        <v>25</v>
      </c>
      <c r="C39" s="369"/>
      <c r="D39" s="369"/>
      <c r="E39" s="369"/>
      <c r="F39" s="369"/>
      <c r="G39" s="369"/>
      <c r="H39" s="369"/>
      <c r="I39" s="369"/>
      <c r="J39" s="369"/>
      <c r="K39" s="369"/>
      <c r="L39" s="369"/>
      <c r="M39" s="369"/>
      <c r="N39" s="369"/>
      <c r="O39" s="369"/>
      <c r="P39" s="369"/>
    </row>
    <row r="40" spans="2:16" ht="10.5" customHeight="1" x14ac:dyDescent="0.3">
      <c r="B40" s="317"/>
      <c r="C40" s="17"/>
      <c r="D40" s="17"/>
      <c r="E40" s="17"/>
      <c r="F40" s="17"/>
      <c r="G40" s="17"/>
      <c r="H40" s="17"/>
      <c r="I40" s="17"/>
      <c r="J40" s="17"/>
      <c r="K40" s="17"/>
      <c r="L40" s="17"/>
      <c r="M40" s="17"/>
      <c r="N40" s="17"/>
      <c r="O40" s="17"/>
      <c r="P40" s="17"/>
    </row>
    <row r="41" spans="2:16" ht="38.25" customHeight="1" x14ac:dyDescent="0.3">
      <c r="B41" s="371" t="s">
        <v>26</v>
      </c>
      <c r="C41" s="371"/>
      <c r="D41" s="371"/>
      <c r="E41" s="371"/>
      <c r="F41" s="371"/>
      <c r="G41" s="371"/>
      <c r="H41" s="371"/>
      <c r="I41" s="371"/>
      <c r="J41" s="371"/>
      <c r="K41" s="371"/>
      <c r="L41" s="371"/>
      <c r="M41" s="371"/>
      <c r="N41" s="371"/>
      <c r="O41" s="371"/>
      <c r="P41" s="371"/>
    </row>
    <row r="42" spans="2:16" x14ac:dyDescent="0.3">
      <c r="B42" s="317"/>
      <c r="C42" s="17"/>
      <c r="D42" s="17"/>
      <c r="E42" s="17"/>
      <c r="F42" s="17"/>
      <c r="G42" s="17"/>
      <c r="H42" s="17"/>
      <c r="I42" s="17"/>
      <c r="J42" s="17"/>
      <c r="K42" s="17"/>
      <c r="L42" s="17"/>
      <c r="M42" s="17"/>
      <c r="N42" s="17"/>
      <c r="O42" s="17"/>
      <c r="P42" s="17"/>
    </row>
    <row r="43" spans="2:16" ht="15" customHeight="1" x14ac:dyDescent="0.3">
      <c r="B43" s="372" t="s">
        <v>27</v>
      </c>
      <c r="C43" s="372"/>
      <c r="D43" s="372"/>
      <c r="E43" s="372"/>
      <c r="F43" s="372"/>
      <c r="G43" s="372"/>
      <c r="H43" s="372"/>
      <c r="I43" s="372"/>
      <c r="J43" s="372"/>
      <c r="K43" s="372"/>
      <c r="L43" s="372"/>
      <c r="M43" s="372"/>
      <c r="N43" s="372"/>
      <c r="O43" s="372"/>
      <c r="P43" s="372"/>
    </row>
    <row r="44" spans="2:16" ht="26.25" customHeight="1" x14ac:dyDescent="0.3">
      <c r="B44" s="366" t="s">
        <v>28</v>
      </c>
      <c r="C44" s="366"/>
      <c r="D44" s="366"/>
      <c r="E44" s="366"/>
      <c r="F44" s="366"/>
      <c r="G44" s="366"/>
      <c r="H44" s="366"/>
      <c r="I44" s="366"/>
      <c r="J44" s="366"/>
      <c r="K44" s="366"/>
      <c r="L44" s="366"/>
      <c r="M44" s="366"/>
      <c r="N44" s="366"/>
      <c r="O44" s="366"/>
      <c r="P44" s="366"/>
    </row>
    <row r="45" spans="2:16" x14ac:dyDescent="0.3">
      <c r="B45" s="317"/>
      <c r="C45" s="17"/>
      <c r="D45" s="17"/>
      <c r="E45" s="17"/>
      <c r="F45" s="17"/>
      <c r="G45" s="17"/>
      <c r="H45" s="17"/>
      <c r="I45" s="17"/>
      <c r="J45" s="17"/>
      <c r="K45" s="17"/>
      <c r="L45" s="17"/>
      <c r="M45" s="17"/>
      <c r="N45" s="17"/>
      <c r="O45" s="17"/>
      <c r="P45" s="17"/>
    </row>
    <row r="46" spans="2:16" ht="24.75" customHeight="1" x14ac:dyDescent="0.3">
      <c r="B46" s="366" t="s">
        <v>29</v>
      </c>
      <c r="C46" s="366"/>
      <c r="D46" s="366"/>
      <c r="E46" s="366"/>
      <c r="F46" s="366"/>
      <c r="G46" s="366"/>
      <c r="H46" s="366"/>
      <c r="I46" s="366"/>
      <c r="J46" s="366"/>
      <c r="K46" s="366"/>
      <c r="L46" s="366"/>
      <c r="M46" s="366"/>
      <c r="N46" s="366"/>
      <c r="O46" s="366"/>
      <c r="P46" s="366"/>
    </row>
    <row r="47" spans="2:16" x14ac:dyDescent="0.3">
      <c r="B47" s="317" t="s">
        <v>30</v>
      </c>
      <c r="C47" s="17"/>
      <c r="D47" s="17"/>
      <c r="E47" s="17"/>
      <c r="F47" s="17"/>
      <c r="G47" s="17"/>
      <c r="H47" s="17"/>
      <c r="I47" s="17"/>
      <c r="J47" s="17"/>
      <c r="K47" s="17"/>
      <c r="L47" s="17"/>
      <c r="M47" s="17"/>
      <c r="N47" s="17"/>
      <c r="O47" s="17"/>
      <c r="P47" s="17"/>
    </row>
    <row r="48" spans="2:16" x14ac:dyDescent="0.3">
      <c r="B48" s="317"/>
      <c r="C48" s="17"/>
      <c r="D48" s="17"/>
      <c r="E48" s="17"/>
      <c r="F48" s="17"/>
      <c r="G48" s="17"/>
      <c r="H48" s="17"/>
      <c r="I48" s="17"/>
      <c r="J48" s="17"/>
      <c r="K48" s="17"/>
      <c r="L48" s="17"/>
      <c r="M48" s="17"/>
      <c r="N48" s="17"/>
      <c r="O48" s="17"/>
      <c r="P48" s="17"/>
    </row>
    <row r="49" spans="2:16" x14ac:dyDescent="0.3">
      <c r="B49" s="41" t="s">
        <v>31</v>
      </c>
      <c r="C49" s="17"/>
      <c r="D49" s="17"/>
      <c r="E49" s="17"/>
      <c r="F49" s="17"/>
      <c r="G49" s="17"/>
      <c r="H49" s="17"/>
      <c r="I49" s="17"/>
      <c r="J49" s="17"/>
      <c r="K49" s="17"/>
      <c r="L49" s="17"/>
      <c r="M49" s="17"/>
      <c r="N49" s="17"/>
      <c r="O49" s="17"/>
      <c r="P49" s="17"/>
    </row>
    <row r="50" spans="2:16" x14ac:dyDescent="0.3">
      <c r="B50" s="41"/>
      <c r="C50" s="17"/>
      <c r="D50" s="17"/>
      <c r="E50" s="17"/>
      <c r="F50" s="17"/>
      <c r="G50" s="17"/>
      <c r="H50" s="17"/>
      <c r="I50" s="17"/>
      <c r="J50" s="17"/>
      <c r="K50" s="17"/>
      <c r="L50" s="17"/>
      <c r="M50" s="17"/>
      <c r="N50" s="17"/>
      <c r="O50" s="17"/>
      <c r="P50" s="17"/>
    </row>
    <row r="51" spans="2:16" x14ac:dyDescent="0.3">
      <c r="B51" s="41"/>
      <c r="C51" s="17"/>
      <c r="D51" s="17"/>
      <c r="E51" s="17"/>
      <c r="F51" s="17"/>
      <c r="G51" s="17"/>
      <c r="H51" s="17"/>
      <c r="I51" s="17"/>
      <c r="J51" s="17"/>
      <c r="K51" s="17"/>
      <c r="L51" s="17"/>
      <c r="M51" s="17"/>
      <c r="N51" s="17"/>
      <c r="O51" s="17"/>
      <c r="P51" s="17"/>
    </row>
    <row r="52" spans="2:16" ht="35.25" customHeight="1" x14ac:dyDescent="0.3">
      <c r="B52" s="368" t="s">
        <v>32</v>
      </c>
      <c r="C52" s="368"/>
      <c r="D52" s="368"/>
      <c r="E52" s="368"/>
      <c r="F52" s="368"/>
      <c r="G52" s="368"/>
      <c r="H52" s="368"/>
      <c r="I52" s="368"/>
      <c r="J52" s="368"/>
      <c r="K52" s="368"/>
      <c r="L52" s="368"/>
      <c r="M52" s="368"/>
      <c r="N52" s="368"/>
      <c r="O52" s="368"/>
      <c r="P52" s="368"/>
    </row>
    <row r="53" spans="2:16" x14ac:dyDescent="0.3">
      <c r="B53" s="369" t="s">
        <v>33</v>
      </c>
      <c r="C53" s="369"/>
      <c r="D53" s="369"/>
      <c r="E53" s="369"/>
      <c r="F53" s="369"/>
      <c r="G53" s="369"/>
      <c r="H53" s="369"/>
      <c r="I53" s="369"/>
      <c r="J53" s="369"/>
      <c r="K53" s="369"/>
      <c r="L53" s="369"/>
      <c r="M53" s="369"/>
      <c r="N53" s="369"/>
      <c r="O53" s="369"/>
      <c r="P53" s="369"/>
    </row>
    <row r="54" spans="2:16" x14ac:dyDescent="0.3">
      <c r="B54" s="369" t="s">
        <v>34</v>
      </c>
      <c r="C54" s="369"/>
      <c r="D54" s="369"/>
      <c r="E54" s="369"/>
      <c r="F54" s="369"/>
      <c r="G54" s="369"/>
      <c r="H54" s="369"/>
      <c r="I54" s="369"/>
      <c r="J54" s="369"/>
      <c r="K54" s="369"/>
      <c r="L54" s="369"/>
      <c r="M54" s="369"/>
      <c r="N54" s="369"/>
      <c r="O54" s="369"/>
      <c r="P54" s="369"/>
    </row>
    <row r="55" spans="2:16" x14ac:dyDescent="0.3">
      <c r="B55" s="24"/>
      <c r="C55" s="17"/>
      <c r="D55" s="17"/>
      <c r="E55" s="17"/>
      <c r="F55" s="17"/>
      <c r="G55" s="17"/>
      <c r="H55" s="17"/>
      <c r="I55" s="17"/>
      <c r="J55" s="17"/>
      <c r="K55" s="17"/>
      <c r="L55" s="17"/>
      <c r="M55" s="17"/>
      <c r="N55" s="17"/>
      <c r="O55" s="17"/>
      <c r="P55" s="17"/>
    </row>
    <row r="56" spans="2:16" x14ac:dyDescent="0.3">
      <c r="B56" s="317"/>
      <c r="C56" s="17"/>
      <c r="D56" s="17"/>
      <c r="E56" s="17"/>
      <c r="F56" s="17"/>
      <c r="G56" s="17"/>
      <c r="H56" s="17"/>
      <c r="I56" s="17"/>
      <c r="J56" s="17"/>
      <c r="K56" s="17"/>
      <c r="L56" s="17"/>
      <c r="M56" s="17"/>
      <c r="N56" s="17"/>
      <c r="O56" s="17"/>
      <c r="P56" s="17"/>
    </row>
    <row r="57" spans="2:16" ht="39.75" customHeight="1" x14ac:dyDescent="0.3">
      <c r="B57" s="366" t="s">
        <v>35</v>
      </c>
      <c r="C57" s="366"/>
      <c r="D57" s="366"/>
      <c r="E57" s="366"/>
      <c r="F57" s="366"/>
      <c r="G57" s="366"/>
      <c r="H57" s="366"/>
      <c r="I57" s="366"/>
      <c r="J57" s="366"/>
      <c r="K57" s="366"/>
      <c r="L57" s="366"/>
      <c r="M57" s="366"/>
      <c r="N57" s="366"/>
      <c r="O57" s="366"/>
      <c r="P57" s="366"/>
    </row>
    <row r="58" spans="2:16" x14ac:dyDescent="0.3">
      <c r="B58" s="317"/>
      <c r="C58" s="17"/>
      <c r="D58" s="17"/>
      <c r="E58" s="17"/>
      <c r="F58" s="17"/>
      <c r="G58" s="17"/>
      <c r="H58" s="17"/>
      <c r="I58" s="17"/>
      <c r="J58" s="17"/>
      <c r="K58" s="17"/>
      <c r="L58" s="17"/>
      <c r="M58" s="17"/>
      <c r="N58" s="17"/>
      <c r="O58" s="17"/>
      <c r="P58" s="17"/>
    </row>
    <row r="59" spans="2:16" x14ac:dyDescent="0.3">
      <c r="B59" s="32" t="s">
        <v>36</v>
      </c>
      <c r="C59" s="17"/>
      <c r="D59" s="17"/>
      <c r="E59" s="17"/>
      <c r="F59" s="17"/>
      <c r="G59" s="17"/>
      <c r="H59" s="17"/>
      <c r="I59" s="17"/>
      <c r="J59" s="17"/>
      <c r="K59" s="17"/>
      <c r="L59" s="17"/>
      <c r="M59" s="17"/>
      <c r="N59" s="17"/>
      <c r="O59" s="17"/>
      <c r="P59" s="17"/>
    </row>
    <row r="60" spans="2:16" x14ac:dyDescent="0.3">
      <c r="B60" s="32"/>
      <c r="C60" s="17"/>
      <c r="D60" s="17"/>
      <c r="E60" s="17"/>
      <c r="F60" s="17"/>
      <c r="G60" s="17"/>
      <c r="H60" s="17"/>
      <c r="I60" s="17"/>
      <c r="J60" s="17"/>
      <c r="K60" s="17"/>
      <c r="L60" s="17"/>
      <c r="M60" s="17"/>
      <c r="N60" s="17"/>
      <c r="O60" s="17"/>
      <c r="P60" s="17"/>
    </row>
    <row r="61" spans="2:16" ht="24" customHeight="1" x14ac:dyDescent="0.3">
      <c r="B61" s="370" t="s">
        <v>37</v>
      </c>
      <c r="C61" s="370"/>
      <c r="D61" s="370"/>
      <c r="E61" s="370"/>
      <c r="F61" s="370"/>
      <c r="G61" s="370"/>
      <c r="H61" s="370"/>
      <c r="I61" s="370"/>
      <c r="J61" s="370"/>
      <c r="K61" s="370"/>
      <c r="L61" s="370"/>
      <c r="M61" s="370"/>
      <c r="N61" s="370"/>
      <c r="O61" s="370"/>
      <c r="P61" s="370"/>
    </row>
    <row r="62" spans="2:16" ht="10.5" customHeight="1" x14ac:dyDescent="0.3">
      <c r="B62" s="32"/>
      <c r="C62" s="17"/>
      <c r="D62" s="17"/>
      <c r="E62" s="17"/>
      <c r="F62" s="17"/>
      <c r="G62" s="17"/>
      <c r="H62" s="17"/>
      <c r="I62" s="17"/>
      <c r="J62" s="17"/>
      <c r="K62" s="17"/>
      <c r="L62" s="17"/>
      <c r="M62" s="17"/>
      <c r="N62" s="17"/>
      <c r="O62" s="17"/>
      <c r="P62" s="17"/>
    </row>
    <row r="63" spans="2:16" x14ac:dyDescent="0.3">
      <c r="B63" s="34" t="s">
        <v>38</v>
      </c>
      <c r="C63" s="17"/>
      <c r="D63" s="17"/>
      <c r="E63" s="17"/>
      <c r="F63" s="17"/>
      <c r="G63" s="17"/>
      <c r="H63" s="17"/>
      <c r="I63" s="17"/>
      <c r="J63" s="17"/>
      <c r="K63" s="17"/>
      <c r="L63" s="17"/>
      <c r="M63" s="17"/>
      <c r="N63" s="17"/>
      <c r="O63" s="17"/>
      <c r="P63" s="17"/>
    </row>
    <row r="64" spans="2:16" x14ac:dyDescent="0.3">
      <c r="B64" s="34" t="s">
        <v>39</v>
      </c>
      <c r="C64" s="17"/>
      <c r="D64" s="17"/>
      <c r="E64" s="17"/>
      <c r="F64" s="17"/>
      <c r="G64" s="17"/>
      <c r="H64" s="17"/>
      <c r="I64" s="17"/>
      <c r="J64" s="17"/>
      <c r="K64" s="17"/>
      <c r="L64" s="17"/>
      <c r="M64" s="17"/>
      <c r="N64" s="17"/>
      <c r="O64" s="17"/>
      <c r="P64" s="17"/>
    </row>
    <row r="65" spans="2:16" x14ac:dyDescent="0.3">
      <c r="B65" s="34" t="s">
        <v>40</v>
      </c>
      <c r="C65" s="17"/>
      <c r="D65" s="17"/>
      <c r="E65" s="17"/>
      <c r="F65" s="17"/>
      <c r="G65" s="17"/>
      <c r="H65" s="17"/>
      <c r="I65" s="17"/>
      <c r="J65" s="17"/>
      <c r="K65" s="17"/>
      <c r="L65" s="17"/>
      <c r="M65" s="17"/>
      <c r="N65" s="17"/>
      <c r="O65" s="17"/>
      <c r="P65" s="17"/>
    </row>
    <row r="66" spans="2:16" x14ac:dyDescent="0.3">
      <c r="B66" s="32"/>
      <c r="C66" s="17"/>
      <c r="D66" s="17"/>
      <c r="E66" s="17"/>
      <c r="F66" s="17"/>
      <c r="G66" s="17"/>
      <c r="H66" s="17"/>
      <c r="I66" s="17"/>
      <c r="J66" s="17"/>
      <c r="K66" s="17"/>
      <c r="L66" s="17"/>
      <c r="M66" s="17"/>
      <c r="N66" s="17"/>
      <c r="O66" s="17"/>
      <c r="P66" s="17"/>
    </row>
    <row r="67" spans="2:16" x14ac:dyDescent="0.3">
      <c r="B67" s="32" t="s">
        <v>41</v>
      </c>
      <c r="C67" s="17"/>
      <c r="D67" s="17"/>
      <c r="E67" s="17"/>
      <c r="F67" s="17"/>
      <c r="G67" s="17"/>
      <c r="H67" s="17"/>
      <c r="I67" s="17"/>
      <c r="J67" s="17"/>
      <c r="K67" s="17"/>
      <c r="L67" s="17"/>
      <c r="M67" s="17"/>
      <c r="N67" s="17"/>
      <c r="O67" s="17"/>
      <c r="P67" s="17"/>
    </row>
    <row r="68" spans="2:16" x14ac:dyDescent="0.3">
      <c r="B68" s="35"/>
      <c r="C68" s="17"/>
      <c r="D68" s="17"/>
      <c r="E68" s="17"/>
      <c r="F68" s="17"/>
      <c r="G68" s="17"/>
      <c r="H68" s="17"/>
      <c r="I68" s="17"/>
      <c r="J68" s="17"/>
      <c r="K68" s="17"/>
      <c r="L68" s="17"/>
      <c r="M68" s="17"/>
      <c r="N68" s="17"/>
      <c r="O68" s="17"/>
      <c r="P68" s="17"/>
    </row>
    <row r="69" spans="2:16" x14ac:dyDescent="0.3">
      <c r="B69" s="317" t="s">
        <v>42</v>
      </c>
      <c r="C69" s="17"/>
      <c r="D69" s="17"/>
      <c r="E69" s="17"/>
      <c r="F69" s="17"/>
      <c r="G69" s="17"/>
      <c r="H69" s="17"/>
      <c r="I69" s="17"/>
      <c r="J69" s="17"/>
      <c r="K69" s="17"/>
      <c r="L69" s="17"/>
      <c r="M69" s="17"/>
      <c r="N69" s="17"/>
      <c r="O69" s="17"/>
      <c r="P69" s="17"/>
    </row>
    <row r="70" spans="2:16" x14ac:dyDescent="0.3">
      <c r="B70" s="317"/>
      <c r="C70" s="17"/>
      <c r="D70" s="17"/>
      <c r="E70" s="17"/>
      <c r="F70" s="17"/>
      <c r="G70" s="17"/>
      <c r="H70" s="17"/>
      <c r="I70" s="17"/>
      <c r="J70" s="17"/>
      <c r="K70" s="17"/>
      <c r="L70" s="17"/>
      <c r="M70" s="17"/>
      <c r="N70" s="17"/>
      <c r="O70" s="17"/>
      <c r="P70" s="17"/>
    </row>
    <row r="71" spans="2:16" ht="53.25" customHeight="1" x14ac:dyDescent="0.3">
      <c r="B71" s="366" t="s">
        <v>43</v>
      </c>
      <c r="C71" s="366"/>
      <c r="D71" s="366"/>
      <c r="E71" s="366"/>
      <c r="F71" s="366"/>
      <c r="G71" s="366"/>
      <c r="H71" s="366"/>
      <c r="I71" s="366"/>
      <c r="J71" s="366"/>
      <c r="K71" s="366"/>
      <c r="L71" s="366"/>
      <c r="M71" s="366"/>
      <c r="N71" s="366"/>
      <c r="O71" s="366"/>
      <c r="P71" s="366"/>
    </row>
    <row r="72" spans="2:16" x14ac:dyDescent="0.3">
      <c r="B72" s="317"/>
      <c r="C72" s="17"/>
      <c r="D72" s="17"/>
      <c r="E72" s="17"/>
      <c r="F72" s="17"/>
      <c r="G72" s="17"/>
      <c r="H72" s="17"/>
      <c r="I72" s="17"/>
      <c r="J72" s="17"/>
      <c r="K72" s="17"/>
      <c r="L72" s="17"/>
      <c r="M72" s="17"/>
      <c r="N72" s="17"/>
      <c r="O72" s="17"/>
      <c r="P72" s="17"/>
    </row>
    <row r="73" spans="2:16" x14ac:dyDescent="0.3">
      <c r="B73" s="317" t="s">
        <v>44</v>
      </c>
      <c r="C73" s="17"/>
      <c r="D73" s="17"/>
      <c r="E73" s="17"/>
      <c r="F73" s="17"/>
      <c r="G73" s="17"/>
      <c r="H73" s="17"/>
      <c r="I73" s="17"/>
      <c r="J73" s="17"/>
      <c r="K73" s="17"/>
      <c r="L73" s="17"/>
      <c r="M73" s="17"/>
      <c r="N73" s="17"/>
      <c r="O73" s="17"/>
      <c r="P73" s="17"/>
    </row>
    <row r="74" spans="2:16" ht="15.75" customHeight="1" x14ac:dyDescent="0.3">
      <c r="B74" s="317"/>
      <c r="C74" s="17"/>
      <c r="D74" s="17"/>
      <c r="E74" s="17"/>
      <c r="F74" s="17"/>
      <c r="G74" s="17"/>
      <c r="H74" s="17"/>
      <c r="I74" s="17"/>
      <c r="J74" s="17"/>
      <c r="K74" s="17"/>
      <c r="L74" s="17"/>
      <c r="M74" s="17"/>
      <c r="N74" s="17"/>
      <c r="O74" s="17"/>
      <c r="P74" s="17"/>
    </row>
    <row r="75" spans="2:16" ht="23.25" customHeight="1" x14ac:dyDescent="0.3">
      <c r="B75" s="317" t="s">
        <v>45</v>
      </c>
      <c r="C75" s="17"/>
      <c r="D75" s="17"/>
      <c r="E75" s="17"/>
      <c r="F75" s="17"/>
      <c r="G75" s="17"/>
      <c r="H75" s="17"/>
      <c r="I75" s="17"/>
      <c r="J75" s="17"/>
      <c r="K75" s="17"/>
      <c r="L75" s="17"/>
      <c r="M75" s="17"/>
      <c r="N75" s="17"/>
      <c r="O75" s="17"/>
      <c r="P75" s="17"/>
    </row>
    <row r="76" spans="2:16" ht="41.25" customHeight="1" x14ac:dyDescent="0.3">
      <c r="B76" s="366" t="s">
        <v>46</v>
      </c>
      <c r="C76" s="366"/>
      <c r="D76" s="366"/>
      <c r="E76" s="366"/>
      <c r="F76" s="366"/>
      <c r="G76" s="366"/>
      <c r="H76" s="366"/>
      <c r="I76" s="366"/>
      <c r="J76" s="366"/>
      <c r="K76" s="366"/>
      <c r="L76" s="366"/>
      <c r="M76" s="366"/>
      <c r="N76" s="366"/>
      <c r="O76" s="366"/>
      <c r="P76" s="366"/>
    </row>
    <row r="77" spans="2:16" x14ac:dyDescent="0.3">
      <c r="B77" s="317" t="s">
        <v>47</v>
      </c>
      <c r="C77" s="17"/>
      <c r="D77" s="17"/>
      <c r="E77" s="17"/>
      <c r="F77" s="17"/>
      <c r="G77" s="17"/>
      <c r="H77" s="17"/>
      <c r="I77" s="17"/>
      <c r="J77" s="17"/>
      <c r="K77" s="17"/>
      <c r="L77" s="17"/>
      <c r="M77" s="17"/>
      <c r="N77" s="17"/>
      <c r="O77" s="17"/>
      <c r="P77" s="17"/>
    </row>
    <row r="78" spans="2:16" x14ac:dyDescent="0.3">
      <c r="B78" s="317" t="s">
        <v>48</v>
      </c>
      <c r="C78" s="17"/>
      <c r="D78" s="17"/>
      <c r="E78" s="17"/>
      <c r="F78" s="17"/>
      <c r="G78" s="17"/>
      <c r="H78" s="17"/>
      <c r="I78" s="17"/>
      <c r="J78" s="17"/>
      <c r="K78" s="17"/>
      <c r="L78" s="17"/>
      <c r="M78" s="17"/>
      <c r="N78" s="17"/>
      <c r="O78" s="17"/>
      <c r="P78" s="17"/>
    </row>
    <row r="79" spans="2:16" x14ac:dyDescent="0.3">
      <c r="B79" s="317" t="s">
        <v>49</v>
      </c>
      <c r="C79" s="17"/>
      <c r="D79" s="17"/>
      <c r="E79" s="17"/>
      <c r="F79" s="17"/>
      <c r="G79" s="17"/>
      <c r="H79" s="17"/>
      <c r="I79" s="17"/>
      <c r="J79" s="17"/>
      <c r="K79" s="17"/>
      <c r="L79" s="17"/>
      <c r="M79" s="17"/>
      <c r="N79" s="17"/>
      <c r="O79" s="17"/>
      <c r="P79" s="17"/>
    </row>
    <row r="80" spans="2:16" x14ac:dyDescent="0.3">
      <c r="B80" s="317" t="s">
        <v>50</v>
      </c>
      <c r="C80" s="17"/>
      <c r="D80" s="17"/>
      <c r="E80" s="17"/>
      <c r="F80" s="17"/>
      <c r="G80" s="17"/>
      <c r="H80" s="17"/>
      <c r="I80" s="17"/>
      <c r="J80" s="17"/>
      <c r="K80" s="17"/>
      <c r="L80" s="17"/>
      <c r="M80" s="17"/>
      <c r="N80" s="17"/>
      <c r="O80" s="17"/>
      <c r="P80" s="17"/>
    </row>
    <row r="81" spans="2:16" x14ac:dyDescent="0.3">
      <c r="B81" s="317" t="s">
        <v>51</v>
      </c>
      <c r="C81" s="17"/>
      <c r="D81" s="17"/>
      <c r="E81" s="17"/>
      <c r="F81" s="17"/>
      <c r="G81" s="17"/>
      <c r="H81" s="17"/>
      <c r="I81" s="17"/>
      <c r="J81" s="17"/>
      <c r="K81" s="17"/>
      <c r="L81" s="17"/>
      <c r="M81" s="17"/>
      <c r="N81" s="17"/>
      <c r="O81" s="17"/>
      <c r="P81" s="17"/>
    </row>
    <row r="82" spans="2:16" x14ac:dyDescent="0.3">
      <c r="B82" s="317" t="s">
        <v>52</v>
      </c>
      <c r="C82" s="17"/>
      <c r="D82" s="17"/>
      <c r="E82" s="17"/>
      <c r="F82" s="17"/>
      <c r="G82" s="17"/>
      <c r="H82" s="17"/>
      <c r="I82" s="17"/>
      <c r="J82" s="17"/>
      <c r="K82" s="17"/>
      <c r="L82" s="17"/>
      <c r="M82" s="17"/>
      <c r="N82" s="17"/>
      <c r="O82" s="17"/>
      <c r="P82" s="17"/>
    </row>
    <row r="83" spans="2:16" x14ac:dyDescent="0.3">
      <c r="B83" s="317" t="s">
        <v>53</v>
      </c>
      <c r="C83" s="17"/>
      <c r="D83" s="17"/>
      <c r="E83" s="17"/>
      <c r="F83" s="17"/>
      <c r="G83" s="17"/>
      <c r="H83" s="17"/>
      <c r="I83" s="17"/>
      <c r="J83" s="17"/>
      <c r="K83" s="17"/>
      <c r="L83" s="17"/>
      <c r="M83" s="17"/>
      <c r="N83" s="17"/>
      <c r="O83" s="17"/>
      <c r="P83" s="17"/>
    </row>
    <row r="84" spans="2:16" x14ac:dyDescent="0.3">
      <c r="B84" s="317" t="s">
        <v>54</v>
      </c>
      <c r="C84" s="17"/>
      <c r="D84" s="17"/>
      <c r="E84" s="17"/>
      <c r="F84" s="17"/>
      <c r="G84" s="17"/>
      <c r="H84" s="17"/>
      <c r="I84" s="17"/>
      <c r="J84" s="17"/>
      <c r="K84" s="17"/>
      <c r="L84" s="17"/>
      <c r="M84" s="17"/>
      <c r="N84" s="17"/>
      <c r="O84" s="17"/>
      <c r="P84" s="17"/>
    </row>
    <row r="85" spans="2:16" x14ac:dyDescent="0.3">
      <c r="B85" s="317" t="s">
        <v>55</v>
      </c>
      <c r="C85" s="17"/>
      <c r="D85" s="17"/>
      <c r="E85" s="17"/>
      <c r="F85" s="17"/>
      <c r="G85" s="17"/>
      <c r="H85" s="17"/>
      <c r="I85" s="17"/>
      <c r="J85" s="17"/>
      <c r="K85" s="17"/>
      <c r="L85" s="17"/>
      <c r="M85" s="17"/>
      <c r="N85" s="17"/>
      <c r="O85" s="17"/>
      <c r="P85" s="17"/>
    </row>
    <row r="86" spans="2:16" x14ac:dyDescent="0.3">
      <c r="B86" s="317" t="s">
        <v>56</v>
      </c>
      <c r="C86" s="17"/>
      <c r="D86" s="17"/>
      <c r="E86" s="17"/>
      <c r="F86" s="17"/>
      <c r="G86" s="17"/>
      <c r="H86" s="17"/>
      <c r="I86" s="17"/>
      <c r="J86" s="17"/>
      <c r="K86" s="17"/>
      <c r="L86" s="17"/>
      <c r="M86" s="17"/>
      <c r="N86" s="17"/>
      <c r="O86" s="17"/>
      <c r="P86" s="17"/>
    </row>
    <row r="87" spans="2:16" ht="45.75" customHeight="1" x14ac:dyDescent="0.3">
      <c r="B87" s="366" t="s">
        <v>57</v>
      </c>
      <c r="C87" s="366"/>
      <c r="D87" s="366"/>
      <c r="E87" s="366"/>
      <c r="F87" s="366"/>
      <c r="G87" s="366"/>
      <c r="H87" s="366"/>
      <c r="I87" s="366"/>
      <c r="J87" s="366"/>
      <c r="K87" s="366"/>
      <c r="L87" s="366"/>
      <c r="M87" s="366"/>
      <c r="N87" s="366"/>
      <c r="O87" s="366"/>
      <c r="P87" s="366"/>
    </row>
    <row r="88" spans="2:16" x14ac:dyDescent="0.3">
      <c r="B88" s="24" t="s">
        <v>58</v>
      </c>
      <c r="C88" s="17"/>
      <c r="D88" s="17"/>
      <c r="E88" s="17"/>
      <c r="F88" s="17"/>
      <c r="G88" s="17"/>
      <c r="H88" s="17"/>
      <c r="I88" s="17"/>
      <c r="J88" s="17"/>
      <c r="K88" s="17"/>
      <c r="L88" s="17"/>
      <c r="M88" s="17"/>
      <c r="N88" s="17"/>
      <c r="O88" s="17"/>
      <c r="P88" s="17"/>
    </row>
    <row r="89" spans="2:16" x14ac:dyDescent="0.3">
      <c r="B89" s="317"/>
      <c r="C89" s="17"/>
      <c r="D89" s="17"/>
      <c r="E89" s="17"/>
      <c r="F89" s="17"/>
      <c r="G89" s="17"/>
      <c r="H89" s="17"/>
      <c r="I89" s="17"/>
      <c r="J89" s="17"/>
      <c r="K89" s="17"/>
      <c r="L89" s="17"/>
      <c r="M89" s="17"/>
      <c r="N89" s="17"/>
      <c r="O89" s="17"/>
      <c r="P89" s="17"/>
    </row>
    <row r="90" spans="2:16" ht="51.75" customHeight="1" x14ac:dyDescent="0.3">
      <c r="B90" s="366" t="s">
        <v>59</v>
      </c>
      <c r="C90" s="366"/>
      <c r="D90" s="366"/>
      <c r="E90" s="366"/>
      <c r="F90" s="366"/>
      <c r="G90" s="366"/>
      <c r="H90" s="366"/>
      <c r="I90" s="366"/>
      <c r="J90" s="366"/>
      <c r="K90" s="366"/>
      <c r="L90" s="366"/>
      <c r="M90" s="366"/>
      <c r="N90" s="366"/>
      <c r="O90" s="366"/>
      <c r="P90" s="366"/>
    </row>
    <row r="91" spans="2:16" x14ac:dyDescent="0.3">
      <c r="B91" s="17"/>
      <c r="C91" s="17"/>
      <c r="D91" s="17"/>
      <c r="E91" s="17"/>
      <c r="F91" s="17"/>
      <c r="G91" s="17"/>
      <c r="H91" s="17"/>
      <c r="I91" s="17"/>
      <c r="J91" s="17"/>
      <c r="K91" s="17"/>
      <c r="L91" s="17"/>
      <c r="M91" s="17"/>
      <c r="N91" s="17"/>
      <c r="O91" s="17"/>
      <c r="P91" s="17"/>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opLeftCell="A4" zoomScaleNormal="100" zoomScaleSheetLayoutView="100" workbookViewId="0">
      <selection activeCell="F3" sqref="F3"/>
    </sheetView>
  </sheetViews>
  <sheetFormatPr defaultColWidth="9.109375" defaultRowHeight="14.4" x14ac:dyDescent="0.3"/>
  <cols>
    <col min="1" max="1" width="22.109375" style="1" customWidth="1"/>
    <col min="2" max="2" width="32.88671875" customWidth="1"/>
    <col min="3" max="3" width="18.88671875" customWidth="1"/>
    <col min="4" max="4" width="26.5546875" customWidth="1"/>
    <col min="5" max="5" width="15.44140625" customWidth="1"/>
    <col min="6" max="6" width="19.6640625" customWidth="1"/>
  </cols>
  <sheetData>
    <row r="1" spans="1:7" ht="21" customHeight="1" x14ac:dyDescent="0.3">
      <c r="A1" s="49" t="s">
        <v>60</v>
      </c>
      <c r="B1" s="347" t="s">
        <v>61</v>
      </c>
      <c r="C1" s="348"/>
      <c r="D1" s="349"/>
      <c r="E1" s="328" t="s">
        <v>62</v>
      </c>
      <c r="F1" s="329"/>
    </row>
    <row r="2" spans="1:7" ht="36" customHeight="1" x14ac:dyDescent="0.3">
      <c r="A2" s="49" t="s">
        <v>63</v>
      </c>
      <c r="B2" s="174"/>
      <c r="C2" s="55" t="s">
        <v>64</v>
      </c>
      <c r="D2" s="176"/>
      <c r="E2" s="55" t="s">
        <v>65</v>
      </c>
      <c r="F2" s="177"/>
      <c r="G2" s="179" t="s">
        <v>66</v>
      </c>
    </row>
    <row r="3" spans="1:7" ht="36" customHeight="1" x14ac:dyDescent="0.3">
      <c r="A3" s="54" t="s">
        <v>67</v>
      </c>
      <c r="B3" s="175" t="s">
        <v>68</v>
      </c>
      <c r="C3" s="54" t="s">
        <v>69</v>
      </c>
      <c r="D3" s="305" t="s">
        <v>70</v>
      </c>
      <c r="E3" s="49" t="s">
        <v>71</v>
      </c>
      <c r="F3" s="177">
        <v>2027</v>
      </c>
      <c r="G3" s="14"/>
    </row>
    <row r="4" spans="1:7" ht="20.25" customHeight="1" x14ac:dyDescent="0.3">
      <c r="A4" s="332" t="s">
        <v>72</v>
      </c>
      <c r="B4" s="332"/>
      <c r="C4" s="332"/>
      <c r="D4" s="332"/>
      <c r="E4" s="60" t="s">
        <v>73</v>
      </c>
      <c r="F4" s="177" t="s">
        <v>74</v>
      </c>
      <c r="G4" s="162"/>
    </row>
    <row r="5" spans="1:7" ht="17.25" customHeight="1" x14ac:dyDescent="0.3">
      <c r="A5" s="350" t="s">
        <v>75</v>
      </c>
      <c r="B5" s="351"/>
      <c r="C5" s="351"/>
      <c r="D5" s="352"/>
      <c r="E5" s="328" t="s">
        <v>76</v>
      </c>
      <c r="F5" s="329"/>
    </row>
    <row r="6" spans="1:7" ht="17.25" customHeight="1" thickBot="1" x14ac:dyDescent="0.35">
      <c r="A6" s="339" t="s">
        <v>77</v>
      </c>
      <c r="B6" s="340"/>
      <c r="C6" s="340"/>
      <c r="D6" s="341"/>
      <c r="E6" s="342">
        <f>+E38</f>
        <v>0</v>
      </c>
      <c r="F6" s="343"/>
    </row>
    <row r="7" spans="1:7" ht="24" customHeight="1" thickBot="1" x14ac:dyDescent="0.35">
      <c r="A7" s="333" t="s">
        <v>78</v>
      </c>
      <c r="B7" s="334"/>
      <c r="C7" s="335"/>
      <c r="D7" s="336"/>
      <c r="E7" s="336"/>
      <c r="F7" s="337"/>
    </row>
    <row r="8" spans="1:7" ht="38.25" customHeight="1" x14ac:dyDescent="0.3">
      <c r="A8" s="330" t="s">
        <v>79</v>
      </c>
      <c r="B8" s="331"/>
      <c r="C8" s="330" t="s">
        <v>80</v>
      </c>
      <c r="D8" s="331"/>
      <c r="E8" s="344" t="s">
        <v>81</v>
      </c>
      <c r="F8" s="345"/>
    </row>
    <row r="9" spans="1:7" ht="18.899999999999999" hidden="1" customHeight="1" x14ac:dyDescent="0.3">
      <c r="A9" s="326" t="s">
        <v>82</v>
      </c>
      <c r="B9" s="326"/>
      <c r="C9" s="338">
        <v>200.43</v>
      </c>
      <c r="D9" s="338"/>
      <c r="E9" s="346">
        <f ca="1">+Personnel!G136</f>
        <v>122787.56</v>
      </c>
      <c r="F9" s="346"/>
    </row>
    <row r="10" spans="1:7" ht="18.899999999999999" hidden="1" customHeight="1" x14ac:dyDescent="0.3">
      <c r="A10" s="326" t="s">
        <v>83</v>
      </c>
      <c r="B10" s="326"/>
      <c r="C10" s="327">
        <v>200.43100000000001</v>
      </c>
      <c r="D10" s="327"/>
      <c r="E10" s="346">
        <f ca="1">+'Fringe Benefits'!E135</f>
        <v>167470.5</v>
      </c>
      <c r="F10" s="346"/>
    </row>
    <row r="11" spans="1:7" ht="18.899999999999999" hidden="1" customHeight="1" x14ac:dyDescent="0.3">
      <c r="A11" s="326" t="s">
        <v>84</v>
      </c>
      <c r="B11" s="326"/>
      <c r="C11" s="327">
        <v>200.47399999999999</v>
      </c>
      <c r="D11" s="327"/>
      <c r="E11" s="346">
        <f ca="1">+Travel!G135</f>
        <v>1672518.31</v>
      </c>
      <c r="F11" s="346"/>
    </row>
    <row r="12" spans="1:7" ht="18.899999999999999" customHeight="1" x14ac:dyDescent="0.3">
      <c r="A12" s="326" t="s">
        <v>85</v>
      </c>
      <c r="B12" s="326"/>
      <c r="C12" s="327">
        <v>200.43899999999999</v>
      </c>
      <c r="D12" s="327"/>
      <c r="E12" s="346">
        <f>+'Equipment '!D135</f>
        <v>0</v>
      </c>
      <c r="F12" s="346"/>
    </row>
    <row r="13" spans="1:7" ht="18.899999999999999" hidden="1" customHeight="1" x14ac:dyDescent="0.3">
      <c r="A13" s="326" t="s">
        <v>86</v>
      </c>
      <c r="B13" s="326"/>
      <c r="C13" s="327">
        <v>200.94</v>
      </c>
      <c r="D13" s="327"/>
      <c r="E13" s="346">
        <f ca="1">+Supplies!D134</f>
        <v>2155301.59</v>
      </c>
      <c r="F13" s="346"/>
    </row>
    <row r="14" spans="1:7" ht="18.899999999999999" customHeight="1" x14ac:dyDescent="0.3">
      <c r="A14" s="326" t="s">
        <v>87</v>
      </c>
      <c r="B14" s="326"/>
      <c r="C14" s="327" t="s">
        <v>88</v>
      </c>
      <c r="D14" s="327"/>
      <c r="E14" s="346">
        <f>+'Contractual Services'!C137</f>
        <v>0</v>
      </c>
      <c r="F14" s="346"/>
    </row>
    <row r="15" spans="1:7" ht="18.899999999999999" customHeight="1" x14ac:dyDescent="0.3">
      <c r="A15" s="326" t="s">
        <v>89</v>
      </c>
      <c r="B15" s="326"/>
      <c r="C15" s="327">
        <v>200.459</v>
      </c>
      <c r="D15" s="327"/>
      <c r="E15" s="346">
        <f>+Consultant!G407+Consultant!G134</f>
        <v>0</v>
      </c>
      <c r="F15" s="346"/>
    </row>
    <row r="16" spans="1:7" ht="18.899999999999999" hidden="1" customHeight="1" x14ac:dyDescent="0.3">
      <c r="A16" s="326" t="s">
        <v>90</v>
      </c>
      <c r="B16" s="326"/>
      <c r="C16" s="327"/>
      <c r="D16" s="327"/>
      <c r="E16" s="346">
        <f ca="1">'Construction '!C134</f>
        <v>2033803.59</v>
      </c>
      <c r="F16" s="346"/>
    </row>
    <row r="17" spans="1:6" ht="18.899999999999999" hidden="1" customHeight="1" x14ac:dyDescent="0.3">
      <c r="A17" s="326" t="s">
        <v>91</v>
      </c>
      <c r="B17" s="326"/>
      <c r="C17" s="327">
        <v>200.465</v>
      </c>
      <c r="D17" s="327"/>
      <c r="E17" s="346">
        <f ca="1">+'Occupancy '!F135</f>
        <v>12814262.220000001</v>
      </c>
      <c r="F17" s="346"/>
    </row>
    <row r="18" spans="1:6" ht="18.899999999999999" hidden="1" customHeight="1" x14ac:dyDescent="0.3">
      <c r="A18" s="326" t="s">
        <v>92</v>
      </c>
      <c r="B18" s="326"/>
      <c r="C18" s="327">
        <v>200.87</v>
      </c>
      <c r="D18" s="327"/>
      <c r="E18" s="346">
        <f ca="1">+'R &amp; D '!C134</f>
        <v>1423499.91</v>
      </c>
      <c r="F18" s="346"/>
    </row>
    <row r="19" spans="1:6" ht="18.899999999999999" hidden="1" customHeight="1" x14ac:dyDescent="0.3">
      <c r="A19" s="326" t="s">
        <v>93</v>
      </c>
      <c r="B19" s="326"/>
      <c r="C19" s="327"/>
      <c r="D19" s="327"/>
      <c r="E19" s="346">
        <f ca="1">+'Telecommunications '!F135</f>
        <v>2686094.67</v>
      </c>
      <c r="F19" s="346"/>
    </row>
    <row r="20" spans="1:6" ht="18.899999999999999" hidden="1" customHeight="1" x14ac:dyDescent="0.3">
      <c r="A20" s="326" t="s">
        <v>94</v>
      </c>
      <c r="B20" s="326"/>
      <c r="C20" s="327">
        <v>200.47200000000001</v>
      </c>
      <c r="D20" s="327"/>
      <c r="E20" s="346">
        <f ca="1">+'Training &amp; Education'!F135</f>
        <v>17203016.039999999</v>
      </c>
      <c r="F20" s="346"/>
    </row>
    <row r="21" spans="1:6" ht="18.899999999999999" hidden="1" customHeight="1" x14ac:dyDescent="0.3">
      <c r="A21" s="326" t="s">
        <v>95</v>
      </c>
      <c r="B21" s="326"/>
      <c r="C21" s="327" t="s">
        <v>96</v>
      </c>
      <c r="D21" s="327"/>
      <c r="E21" s="346">
        <f ca="1">+'Direct Administrative '!G135</f>
        <v>498232.94</v>
      </c>
      <c r="F21" s="346"/>
    </row>
    <row r="22" spans="1:6" ht="18.899999999999999" customHeight="1" x14ac:dyDescent="0.3">
      <c r="A22" s="326" t="s">
        <v>97</v>
      </c>
      <c r="B22" s="326"/>
      <c r="C22" s="327"/>
      <c r="D22" s="327"/>
      <c r="E22" s="346">
        <f>+'Miscellaneous (other) Costs '!F135</f>
        <v>0</v>
      </c>
      <c r="F22" s="346"/>
    </row>
    <row r="23" spans="1:6" ht="18.899999999999999" customHeight="1" x14ac:dyDescent="0.3">
      <c r="A23" s="326" t="str">
        <f>+'Capital Project'!$A$2&amp;'Capital Project'!$B$2</f>
        <v>15A. Capital Projects</v>
      </c>
      <c r="B23" s="326"/>
      <c r="C23" s="327"/>
      <c r="D23" s="327"/>
      <c r="E23" s="346">
        <f>+'Capital Project'!F$136</f>
        <v>0</v>
      </c>
      <c r="F23" s="346"/>
    </row>
    <row r="24" spans="1:6" ht="18.899999999999999" customHeight="1" x14ac:dyDescent="0.3">
      <c r="A24" s="326" t="str">
        <f>+'Interpretive Program'!$A$2&amp;'Interpretive Program'!$B$2</f>
        <v>15B.Interpretive Programs</v>
      </c>
      <c r="B24" s="326"/>
      <c r="C24" s="327"/>
      <c r="D24" s="327"/>
      <c r="E24" s="346">
        <f>+'Interpretive Program'!F$136</f>
        <v>0</v>
      </c>
      <c r="F24" s="346"/>
    </row>
    <row r="25" spans="1:6" ht="18.899999999999999" hidden="1" customHeight="1" x14ac:dyDescent="0.3">
      <c r="A25" s="326" t="str">
        <f>+'15C'!$A$2&amp;'15C'!$B$2</f>
        <v>15C.GRANT EXCLUSIVE LINE ITEM</v>
      </c>
      <c r="B25" s="326"/>
      <c r="C25" s="327"/>
      <c r="D25" s="327"/>
      <c r="E25" s="346">
        <f ca="1">+'15C'!F$136</f>
        <v>20492296.640000001</v>
      </c>
      <c r="F25" s="346"/>
    </row>
    <row r="26" spans="1:6" ht="18.899999999999999" hidden="1" customHeight="1" x14ac:dyDescent="0.3">
      <c r="A26" s="326" t="str">
        <f>+'15D'!$A$2&amp;'15D'!$B$2</f>
        <v>15D.GRANT EXCLUSIVE LINE ITEM</v>
      </c>
      <c r="B26" s="326"/>
      <c r="C26" s="327"/>
      <c r="D26" s="327"/>
      <c r="E26" s="346">
        <f ca="1">+'15D'!F$136</f>
        <v>18248626.469999999</v>
      </c>
      <c r="F26" s="346"/>
    </row>
    <row r="27" spans="1:6" ht="18.899999999999999" hidden="1" customHeight="1" x14ac:dyDescent="0.3">
      <c r="A27" s="326" t="str">
        <f>+'15E'!$A$2&amp;'15E'!$B$2</f>
        <v>15E.GRANT EXCLUSIVE LINE ITEM</v>
      </c>
      <c r="B27" s="326"/>
      <c r="C27" s="327"/>
      <c r="D27" s="327"/>
      <c r="E27" s="346">
        <f ca="1">+'15E'!F$136</f>
        <v>15985758.16</v>
      </c>
      <c r="F27" s="346"/>
    </row>
    <row r="28" spans="1:6" ht="18.899999999999999" hidden="1" customHeight="1" x14ac:dyDescent="0.3">
      <c r="A28" s="326" t="str">
        <f>+'15F'!$A$2&amp;'15F'!$B$2</f>
        <v>15F.GRANT EXCLUSIVE LINE ITEM</v>
      </c>
      <c r="B28" s="326"/>
      <c r="C28" s="327"/>
      <c r="D28" s="327"/>
      <c r="E28" s="346">
        <f ca="1">+'15F'!F$136</f>
        <v>5287195.9800000004</v>
      </c>
      <c r="F28" s="346"/>
    </row>
    <row r="29" spans="1:6" ht="18.899999999999999" hidden="1" customHeight="1" x14ac:dyDescent="0.3">
      <c r="A29" s="326" t="str">
        <f>+'15G'!$A$2&amp;'15G'!$B$2</f>
        <v>15G.GRANT EXCLUSIVE LINE ITEM</v>
      </c>
      <c r="B29" s="326"/>
      <c r="C29" s="327"/>
      <c r="D29" s="327"/>
      <c r="E29" s="346">
        <f ca="1">+'15G'!F$136</f>
        <v>19972358.699999999</v>
      </c>
      <c r="F29" s="346"/>
    </row>
    <row r="30" spans="1:6" ht="18.899999999999999" hidden="1" customHeight="1" x14ac:dyDescent="0.3">
      <c r="A30" s="326" t="str">
        <f>+'15H'!$A$2&amp;'15H'!$B$2</f>
        <v>15H.GRANT EXCLUSIVE LINE ITEM</v>
      </c>
      <c r="B30" s="326"/>
      <c r="C30" s="327"/>
      <c r="D30" s="327"/>
      <c r="E30" s="346">
        <f ca="1">+'15H'!F$136</f>
        <v>13013884.720000001</v>
      </c>
      <c r="F30" s="346"/>
    </row>
    <row r="31" spans="1:6" ht="18.899999999999999" hidden="1" customHeight="1" x14ac:dyDescent="0.3">
      <c r="A31" s="326" t="str">
        <f>+'15I'!$A$2&amp;'15I'!$B$2</f>
        <v>15I.GRANT EXCLUSIVE LINE ITEM</v>
      </c>
      <c r="B31" s="326"/>
      <c r="C31" s="327"/>
      <c r="D31" s="327"/>
      <c r="E31" s="346">
        <f ca="1">+'15I'!F$136</f>
        <v>6278457.3099999996</v>
      </c>
      <c r="F31" s="346"/>
    </row>
    <row r="32" spans="1:6" ht="18.899999999999999" hidden="1" customHeight="1" x14ac:dyDescent="0.3">
      <c r="A32" s="326" t="str">
        <f>+'15J'!$A$2&amp;'15J'!$B$2</f>
        <v>15J.GRANT EXCLUSIVE LINE ITEM</v>
      </c>
      <c r="B32" s="326"/>
      <c r="C32" s="327"/>
      <c r="D32" s="327"/>
      <c r="E32" s="346">
        <f ca="1">+'15J'!F$136</f>
        <v>14179450.65</v>
      </c>
      <c r="F32" s="346"/>
    </row>
    <row r="33" spans="1:6" ht="18.899999999999999" hidden="1" customHeight="1" x14ac:dyDescent="0.3">
      <c r="A33" s="326" t="str">
        <f>+'15K'!$A$2&amp;'15K'!$B$2</f>
        <v>15K.GRANT EXCLUSIVE LINE ITEM</v>
      </c>
      <c r="B33" s="326"/>
      <c r="C33" s="327"/>
      <c r="D33" s="327"/>
      <c r="E33" s="346">
        <f ca="1">+'15K'!F$136</f>
        <v>11417595.41</v>
      </c>
      <c r="F33" s="346"/>
    </row>
    <row r="34" spans="1:6" ht="18.899999999999999" customHeight="1" x14ac:dyDescent="0.3">
      <c r="A34" s="326" t="s">
        <v>98</v>
      </c>
      <c r="B34" s="326"/>
      <c r="C34" s="355">
        <v>200.41300000000001</v>
      </c>
      <c r="D34" s="355"/>
      <c r="E34" s="346">
        <f>SUBTOTAL(109,E9:F33)</f>
        <v>0</v>
      </c>
      <c r="F34" s="346"/>
    </row>
    <row r="35" spans="1:6" ht="23.25" hidden="1" customHeight="1" x14ac:dyDescent="0.3">
      <c r="A35" s="357" t="s">
        <v>99</v>
      </c>
      <c r="B35" s="357"/>
      <c r="C35" s="355">
        <v>200.41399999999999</v>
      </c>
      <c r="D35" s="355"/>
      <c r="E35" s="346"/>
      <c r="F35" s="346"/>
    </row>
    <row r="36" spans="1:6" hidden="1" x14ac:dyDescent="0.3">
      <c r="A36" s="299" t="s">
        <v>100</v>
      </c>
      <c r="B36" s="300"/>
      <c r="C36" s="358"/>
      <c r="D36" s="359"/>
      <c r="E36" s="362"/>
      <c r="F36" s="363"/>
    </row>
    <row r="37" spans="1:6" hidden="1" x14ac:dyDescent="0.3">
      <c r="A37" s="301" t="s">
        <v>101</v>
      </c>
      <c r="B37" s="302"/>
      <c r="C37" s="360"/>
      <c r="D37" s="361"/>
      <c r="E37" s="364"/>
      <c r="F37" s="365"/>
    </row>
    <row r="38" spans="1:6" ht="26.25" customHeight="1" x14ac:dyDescent="0.3">
      <c r="A38" s="356" t="s">
        <v>102</v>
      </c>
      <c r="B38" s="356"/>
      <c r="C38" s="356"/>
      <c r="D38" s="356"/>
      <c r="E38" s="353">
        <f>(E34+E35)</f>
        <v>0</v>
      </c>
      <c r="F38" s="354"/>
    </row>
    <row r="39" spans="1:6" ht="17.25" customHeight="1" x14ac:dyDescent="0.3">
      <c r="A39"/>
    </row>
    <row r="40" spans="1:6" ht="24" customHeight="1" x14ac:dyDescent="0.3">
      <c r="A40" s="36"/>
      <c r="B40" s="36"/>
      <c r="C40" s="36"/>
      <c r="D40" s="36"/>
      <c r="E40" s="36"/>
    </row>
    <row r="41" spans="1:6" x14ac:dyDescent="0.3">
      <c r="A41"/>
    </row>
    <row r="42" spans="1:6" x14ac:dyDescent="0.3">
      <c r="A42"/>
    </row>
    <row r="43" spans="1:6" x14ac:dyDescent="0.3">
      <c r="A43"/>
    </row>
    <row r="44" spans="1:6" x14ac:dyDescent="0.3">
      <c r="A44"/>
    </row>
    <row r="45" spans="1:6" x14ac:dyDescent="0.3">
      <c r="A45"/>
    </row>
    <row r="46" spans="1:6" x14ac:dyDescent="0.3">
      <c r="A46"/>
    </row>
    <row r="47" spans="1:6" x14ac:dyDescent="0.3">
      <c r="A47"/>
    </row>
    <row r="48" spans="1:6"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sheetData>
  <sheetProtection algorithmName="SHA-512" hashValue="4L0DpYq3WhQglHxoKoz1tXiXi/WEiMd894FsSv95oEjUNqZg9xcNcpbwh+XN+rnuxWOf4fB4wWnGYhGh/EY3zA==" saltValue="XqakrCtMX/jnTwTtVgiX8Q==" spinCount="100000" sheet="1" formatRows="0"/>
  <autoFilter ref="A8:B38" xr:uid="{00000000-0001-0000-0100-000000000000}">
    <filterColumn colId="0" showButton="0">
      <colorFilter dxfId="116"/>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87"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zoomScaleNormal="100" zoomScaleSheetLayoutView="100" workbookViewId="0">
      <selection activeCell="T23" sqref="T23"/>
    </sheetView>
  </sheetViews>
  <sheetFormatPr defaultColWidth="9.109375" defaultRowHeight="13.2" x14ac:dyDescent="0.25"/>
  <cols>
    <col min="1" max="1" width="2.6640625" style="5" customWidth="1"/>
    <col min="2" max="2" width="4.109375" style="5" customWidth="1"/>
    <col min="3" max="3" width="3.6640625" style="5" customWidth="1"/>
    <col min="4" max="4" width="4" style="5" customWidth="1"/>
    <col min="5" max="5" width="15.44140625" style="5" customWidth="1"/>
    <col min="6" max="6" width="14.6640625" style="5" customWidth="1"/>
    <col min="7" max="7" width="19.109375" style="5" customWidth="1"/>
    <col min="8" max="8" width="9.5546875" style="5" customWidth="1"/>
    <col min="9" max="9" width="7" style="5" customWidth="1"/>
    <col min="10" max="10" width="9.5546875" style="5" customWidth="1"/>
    <col min="11" max="11" width="5.109375" style="5" customWidth="1"/>
    <col min="12" max="12" width="3.44140625" style="5" customWidth="1"/>
    <col min="13" max="13" width="13.109375" style="5" customWidth="1"/>
    <col min="14" max="14" width="2.5546875" style="5" customWidth="1"/>
    <col min="15" max="15" width="15.6640625" style="5" customWidth="1"/>
    <col min="16" max="16" width="3" style="5" customWidth="1"/>
    <col min="17" max="17" width="3.44140625" style="5" customWidth="1"/>
    <col min="18" max="18" width="2.33203125" style="5" customWidth="1"/>
    <col min="19" max="19" width="2.44140625" style="5" customWidth="1"/>
    <col min="20" max="20" width="9.109375" style="5"/>
    <col min="21" max="21" width="16.109375" style="5" customWidth="1"/>
    <col min="22" max="16384" width="9.109375" style="5"/>
  </cols>
  <sheetData>
    <row r="1" spans="2:30" ht="12.75" customHeight="1" x14ac:dyDescent="0.25">
      <c r="B1" s="5" t="s">
        <v>63</v>
      </c>
      <c r="F1" s="376">
        <f>+'Section A'!B2</f>
        <v>0</v>
      </c>
      <c r="G1" s="376"/>
      <c r="H1" s="376"/>
      <c r="I1" s="376"/>
      <c r="J1" s="376"/>
      <c r="K1" s="376"/>
      <c r="L1" s="376"/>
      <c r="M1" s="5" t="s">
        <v>65</v>
      </c>
      <c r="O1" s="377">
        <f>+'Section A'!F2</f>
        <v>0</v>
      </c>
      <c r="P1" s="377"/>
    </row>
    <row r="2" spans="2:30" ht="15" customHeight="1" x14ac:dyDescent="0.3">
      <c r="B2" s="383" t="s">
        <v>103</v>
      </c>
      <c r="C2" s="383"/>
      <c r="D2" s="383"/>
      <c r="E2" s="383"/>
      <c r="F2" s="383"/>
      <c r="G2" s="383"/>
      <c r="H2" s="383"/>
      <c r="I2" s="383"/>
      <c r="J2" s="383"/>
    </row>
    <row r="3" spans="2:30" ht="13.5" customHeight="1" x14ac:dyDescent="0.25">
      <c r="B3" s="115"/>
      <c r="C3" s="384" t="s">
        <v>104</v>
      </c>
      <c r="D3" s="384"/>
      <c r="E3" s="384"/>
      <c r="F3" s="384"/>
      <c r="G3" s="384"/>
      <c r="H3" s="384"/>
      <c r="I3" s="384"/>
      <c r="J3" s="384"/>
      <c r="K3" s="384"/>
      <c r="L3" s="384"/>
      <c r="M3" s="384"/>
      <c r="N3" s="384"/>
      <c r="O3" s="384"/>
      <c r="P3" s="384"/>
      <c r="Q3" s="384"/>
    </row>
    <row r="4" spans="2:30" ht="6.75" customHeight="1" x14ac:dyDescent="0.25">
      <c r="B4" s="115"/>
      <c r="C4" s="115"/>
      <c r="D4" s="115"/>
      <c r="E4" s="115"/>
      <c r="F4" s="115"/>
      <c r="G4" s="115"/>
      <c r="H4" s="115"/>
      <c r="I4" s="115"/>
      <c r="J4" s="115"/>
      <c r="K4" s="115"/>
      <c r="L4" s="115"/>
      <c r="M4" s="115"/>
      <c r="N4" s="115"/>
      <c r="O4" s="115"/>
      <c r="P4" s="115"/>
      <c r="Q4" s="115"/>
    </row>
    <row r="5" spans="2:30" ht="45.75" customHeight="1" x14ac:dyDescent="0.3">
      <c r="B5" s="117" t="s">
        <v>105</v>
      </c>
      <c r="C5" s="315"/>
      <c r="D5" s="118"/>
      <c r="E5" s="379" t="s">
        <v>106</v>
      </c>
      <c r="F5" s="379"/>
      <c r="G5" s="379"/>
      <c r="H5" s="379"/>
      <c r="I5" s="379"/>
      <c r="J5" s="379"/>
      <c r="K5" s="379"/>
      <c r="L5" s="379"/>
      <c r="M5" s="379"/>
      <c r="N5" s="379"/>
      <c r="O5" s="379"/>
      <c r="P5" s="379"/>
      <c r="Q5" s="380"/>
      <c r="T5" s="387" t="s">
        <v>107</v>
      </c>
      <c r="U5" s="387"/>
      <c r="V5" s="387"/>
      <c r="W5" s="387"/>
      <c r="X5" s="387"/>
      <c r="Y5" s="387"/>
      <c r="Z5" s="387"/>
    </row>
    <row r="6" spans="2:30" ht="15" customHeight="1" x14ac:dyDescent="0.3">
      <c r="B6" s="119"/>
      <c r="C6" s="120"/>
      <c r="D6" s="120"/>
      <c r="E6" s="385" t="s">
        <v>108</v>
      </c>
      <c r="F6" s="385"/>
      <c r="G6" s="385"/>
      <c r="H6" s="385"/>
      <c r="I6" s="385"/>
      <c r="J6" s="385"/>
      <c r="K6" s="385"/>
      <c r="L6" s="385"/>
      <c r="M6" s="385"/>
      <c r="N6" s="385"/>
      <c r="O6" s="385"/>
      <c r="P6" s="385"/>
      <c r="Q6" s="386"/>
      <c r="T6" s="121"/>
    </row>
    <row r="7" spans="2:30" ht="6.75" customHeight="1" x14ac:dyDescent="0.25">
      <c r="B7" s="122"/>
      <c r="C7" s="115"/>
      <c r="D7" s="115"/>
      <c r="E7" s="115"/>
      <c r="F7" s="115"/>
      <c r="G7" s="115"/>
      <c r="H7" s="115"/>
      <c r="I7" s="115"/>
      <c r="J7" s="115"/>
      <c r="K7" s="115"/>
      <c r="L7" s="115"/>
      <c r="M7" s="115"/>
      <c r="N7" s="115"/>
      <c r="O7" s="115"/>
      <c r="P7" s="115"/>
      <c r="Q7" s="115"/>
    </row>
    <row r="8" spans="2:30" ht="28.5" customHeight="1" x14ac:dyDescent="0.3">
      <c r="B8" s="375" t="s">
        <v>109</v>
      </c>
      <c r="C8" s="375"/>
      <c r="D8" s="375"/>
      <c r="E8" s="375"/>
      <c r="F8" s="375"/>
      <c r="G8" s="375"/>
      <c r="H8" s="375"/>
      <c r="I8" s="375"/>
      <c r="J8" s="375"/>
      <c r="K8" s="375"/>
      <c r="L8" s="375"/>
      <c r="M8" s="375"/>
      <c r="N8" s="375"/>
      <c r="O8" s="375"/>
      <c r="P8" s="375"/>
      <c r="Q8" s="375"/>
      <c r="T8" s="387" t="s">
        <v>110</v>
      </c>
      <c r="U8" s="387"/>
      <c r="V8" s="387"/>
      <c r="W8" s="387"/>
      <c r="X8" s="387"/>
      <c r="Y8" s="121"/>
      <c r="Z8" s="123"/>
      <c r="AA8" s="123"/>
      <c r="AB8" s="123"/>
      <c r="AC8" s="123"/>
      <c r="AD8" s="123"/>
    </row>
    <row r="9" spans="2:30" ht="18" customHeight="1" x14ac:dyDescent="0.25">
      <c r="B9" s="115"/>
      <c r="C9" s="124" t="s">
        <v>111</v>
      </c>
      <c r="D9" s="375" t="s">
        <v>112</v>
      </c>
      <c r="E9" s="375"/>
      <c r="F9" s="375"/>
      <c r="G9" s="375"/>
      <c r="H9" s="375"/>
      <c r="I9" s="375"/>
      <c r="J9" s="375"/>
      <c r="K9" s="375"/>
      <c r="L9" s="375"/>
      <c r="M9" s="375"/>
      <c r="N9" s="375"/>
      <c r="O9" s="375"/>
      <c r="P9" s="375"/>
      <c r="Q9" s="375"/>
      <c r="T9" s="44"/>
      <c r="U9" s="125"/>
      <c r="V9" s="125"/>
      <c r="W9" s="125"/>
      <c r="X9" s="125"/>
      <c r="Y9" s="125"/>
      <c r="Z9" s="125"/>
      <c r="AA9" s="125"/>
      <c r="AB9" s="125"/>
      <c r="AC9" s="125"/>
      <c r="AD9" s="125"/>
    </row>
    <row r="10" spans="2:30" ht="17.25" customHeight="1" x14ac:dyDescent="0.25">
      <c r="B10" s="115"/>
      <c r="C10" s="124" t="s">
        <v>113</v>
      </c>
      <c r="D10" s="375" t="s">
        <v>114</v>
      </c>
      <c r="E10" s="375"/>
      <c r="F10" s="375"/>
      <c r="G10" s="375"/>
      <c r="H10" s="375"/>
      <c r="I10" s="375"/>
      <c r="J10" s="375"/>
      <c r="K10" s="375"/>
      <c r="L10" s="375"/>
      <c r="M10" s="375"/>
      <c r="N10" s="375"/>
      <c r="O10" s="375"/>
      <c r="P10" s="375"/>
      <c r="Q10" s="375"/>
      <c r="T10" s="311"/>
      <c r="U10" s="126"/>
      <c r="V10" s="126"/>
      <c r="W10" s="126"/>
      <c r="X10" s="126"/>
      <c r="Y10" s="126"/>
      <c r="Z10" s="126"/>
      <c r="AA10" s="126"/>
      <c r="AB10" s="126"/>
      <c r="AC10" s="126"/>
      <c r="AD10" s="126"/>
    </row>
    <row r="11" spans="2:30" ht="14.25" customHeight="1" x14ac:dyDescent="0.25">
      <c r="B11" s="115"/>
      <c r="C11" s="124" t="s">
        <v>115</v>
      </c>
      <c r="D11" s="398" t="s">
        <v>116</v>
      </c>
      <c r="E11" s="398"/>
      <c r="F11" s="398"/>
      <c r="G11" s="398"/>
      <c r="H11" s="398"/>
      <c r="I11" s="398"/>
      <c r="J11" s="398"/>
      <c r="K11" s="398"/>
      <c r="L11" s="398"/>
      <c r="M11" s="398"/>
      <c r="N11" s="398"/>
      <c r="O11" s="398"/>
      <c r="P11" s="398"/>
      <c r="Q11" s="398"/>
      <c r="T11" s="378"/>
      <c r="U11" s="378"/>
      <c r="V11" s="378"/>
      <c r="W11" s="378"/>
      <c r="X11" s="378"/>
      <c r="Y11" s="378"/>
    </row>
    <row r="12" spans="2:30" ht="8.25" customHeight="1" x14ac:dyDescent="0.25">
      <c r="B12" s="115"/>
      <c r="C12" s="127"/>
      <c r="D12" s="127"/>
      <c r="E12" s="127"/>
      <c r="F12" s="127"/>
      <c r="G12" s="127"/>
      <c r="H12" s="127"/>
      <c r="I12" s="127"/>
      <c r="J12" s="127"/>
      <c r="K12" s="127"/>
      <c r="L12" s="127"/>
      <c r="M12" s="127"/>
      <c r="N12" s="127"/>
      <c r="O12" s="127"/>
      <c r="P12" s="127"/>
      <c r="Q12" s="115"/>
      <c r="T12" s="312"/>
      <c r="U12" s="312"/>
      <c r="V12" s="312"/>
      <c r="W12" s="312"/>
      <c r="X12" s="312"/>
      <c r="Y12" s="312"/>
    </row>
    <row r="13" spans="2:30" ht="42" customHeight="1" x14ac:dyDescent="0.25">
      <c r="B13" s="313" t="s">
        <v>117</v>
      </c>
      <c r="C13" s="210"/>
      <c r="D13" s="118"/>
      <c r="E13" s="379" t="s">
        <v>118</v>
      </c>
      <c r="F13" s="379"/>
      <c r="G13" s="379"/>
      <c r="H13" s="379"/>
      <c r="I13" s="379"/>
      <c r="J13" s="379"/>
      <c r="K13" s="379"/>
      <c r="L13" s="379"/>
      <c r="M13" s="379"/>
      <c r="N13" s="379"/>
      <c r="O13" s="379"/>
      <c r="P13" s="379"/>
      <c r="Q13" s="380"/>
    </row>
    <row r="14" spans="2:30" ht="13.5" customHeight="1" x14ac:dyDescent="0.25">
      <c r="B14" s="128"/>
      <c r="C14" s="129"/>
      <c r="D14" s="115"/>
      <c r="E14" s="381" t="s">
        <v>119</v>
      </c>
      <c r="F14" s="381"/>
      <c r="G14" s="381"/>
      <c r="H14" s="381"/>
      <c r="I14" s="381"/>
      <c r="J14" s="381"/>
      <c r="K14" s="381"/>
      <c r="L14" s="381"/>
      <c r="M14" s="381"/>
      <c r="N14" s="381"/>
      <c r="O14" s="381"/>
      <c r="P14" s="381"/>
      <c r="Q14" s="382"/>
    </row>
    <row r="15" spans="2:30" ht="48.75" customHeight="1" x14ac:dyDescent="0.25">
      <c r="B15" s="314" t="s">
        <v>120</v>
      </c>
      <c r="C15" s="316"/>
      <c r="D15" s="115"/>
      <c r="E15" s="366" t="s">
        <v>121</v>
      </c>
      <c r="F15" s="366"/>
      <c r="G15" s="366"/>
      <c r="H15" s="366"/>
      <c r="I15" s="366"/>
      <c r="J15" s="366"/>
      <c r="K15" s="366"/>
      <c r="L15" s="366"/>
      <c r="M15" s="366"/>
      <c r="N15" s="366"/>
      <c r="O15" s="366"/>
      <c r="P15" s="366"/>
      <c r="Q15" s="399"/>
    </row>
    <row r="16" spans="2:30" ht="18" customHeight="1" x14ac:dyDescent="0.25">
      <c r="B16" s="130"/>
      <c r="C16" s="120"/>
      <c r="D16" s="120"/>
      <c r="E16" s="385" t="s">
        <v>122</v>
      </c>
      <c r="F16" s="400"/>
      <c r="G16" s="400"/>
      <c r="H16" s="400"/>
      <c r="I16" s="400"/>
      <c r="J16" s="400"/>
      <c r="K16" s="400"/>
      <c r="L16" s="400"/>
      <c r="M16" s="400"/>
      <c r="N16" s="400"/>
      <c r="O16" s="400"/>
      <c r="P16" s="400"/>
      <c r="Q16" s="401"/>
      <c r="U16" s="378"/>
      <c r="V16" s="378"/>
      <c r="W16" s="378"/>
      <c r="X16" s="378"/>
      <c r="Y16" s="378"/>
      <c r="Z16" s="378"/>
    </row>
    <row r="17" spans="2:17" ht="5.25" customHeight="1" x14ac:dyDescent="0.25">
      <c r="B17" s="115"/>
      <c r="C17" s="115"/>
      <c r="D17" s="115"/>
      <c r="E17" s="115"/>
      <c r="F17" s="115"/>
      <c r="G17" s="115"/>
      <c r="H17" s="115"/>
      <c r="I17" s="115"/>
      <c r="J17" s="115"/>
      <c r="K17" s="115"/>
      <c r="L17" s="115"/>
      <c r="M17" s="115"/>
      <c r="N17" s="115"/>
      <c r="O17" s="115"/>
      <c r="P17" s="115"/>
      <c r="Q17" s="115"/>
    </row>
    <row r="18" spans="2:17" ht="37.5" customHeight="1" x14ac:dyDescent="0.25">
      <c r="B18" s="313" t="s">
        <v>123</v>
      </c>
      <c r="C18" s="315"/>
      <c r="D18" s="118"/>
      <c r="E18" s="379" t="s">
        <v>124</v>
      </c>
      <c r="F18" s="379"/>
      <c r="G18" s="379"/>
      <c r="H18" s="379"/>
      <c r="I18" s="379"/>
      <c r="J18" s="379"/>
      <c r="K18" s="379"/>
      <c r="L18" s="379"/>
      <c r="M18" s="379"/>
      <c r="N18" s="379"/>
      <c r="O18" s="379"/>
      <c r="P18" s="379"/>
      <c r="Q18" s="380"/>
    </row>
    <row r="19" spans="2:17" ht="27" customHeight="1" x14ac:dyDescent="0.25">
      <c r="B19" s="130"/>
      <c r="C19" s="120"/>
      <c r="D19" s="120"/>
      <c r="E19" s="385" t="s">
        <v>125</v>
      </c>
      <c r="F19" s="385"/>
      <c r="G19" s="385"/>
      <c r="H19" s="385"/>
      <c r="I19" s="385"/>
      <c r="J19" s="385"/>
      <c r="K19" s="385"/>
      <c r="L19" s="385"/>
      <c r="M19" s="385"/>
      <c r="N19" s="385"/>
      <c r="O19" s="385"/>
      <c r="P19" s="385"/>
      <c r="Q19" s="386"/>
    </row>
    <row r="20" spans="2:17" ht="6" customHeight="1" x14ac:dyDescent="0.25">
      <c r="B20" s="115"/>
      <c r="C20" s="115"/>
      <c r="D20" s="115"/>
      <c r="E20" s="115"/>
      <c r="F20" s="115"/>
      <c r="G20" s="115"/>
      <c r="H20" s="115"/>
      <c r="I20" s="115"/>
      <c r="J20" s="115"/>
      <c r="K20" s="115"/>
      <c r="L20" s="115"/>
      <c r="M20" s="115"/>
      <c r="N20" s="115"/>
      <c r="O20" s="115"/>
      <c r="P20" s="115"/>
      <c r="Q20" s="115"/>
    </row>
    <row r="21" spans="2:17" x14ac:dyDescent="0.25">
      <c r="B21" s="388" t="s">
        <v>126</v>
      </c>
      <c r="C21" s="391"/>
      <c r="D21" s="118"/>
      <c r="E21" s="131" t="s">
        <v>127</v>
      </c>
      <c r="F21" s="118"/>
      <c r="G21" s="118"/>
      <c r="H21" s="118"/>
      <c r="I21" s="118"/>
      <c r="J21" s="118"/>
      <c r="K21" s="118"/>
      <c r="L21" s="118"/>
      <c r="M21" s="118"/>
      <c r="N21" s="118"/>
      <c r="O21" s="118"/>
      <c r="P21" s="118"/>
      <c r="Q21" s="132"/>
    </row>
    <row r="22" spans="2:17" ht="15" customHeight="1" x14ac:dyDescent="0.25">
      <c r="B22" s="389"/>
      <c r="C22" s="392"/>
      <c r="D22" s="115"/>
      <c r="E22" s="133" t="s">
        <v>128</v>
      </c>
      <c r="F22" s="394" t="s">
        <v>129</v>
      </c>
      <c r="G22" s="394"/>
      <c r="H22" s="394"/>
      <c r="I22" s="394"/>
      <c r="J22" s="394"/>
      <c r="K22" s="394"/>
      <c r="L22" s="394"/>
      <c r="M22" s="394"/>
      <c r="N22" s="394"/>
      <c r="O22" s="394"/>
      <c r="P22" s="394"/>
      <c r="Q22" s="395"/>
    </row>
    <row r="23" spans="2:17" ht="14.25" customHeight="1" x14ac:dyDescent="0.25">
      <c r="B23" s="389"/>
      <c r="C23" s="392"/>
      <c r="D23" s="115"/>
      <c r="E23" s="133" t="s">
        <v>128</v>
      </c>
      <c r="F23" s="396" t="s">
        <v>130</v>
      </c>
      <c r="G23" s="396"/>
      <c r="H23" s="396"/>
      <c r="I23" s="396"/>
      <c r="J23" s="396"/>
      <c r="K23" s="396"/>
      <c r="L23" s="396"/>
      <c r="M23" s="396"/>
      <c r="N23" s="396"/>
      <c r="O23" s="396"/>
      <c r="P23" s="396"/>
      <c r="Q23" s="397"/>
    </row>
    <row r="24" spans="2:17" ht="12.75" customHeight="1" x14ac:dyDescent="0.25">
      <c r="B24" s="390"/>
      <c r="C24" s="393"/>
      <c r="D24" s="120"/>
      <c r="E24" s="134" t="s">
        <v>131</v>
      </c>
      <c r="F24" s="135"/>
      <c r="G24" s="135"/>
      <c r="H24" s="135"/>
      <c r="I24" s="135"/>
      <c r="J24" s="120"/>
      <c r="K24" s="120"/>
      <c r="L24" s="120"/>
      <c r="M24" s="120"/>
      <c r="N24" s="120"/>
      <c r="O24" s="120"/>
      <c r="P24" s="120"/>
      <c r="Q24" s="116"/>
    </row>
    <row r="25" spans="2:17" ht="12.75" customHeight="1" x14ac:dyDescent="0.25">
      <c r="B25" s="133"/>
      <c r="C25" s="136"/>
      <c r="D25" s="115"/>
      <c r="E25" s="317"/>
      <c r="F25" s="129"/>
      <c r="G25" s="129"/>
      <c r="H25" s="129"/>
      <c r="I25" s="129"/>
      <c r="J25" s="115"/>
      <c r="K25" s="115"/>
      <c r="L25" s="115"/>
      <c r="M25" s="115"/>
      <c r="N25" s="115"/>
      <c r="O25" s="115"/>
      <c r="P25" s="115"/>
      <c r="Q25" s="115"/>
    </row>
    <row r="26" spans="2:17" ht="27" customHeight="1" x14ac:dyDescent="0.25">
      <c r="B26" s="137" t="s">
        <v>132</v>
      </c>
      <c r="C26" s="161" t="s">
        <v>133</v>
      </c>
      <c r="D26" s="138"/>
      <c r="E26" s="403" t="s">
        <v>134</v>
      </c>
      <c r="F26" s="403"/>
      <c r="G26" s="403"/>
      <c r="H26" s="403"/>
      <c r="I26" s="403"/>
      <c r="J26" s="403"/>
      <c r="K26" s="403"/>
      <c r="L26" s="403"/>
      <c r="M26" s="403"/>
      <c r="N26" s="403"/>
      <c r="O26" s="403"/>
      <c r="P26" s="403"/>
      <c r="Q26" s="404"/>
    </row>
    <row r="27" spans="2:17" ht="33" customHeight="1" thickBot="1" x14ac:dyDescent="0.3">
      <c r="B27" s="115"/>
      <c r="C27" s="115"/>
      <c r="D27" s="115"/>
      <c r="E27" s="115"/>
      <c r="F27" s="115"/>
      <c r="G27" s="115"/>
      <c r="H27" s="115"/>
      <c r="I27" s="115"/>
      <c r="J27" s="115"/>
      <c r="K27" s="115"/>
      <c r="L27" s="115"/>
      <c r="M27" s="115"/>
      <c r="N27" s="115"/>
      <c r="O27" s="115"/>
      <c r="P27" s="115"/>
      <c r="Q27" s="115"/>
    </row>
    <row r="28" spans="2:17" ht="5.25" customHeight="1" thickTop="1" x14ac:dyDescent="0.25">
      <c r="B28" s="115"/>
      <c r="C28" s="115"/>
      <c r="D28" s="115"/>
      <c r="E28" s="115"/>
      <c r="F28" s="115"/>
      <c r="G28" s="139"/>
      <c r="H28" s="140"/>
      <c r="I28" s="140"/>
      <c r="J28" s="140"/>
      <c r="K28" s="140"/>
      <c r="L28" s="140"/>
      <c r="M28" s="140"/>
      <c r="N28" s="140"/>
      <c r="O28" s="140"/>
      <c r="P28" s="140"/>
      <c r="Q28" s="141"/>
    </row>
    <row r="29" spans="2:17" ht="14.25" customHeight="1" x14ac:dyDescent="0.25">
      <c r="B29" s="405" t="s">
        <v>135</v>
      </c>
      <c r="C29" s="405"/>
      <c r="D29" s="405"/>
      <c r="E29" s="405"/>
      <c r="F29" s="405"/>
      <c r="G29" s="406" t="s">
        <v>136</v>
      </c>
      <c r="H29" s="366"/>
      <c r="I29" s="407"/>
      <c r="J29" s="407"/>
      <c r="K29" s="311" t="s">
        <v>137</v>
      </c>
      <c r="L29" s="408"/>
      <c r="M29" s="408"/>
      <c r="N29" s="44"/>
      <c r="O29" s="5" t="s">
        <v>138</v>
      </c>
      <c r="P29" s="311"/>
      <c r="Q29" s="142"/>
    </row>
    <row r="30" spans="2:17" ht="14.25" customHeight="1" x14ac:dyDescent="0.25">
      <c r="B30" s="405"/>
      <c r="C30" s="405"/>
      <c r="D30" s="405"/>
      <c r="E30" s="405"/>
      <c r="F30" s="405"/>
      <c r="G30" s="406" t="s">
        <v>139</v>
      </c>
      <c r="H30" s="366"/>
      <c r="I30" s="366"/>
      <c r="J30" s="407"/>
      <c r="K30" s="407"/>
      <c r="L30" s="407"/>
      <c r="M30" s="407"/>
      <c r="N30" s="407"/>
      <c r="O30" s="407"/>
      <c r="P30" s="407"/>
      <c r="Q30" s="143"/>
    </row>
    <row r="31" spans="2:17" ht="14.25" customHeight="1" x14ac:dyDescent="0.25">
      <c r="B31" s="405"/>
      <c r="C31" s="405"/>
      <c r="D31" s="405"/>
      <c r="E31" s="405"/>
      <c r="F31" s="405"/>
      <c r="G31" s="318" t="s">
        <v>140</v>
      </c>
      <c r="H31" s="144"/>
      <c r="I31" s="312" t="s">
        <v>141</v>
      </c>
      <c r="J31" s="379" t="s">
        <v>142</v>
      </c>
      <c r="K31" s="379"/>
      <c r="L31" s="379"/>
      <c r="M31" s="409"/>
      <c r="N31" s="409"/>
      <c r="O31" s="409"/>
      <c r="P31" s="409"/>
      <c r="Q31" s="143"/>
    </row>
    <row r="32" spans="2:17" ht="5.25" customHeight="1" thickBot="1" x14ac:dyDescent="0.3">
      <c r="B32" s="115"/>
      <c r="C32" s="115"/>
      <c r="D32" s="115"/>
      <c r="E32" s="115"/>
      <c r="F32" s="115"/>
      <c r="G32" s="145"/>
      <c r="H32" s="146"/>
      <c r="I32" s="146"/>
      <c r="J32" s="146"/>
      <c r="K32" s="146"/>
      <c r="L32" s="146"/>
      <c r="M32" s="146"/>
      <c r="N32" s="146"/>
      <c r="O32" s="146"/>
      <c r="P32" s="146"/>
      <c r="Q32" s="147"/>
    </row>
    <row r="33" spans="2:25" ht="13.8" thickTop="1" x14ac:dyDescent="0.25">
      <c r="B33" s="115"/>
      <c r="C33" s="115"/>
      <c r="D33" s="115"/>
      <c r="E33" s="115"/>
      <c r="F33" s="115"/>
      <c r="G33" s="115"/>
      <c r="H33" s="115"/>
      <c r="I33" s="115"/>
      <c r="J33" s="115"/>
      <c r="K33" s="115"/>
      <c r="L33" s="115"/>
      <c r="M33" s="115"/>
      <c r="N33" s="115"/>
      <c r="O33" s="115"/>
      <c r="P33" s="115"/>
      <c r="Q33" s="115"/>
    </row>
    <row r="37" spans="2:25" ht="13.5" customHeight="1" x14ac:dyDescent="0.25"/>
    <row r="38" spans="2:25" ht="16.5" customHeight="1" x14ac:dyDescent="0.25"/>
    <row r="39" spans="2:25" x14ac:dyDescent="0.25">
      <c r="U39" s="402"/>
      <c r="V39" s="402"/>
      <c r="W39" s="402"/>
      <c r="X39" s="402"/>
      <c r="Y39" s="402"/>
    </row>
    <row r="40" spans="2:25" x14ac:dyDescent="0.25">
      <c r="U40" s="402"/>
      <c r="V40" s="402"/>
      <c r="W40" s="402"/>
      <c r="X40" s="402"/>
      <c r="Y40" s="402"/>
    </row>
    <row r="41" spans="2:25" x14ac:dyDescent="0.25">
      <c r="U41" s="402"/>
      <c r="V41" s="402"/>
      <c r="W41" s="402"/>
      <c r="X41" s="402"/>
      <c r="Y41" s="402"/>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C38" sqref="C38"/>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55" t="str">
        <f>+'Section A'!A1</f>
        <v xml:space="preserve">STATE OF ILLINOIS </v>
      </c>
      <c r="B1" s="53" t="str">
        <f>+'Section A'!B1</f>
        <v>UNIFORM GRANT BUDGET TEMPLATE</v>
      </c>
      <c r="C1" s="54" t="str">
        <f>+'Section A'!E1</f>
        <v>Commerce &amp; Economic Opportunity</v>
      </c>
      <c r="D1" s="14" t="s">
        <v>143</v>
      </c>
    </row>
    <row r="2" spans="1:4" ht="39.9" customHeight="1" x14ac:dyDescent="0.3">
      <c r="A2" s="49" t="str">
        <f>"Organization Name: "&amp;'Section A'!B2</f>
        <v xml:space="preserve">Organization Name: </v>
      </c>
      <c r="B2" s="55" t="str">
        <f>"NOFO # "&amp;'Section A'!F2</f>
        <v xml:space="preserve">NOFO # </v>
      </c>
      <c r="C2" s="55" t="str">
        <f>"Fiscal Year "&amp;'Section A'!F3</f>
        <v>Fiscal Year 2027</v>
      </c>
    </row>
    <row r="3" spans="1:4" ht="20.100000000000001" customHeight="1" x14ac:dyDescent="0.3">
      <c r="A3" s="413" t="s">
        <v>144</v>
      </c>
      <c r="B3" s="414"/>
      <c r="C3" s="60" t="str">
        <f>"Grant Number: "&amp;'Section A'!F4</f>
        <v>Grant Number: 33-5xxx</v>
      </c>
    </row>
    <row r="4" spans="1:4" ht="20.100000000000001" customHeight="1" x14ac:dyDescent="0.3">
      <c r="A4" s="57" t="s">
        <v>75</v>
      </c>
      <c r="B4" s="58"/>
      <c r="C4" s="59" t="s">
        <v>76</v>
      </c>
    </row>
    <row r="5" spans="1:4" ht="15" customHeight="1" x14ac:dyDescent="0.3">
      <c r="A5" s="412" t="s">
        <v>145</v>
      </c>
      <c r="B5" s="412"/>
      <c r="C5" s="303"/>
    </row>
    <row r="6" spans="1:4" ht="15" customHeight="1" x14ac:dyDescent="0.3">
      <c r="A6" s="417" t="s">
        <v>146</v>
      </c>
      <c r="B6" s="418"/>
      <c r="C6" s="163">
        <v>0</v>
      </c>
    </row>
    <row r="7" spans="1:4" ht="15" customHeight="1" x14ac:dyDescent="0.3">
      <c r="A7" s="417" t="s">
        <v>147</v>
      </c>
      <c r="B7" s="418"/>
      <c r="C7" s="163">
        <v>0</v>
      </c>
    </row>
    <row r="8" spans="1:4" ht="15" customHeight="1" x14ac:dyDescent="0.3">
      <c r="A8" s="419" t="s">
        <v>148</v>
      </c>
      <c r="B8" s="420"/>
      <c r="C8" s="163">
        <v>0</v>
      </c>
    </row>
    <row r="9" spans="1:4" ht="20.100000000000001" customHeight="1" thickBot="1" x14ac:dyDescent="0.35">
      <c r="A9" s="415" t="s">
        <v>149</v>
      </c>
      <c r="B9" s="416"/>
      <c r="C9" s="68">
        <f>(C6+C7+C8)</f>
        <v>0</v>
      </c>
    </row>
    <row r="10" spans="1:4" ht="20.100000000000001" customHeight="1" thickBot="1" x14ac:dyDescent="0.35">
      <c r="A10" s="333" t="s">
        <v>150</v>
      </c>
      <c r="B10" s="335"/>
      <c r="C10" s="337"/>
      <c r="D10" s="14" t="s">
        <v>151</v>
      </c>
    </row>
    <row r="11" spans="1:4" ht="28.5" customHeight="1" x14ac:dyDescent="0.3">
      <c r="A11" s="57" t="s">
        <v>79</v>
      </c>
      <c r="B11" s="57" t="s">
        <v>80</v>
      </c>
      <c r="C11" s="59" t="s">
        <v>81</v>
      </c>
    </row>
    <row r="12" spans="1:4" ht="16.5" hidden="1" customHeight="1" x14ac:dyDescent="0.3">
      <c r="A12" s="48" t="s">
        <v>152</v>
      </c>
      <c r="B12" s="309">
        <v>200.43</v>
      </c>
      <c r="C12" s="50">
        <f ca="1">+Personnel!G268</f>
        <v>143505.69</v>
      </c>
    </row>
    <row r="13" spans="1:4" ht="16.5" hidden="1" customHeight="1" x14ac:dyDescent="0.3">
      <c r="A13" s="48" t="s">
        <v>153</v>
      </c>
      <c r="B13" s="308">
        <v>200.43100000000001</v>
      </c>
      <c r="C13" s="50">
        <f ca="1">+'Fringe Benefits'!E267</f>
        <v>143555.6</v>
      </c>
    </row>
    <row r="14" spans="1:4" ht="16.5" hidden="1" customHeight="1" x14ac:dyDescent="0.3">
      <c r="A14" s="48" t="s">
        <v>154</v>
      </c>
      <c r="B14" s="308">
        <v>200.47399999999999</v>
      </c>
      <c r="C14" s="50">
        <f ca="1">+Travel!G267</f>
        <v>1911610</v>
      </c>
    </row>
    <row r="15" spans="1:4" ht="16.5" customHeight="1" x14ac:dyDescent="0.3">
      <c r="A15" s="48" t="s">
        <v>85</v>
      </c>
      <c r="B15" s="308">
        <v>200.43899999999999</v>
      </c>
      <c r="C15" s="50">
        <f>+'Equipment '!D267</f>
        <v>0</v>
      </c>
    </row>
    <row r="16" spans="1:4" ht="16.5" hidden="1" customHeight="1" x14ac:dyDescent="0.3">
      <c r="A16" s="48" t="s">
        <v>86</v>
      </c>
      <c r="B16" s="308">
        <v>200.94</v>
      </c>
      <c r="C16" s="50">
        <f ca="1">+Supplies!D266</f>
        <v>1513632.92</v>
      </c>
    </row>
    <row r="17" spans="1:3" ht="16.5" customHeight="1" x14ac:dyDescent="0.3">
      <c r="A17" s="48" t="s">
        <v>87</v>
      </c>
      <c r="B17" s="308" t="s">
        <v>88</v>
      </c>
      <c r="C17" s="50">
        <f>+'Contractual Services'!C269</f>
        <v>0</v>
      </c>
    </row>
    <row r="18" spans="1:3" ht="16.5" customHeight="1" x14ac:dyDescent="0.3">
      <c r="A18" s="48" t="s">
        <v>89</v>
      </c>
      <c r="B18" s="308">
        <v>200.459</v>
      </c>
      <c r="C18" s="50">
        <f>+Consultant!G266+Consultant!G539</f>
        <v>0</v>
      </c>
    </row>
    <row r="19" spans="1:3" ht="16.5" hidden="1" customHeight="1" x14ac:dyDescent="0.3">
      <c r="A19" s="48" t="s">
        <v>90</v>
      </c>
      <c r="B19" s="308"/>
      <c r="C19" s="50">
        <f ca="1">'Construction '!C266</f>
        <v>2036773.57</v>
      </c>
    </row>
    <row r="20" spans="1:3" ht="16.5" hidden="1" customHeight="1" x14ac:dyDescent="0.3">
      <c r="A20" s="48" t="s">
        <v>91</v>
      </c>
      <c r="B20" s="308">
        <v>200.465</v>
      </c>
      <c r="C20" s="50">
        <f ca="1">+'Occupancy '!F267</f>
        <v>9439330.8399999999</v>
      </c>
    </row>
    <row r="21" spans="1:3" ht="16.5" hidden="1" customHeight="1" x14ac:dyDescent="0.3">
      <c r="A21" s="48" t="s">
        <v>92</v>
      </c>
      <c r="B21" s="308">
        <v>200.87</v>
      </c>
      <c r="C21" s="50">
        <f ca="1">+'R &amp; D '!C266</f>
        <v>1309962.6299999999</v>
      </c>
    </row>
    <row r="22" spans="1:3" ht="16.5" hidden="1" customHeight="1" x14ac:dyDescent="0.3">
      <c r="A22" s="48" t="s">
        <v>93</v>
      </c>
      <c r="B22" s="308"/>
      <c r="C22" s="50">
        <f ca="1">+'Telecommunications '!F267</f>
        <v>1642702.83</v>
      </c>
    </row>
    <row r="23" spans="1:3" ht="16.5" hidden="1" customHeight="1" x14ac:dyDescent="0.3">
      <c r="A23" s="48" t="s">
        <v>94</v>
      </c>
      <c r="B23" s="308">
        <v>200.47200000000001</v>
      </c>
      <c r="C23" s="50">
        <f ca="1">+'Training &amp; Education'!F267</f>
        <v>29099211.609999999</v>
      </c>
    </row>
    <row r="24" spans="1:3" ht="16.5" hidden="1" customHeight="1" x14ac:dyDescent="0.3">
      <c r="A24" s="48" t="s">
        <v>95</v>
      </c>
      <c r="B24" s="308" t="s">
        <v>96</v>
      </c>
      <c r="C24" s="50">
        <f ca="1">+'Direct Administrative '!G267</f>
        <v>279636.78999999998</v>
      </c>
    </row>
    <row r="25" spans="1:3" ht="16.5" customHeight="1" x14ac:dyDescent="0.3">
      <c r="A25" s="48" t="s">
        <v>97</v>
      </c>
      <c r="B25" s="308"/>
      <c r="C25" s="50">
        <f>+'Miscellaneous (other) Costs '!F267</f>
        <v>0</v>
      </c>
    </row>
    <row r="26" spans="1:3" ht="16.5" customHeight="1" x14ac:dyDescent="0.3">
      <c r="A26" s="48" t="str">
        <f>+'Capital Project'!$A$2&amp;'Capital Project'!$B$2</f>
        <v>15A. Capital Projects</v>
      </c>
      <c r="B26" s="308"/>
      <c r="C26" s="50">
        <f>+'Capital Project'!F$268</f>
        <v>0</v>
      </c>
    </row>
    <row r="27" spans="1:3" ht="16.5" customHeight="1" x14ac:dyDescent="0.3">
      <c r="A27" s="48" t="str">
        <f>+'Interpretive Program'!$A$2&amp;'Interpretive Program'!$B$2</f>
        <v>15B.Interpretive Programs</v>
      </c>
      <c r="B27" s="308"/>
      <c r="C27" s="50">
        <f>+'Interpretive Program'!F$268</f>
        <v>0</v>
      </c>
    </row>
    <row r="28" spans="1:3" ht="16.5" hidden="1" customHeight="1" x14ac:dyDescent="0.3">
      <c r="A28" s="48" t="str">
        <f>+'15C'!$A$2&amp;'15C'!$B$2</f>
        <v>15C.GRANT EXCLUSIVE LINE ITEM</v>
      </c>
      <c r="B28" s="308"/>
      <c r="C28" s="50">
        <f ca="1">+'15C'!F$268</f>
        <v>10858457.58</v>
      </c>
    </row>
    <row r="29" spans="1:3" ht="16.5" hidden="1" customHeight="1" x14ac:dyDescent="0.3">
      <c r="A29" s="48" t="str">
        <f>+'15D'!$A$2&amp;'15D'!$B$2</f>
        <v>15D.GRANT EXCLUSIVE LINE ITEM</v>
      </c>
      <c r="B29" s="308"/>
      <c r="C29" s="50">
        <f ca="1">+'15D'!F$268</f>
        <v>9668658.1999999993</v>
      </c>
    </row>
    <row r="30" spans="1:3" ht="16.5" hidden="1" customHeight="1" x14ac:dyDescent="0.3">
      <c r="A30" s="48" t="str">
        <f>+'15E'!$A$2&amp;'15E'!$B$2</f>
        <v>15E.GRANT EXCLUSIVE LINE ITEM</v>
      </c>
      <c r="B30" s="308"/>
      <c r="C30" s="50">
        <f ca="1">+'15E'!F$268</f>
        <v>21736752.510000002</v>
      </c>
    </row>
    <row r="31" spans="1:3" ht="16.5" hidden="1" customHeight="1" x14ac:dyDescent="0.3">
      <c r="A31" s="48" t="str">
        <f>+'15F'!$A$2&amp;'15F'!$B$2</f>
        <v>15F.GRANT EXCLUSIVE LINE ITEM</v>
      </c>
      <c r="B31" s="308"/>
      <c r="C31" s="50">
        <f ca="1">+'15F'!F$268</f>
        <v>17812262.609999999</v>
      </c>
    </row>
    <row r="32" spans="1:3" ht="16.5" hidden="1" customHeight="1" x14ac:dyDescent="0.3">
      <c r="A32" s="48" t="str">
        <f>+'15G'!$A$2&amp;'15G'!$B$2</f>
        <v>15G.GRANT EXCLUSIVE LINE ITEM</v>
      </c>
      <c r="B32" s="308"/>
      <c r="C32" s="50">
        <f ca="1">+'15G'!F$268</f>
        <v>15993223.140000001</v>
      </c>
    </row>
    <row r="33" spans="1:3" ht="16.5" hidden="1" customHeight="1" x14ac:dyDescent="0.3">
      <c r="A33" s="48" t="str">
        <f>+'15H'!$A$2&amp;'15H'!$B$2</f>
        <v>15H.GRANT EXCLUSIVE LINE ITEM</v>
      </c>
      <c r="B33" s="308"/>
      <c r="C33" s="50">
        <f ca="1">+'15H'!F$268</f>
        <v>23118620.48</v>
      </c>
    </row>
    <row r="34" spans="1:3" ht="16.5" hidden="1" customHeight="1" x14ac:dyDescent="0.3">
      <c r="A34" s="48" t="str">
        <f>+'15I'!$A$2&amp;'15I'!$B$2</f>
        <v>15I.GRANT EXCLUSIVE LINE ITEM</v>
      </c>
      <c r="B34" s="308"/>
      <c r="C34" s="50">
        <f ca="1">+'15I'!F$268</f>
        <v>23911796.77</v>
      </c>
    </row>
    <row r="35" spans="1:3" ht="16.5" hidden="1" customHeight="1" x14ac:dyDescent="0.3">
      <c r="A35" s="48" t="str">
        <f>+'15J'!$A$2&amp;'15J'!$B$2</f>
        <v>15J.GRANT EXCLUSIVE LINE ITEM</v>
      </c>
      <c r="B35" s="308"/>
      <c r="C35" s="50">
        <f ca="1">+'15J'!F$268</f>
        <v>15502232.380000001</v>
      </c>
    </row>
    <row r="36" spans="1:3" ht="16.5" hidden="1" customHeight="1" x14ac:dyDescent="0.3">
      <c r="A36" s="48" t="str">
        <f>+'15K'!$A$2&amp;'15K'!$B$2</f>
        <v>15K.GRANT EXCLUSIVE LINE ITEM</v>
      </c>
      <c r="B36" s="308"/>
      <c r="C36" s="50">
        <f ca="1">+'15K'!F$268</f>
        <v>26562351.940000001</v>
      </c>
    </row>
    <row r="37" spans="1:3" ht="16.5" customHeight="1" x14ac:dyDescent="0.3">
      <c r="A37" s="48" t="s">
        <v>98</v>
      </c>
      <c r="B37" s="310">
        <v>200.41300000000001</v>
      </c>
      <c r="C37" s="50">
        <f>SUBTOTAL(109,C12:C36)</f>
        <v>0</v>
      </c>
    </row>
    <row r="38" spans="1:3" ht="16.5" hidden="1" customHeight="1" x14ac:dyDescent="0.3">
      <c r="A38" s="304" t="s">
        <v>99</v>
      </c>
      <c r="B38" s="310">
        <v>200.41399999999999</v>
      </c>
      <c r="C38" s="50"/>
    </row>
    <row r="39" spans="1:3" ht="34.5" hidden="1" customHeight="1" x14ac:dyDescent="0.3">
      <c r="A39" s="410" t="s">
        <v>155</v>
      </c>
      <c r="B39" s="411"/>
      <c r="C39" s="51"/>
    </row>
    <row r="40" spans="1:3" ht="22.5" customHeight="1" x14ac:dyDescent="0.3">
      <c r="A40" s="298" t="s">
        <v>156</v>
      </c>
      <c r="B40" s="52"/>
      <c r="C40" s="56">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6EMwptt3k9Zk1uBfBBmX0ivS9mW1I8+bxgKHGdYaVgLCuxP/9zUnVH6Zf7uSNpLJzYH+qUfkC2rUt5WYr4LVOA==" saltValue="FkiqAB/VuctBoMLeIeU8qg==" spinCount="100000" sheet="1" objects="1" scenarios="1"/>
  <autoFilter ref="A11:A40" xr:uid="{00000000-0001-0000-0300-000000000000}">
    <filterColumn colId="0">
      <colorFilter dxfId="115"/>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A10" sqref="A10:C10"/>
    </sheetView>
  </sheetViews>
  <sheetFormatPr defaultRowHeight="14.4" x14ac:dyDescent="0.3"/>
  <cols>
    <col min="1" max="9" width="14.33203125" customWidth="1"/>
  </cols>
  <sheetData>
    <row r="1" spans="1:9" ht="39.75" customHeight="1" thickTop="1" thickBot="1" x14ac:dyDescent="0.35">
      <c r="A1" s="422" t="s">
        <v>157</v>
      </c>
      <c r="B1" s="423"/>
      <c r="C1" s="424"/>
      <c r="D1" s="422" t="s">
        <v>158</v>
      </c>
      <c r="E1" s="423"/>
      <c r="F1" s="424"/>
      <c r="G1" s="425" t="str">
        <f>"AGENCY: "&amp;'Section B'!C1</f>
        <v>AGENCY: Commerce &amp; Economic Opportunity</v>
      </c>
      <c r="H1" s="426"/>
      <c r="I1" s="427"/>
    </row>
    <row r="2" spans="1:9" s="178" customFormat="1" ht="33" customHeight="1" thickTop="1" thickBot="1" x14ac:dyDescent="0.35">
      <c r="A2" s="425" t="str">
        <f>"Organization Name: "&amp;'Section A'!B2</f>
        <v xml:space="preserve">Organization Name: </v>
      </c>
      <c r="B2" s="426"/>
      <c r="C2" s="426"/>
      <c r="D2" s="430" t="str">
        <f>"CSFA Description: "&amp;'Section A'!D3</f>
        <v>CSFA Description: Tourism Attraction Grant Program.</v>
      </c>
      <c r="E2" s="431"/>
      <c r="F2" s="432"/>
      <c r="G2" s="425" t="str">
        <f>"NOFO # "&amp;'Section A'!F2</f>
        <v xml:space="preserve">NOFO # </v>
      </c>
      <c r="H2" s="426"/>
      <c r="I2" s="427"/>
    </row>
    <row r="3" spans="1:9" ht="16.5" customHeight="1" thickTop="1" thickBot="1" x14ac:dyDescent="0.35">
      <c r="A3" s="428" t="str">
        <f>"CSFA #: "&amp;'Section A'!B3</f>
        <v>CSFA #: 420-25-2168</v>
      </c>
      <c r="B3" s="429"/>
      <c r="C3" s="429"/>
      <c r="D3" s="433" t="str">
        <f>"UEI # "&amp;'Section A'!D2</f>
        <v xml:space="preserve">UEI # </v>
      </c>
      <c r="E3" s="434"/>
      <c r="F3" s="435"/>
      <c r="G3" s="425" t="str">
        <f>"Fiscal Year(s): "&amp;'Section A'!F3</f>
        <v>Fiscal Year(s): 2027</v>
      </c>
      <c r="H3" s="426"/>
      <c r="I3" s="427"/>
    </row>
    <row r="4" spans="1:9" ht="15" thickTop="1" x14ac:dyDescent="0.3"/>
    <row r="5" spans="1:9" x14ac:dyDescent="0.3">
      <c r="A5" s="39" t="s">
        <v>159</v>
      </c>
      <c r="B5" s="38"/>
    </row>
    <row r="6" spans="1:9" ht="36" customHeight="1" x14ac:dyDescent="0.3">
      <c r="A6" s="402" t="s">
        <v>160</v>
      </c>
      <c r="B6" s="402"/>
      <c r="C6" s="402"/>
      <c r="D6" s="402"/>
      <c r="E6" s="402"/>
      <c r="F6" s="402"/>
      <c r="G6" s="402"/>
      <c r="H6" s="402"/>
      <c r="I6" s="402"/>
    </row>
    <row r="7" spans="1:9" x14ac:dyDescent="0.3">
      <c r="A7" s="3"/>
      <c r="B7" s="4"/>
      <c r="C7" s="4"/>
      <c r="D7" s="4"/>
      <c r="E7" s="4"/>
      <c r="F7" s="4"/>
      <c r="G7" s="4"/>
      <c r="H7" s="4"/>
      <c r="I7" s="4"/>
    </row>
    <row r="8" spans="1:9" x14ac:dyDescent="0.3">
      <c r="A8" s="3"/>
      <c r="B8" s="4"/>
      <c r="C8" s="4"/>
      <c r="D8" s="4"/>
      <c r="E8" s="4"/>
      <c r="F8" s="4"/>
      <c r="G8" s="4"/>
      <c r="H8" s="4"/>
      <c r="I8" s="4"/>
    </row>
    <row r="9" spans="1:9" x14ac:dyDescent="0.3">
      <c r="A9" s="3"/>
      <c r="B9" s="4"/>
      <c r="C9" s="4"/>
      <c r="D9" s="4"/>
      <c r="E9" s="4"/>
      <c r="F9" s="4"/>
      <c r="G9" s="4"/>
      <c r="H9" s="4"/>
      <c r="I9" s="4"/>
    </row>
    <row r="10" spans="1:9" x14ac:dyDescent="0.3">
      <c r="A10" s="436"/>
      <c r="B10" s="436"/>
      <c r="C10" s="436"/>
      <c r="D10" s="4"/>
      <c r="E10" s="436"/>
      <c r="F10" s="436"/>
      <c r="G10" s="436"/>
      <c r="H10" s="4"/>
      <c r="I10" s="4"/>
    </row>
    <row r="11" spans="1:9" x14ac:dyDescent="0.3">
      <c r="A11" s="3" t="s">
        <v>161</v>
      </c>
      <c r="B11" s="4"/>
      <c r="C11" s="4"/>
      <c r="D11" s="4"/>
      <c r="E11" s="3" t="s">
        <v>161</v>
      </c>
      <c r="F11" s="4"/>
      <c r="G11" s="4"/>
      <c r="H11" s="4"/>
      <c r="I11" s="4"/>
    </row>
    <row r="12" spans="1:9" x14ac:dyDescent="0.3">
      <c r="A12" s="3"/>
      <c r="B12" s="4"/>
      <c r="C12" s="4"/>
      <c r="D12" s="4"/>
      <c r="E12" s="3"/>
      <c r="F12" s="4"/>
      <c r="G12" s="4"/>
      <c r="H12" s="4"/>
      <c r="I12" s="4"/>
    </row>
    <row r="13" spans="1:9" x14ac:dyDescent="0.3">
      <c r="A13" s="437"/>
      <c r="B13" s="437"/>
      <c r="C13" s="437"/>
      <c r="D13" s="4"/>
      <c r="E13" s="437"/>
      <c r="F13" s="437"/>
      <c r="G13" s="437"/>
      <c r="H13" s="4"/>
      <c r="I13" s="4"/>
    </row>
    <row r="14" spans="1:9" x14ac:dyDescent="0.3">
      <c r="A14" s="3" t="s">
        <v>162</v>
      </c>
      <c r="B14" s="4"/>
      <c r="C14" s="4"/>
      <c r="D14" s="4"/>
      <c r="E14" s="3" t="s">
        <v>162</v>
      </c>
      <c r="F14" s="4"/>
      <c r="G14" s="4"/>
      <c r="H14" s="4"/>
      <c r="I14" s="4"/>
    </row>
    <row r="15" spans="1:9" x14ac:dyDescent="0.3">
      <c r="A15" s="3"/>
      <c r="B15" s="4"/>
      <c r="C15" s="4"/>
      <c r="D15" s="4"/>
      <c r="E15" s="3"/>
      <c r="F15" s="4"/>
      <c r="G15" s="4"/>
      <c r="H15" s="4"/>
      <c r="I15" s="4"/>
    </row>
    <row r="16" spans="1:9" x14ac:dyDescent="0.3">
      <c r="A16" s="436"/>
      <c r="B16" s="436"/>
      <c r="C16" s="436"/>
      <c r="D16" s="4"/>
      <c r="E16" s="436"/>
      <c r="F16" s="436"/>
      <c r="G16" s="436"/>
      <c r="H16" s="4"/>
      <c r="I16" s="4"/>
    </row>
    <row r="17" spans="1:9" x14ac:dyDescent="0.3">
      <c r="A17" s="3" t="s">
        <v>163</v>
      </c>
      <c r="B17" s="4"/>
      <c r="C17" s="4"/>
      <c r="D17" s="4"/>
      <c r="E17" s="3" t="s">
        <v>163</v>
      </c>
      <c r="F17" s="4"/>
      <c r="G17" s="4"/>
      <c r="H17" s="4"/>
      <c r="I17" s="4"/>
    </row>
    <row r="18" spans="1:9" x14ac:dyDescent="0.3">
      <c r="A18" s="3"/>
      <c r="B18" s="4"/>
      <c r="C18" s="4"/>
      <c r="D18" s="4"/>
      <c r="E18" s="3"/>
      <c r="F18" s="4"/>
      <c r="G18" s="4"/>
      <c r="H18" s="4"/>
      <c r="I18" s="4"/>
    </row>
    <row r="19" spans="1:9" x14ac:dyDescent="0.3">
      <c r="A19" s="436"/>
      <c r="B19" s="436"/>
      <c r="C19" s="436"/>
      <c r="D19" s="4"/>
      <c r="E19" s="436"/>
      <c r="F19" s="436"/>
      <c r="G19" s="436"/>
      <c r="H19" s="4"/>
      <c r="I19" s="4"/>
    </row>
    <row r="20" spans="1:9" x14ac:dyDescent="0.3">
      <c r="A20" s="3" t="s">
        <v>164</v>
      </c>
      <c r="B20" s="4"/>
      <c r="C20" s="4"/>
      <c r="D20" s="4"/>
      <c r="E20" s="3" t="s">
        <v>164</v>
      </c>
      <c r="F20" s="4"/>
      <c r="G20" s="4"/>
      <c r="H20" s="4"/>
      <c r="I20" s="4"/>
    </row>
    <row r="21" spans="1:9" x14ac:dyDescent="0.3">
      <c r="A21" s="3" t="s">
        <v>165</v>
      </c>
      <c r="B21" s="4"/>
      <c r="C21" s="4"/>
      <c r="D21" s="4"/>
      <c r="E21" s="3" t="s">
        <v>166</v>
      </c>
      <c r="F21" s="4"/>
      <c r="G21" s="4"/>
      <c r="H21" s="4"/>
      <c r="I21" s="4"/>
    </row>
    <row r="22" spans="1:9" ht="28.5" customHeight="1" x14ac:dyDescent="0.3">
      <c r="A22" s="436"/>
      <c r="B22" s="436"/>
      <c r="C22" s="436"/>
      <c r="D22" s="4"/>
      <c r="E22" s="436"/>
      <c r="F22" s="436"/>
      <c r="G22" s="436"/>
      <c r="H22" s="4"/>
      <c r="I22" s="4"/>
    </row>
    <row r="23" spans="1:9" x14ac:dyDescent="0.3">
      <c r="A23" s="3" t="s">
        <v>167</v>
      </c>
      <c r="B23" s="4"/>
      <c r="C23" s="4"/>
      <c r="D23" s="4"/>
      <c r="E23" s="3" t="s">
        <v>167</v>
      </c>
      <c r="F23" s="4"/>
      <c r="G23" s="4"/>
      <c r="H23" s="4"/>
      <c r="I23" s="4"/>
    </row>
    <row r="24" spans="1:9" x14ac:dyDescent="0.3">
      <c r="A24" s="4"/>
      <c r="B24" s="4"/>
      <c r="C24" s="4"/>
      <c r="D24" s="4"/>
      <c r="E24" s="4"/>
      <c r="F24" s="4"/>
      <c r="G24" s="4"/>
      <c r="H24" s="4"/>
      <c r="I24" s="4"/>
    </row>
    <row r="27" spans="1:9" ht="42.75" customHeight="1" x14ac:dyDescent="0.3">
      <c r="A27" s="421" t="s">
        <v>168</v>
      </c>
      <c r="B27" s="421"/>
      <c r="C27" s="421"/>
      <c r="D27" s="421"/>
      <c r="E27" s="421"/>
      <c r="F27" s="421"/>
      <c r="G27" s="421"/>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8"/>
  <sheetViews>
    <sheetView view="pageBreakPreview" zoomScaleNormal="100" zoomScaleSheetLayoutView="100" workbookViewId="0">
      <selection sqref="A1:F1"/>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441" t="s">
        <v>169</v>
      </c>
      <c r="B1" s="441"/>
      <c r="C1" s="441"/>
      <c r="D1" s="441"/>
      <c r="E1" s="441"/>
      <c r="F1" s="441"/>
      <c r="G1">
        <f>+'Section A'!B2</f>
        <v>0</v>
      </c>
      <c r="H1" s="40"/>
      <c r="I1" s="40"/>
      <c r="J1" s="40"/>
      <c r="K1" s="40"/>
      <c r="L1" s="40"/>
      <c r="M1" s="40"/>
      <c r="N1" s="40"/>
      <c r="O1" s="40"/>
      <c r="P1" s="40"/>
    </row>
    <row r="2" spans="1:16" ht="67.5" customHeight="1" x14ac:dyDescent="0.3">
      <c r="A2" s="402" t="s">
        <v>170</v>
      </c>
      <c r="B2" s="402"/>
      <c r="C2" s="402"/>
      <c r="D2" s="402"/>
      <c r="E2" s="402"/>
      <c r="F2" s="402"/>
      <c r="G2" s="402"/>
      <c r="I2" s="8"/>
      <c r="J2" s="8"/>
    </row>
    <row r="3" spans="1:16" ht="6.75" customHeight="1" x14ac:dyDescent="0.3">
      <c r="A3" s="8"/>
      <c r="B3" s="8"/>
      <c r="C3" s="8"/>
      <c r="D3" s="8"/>
      <c r="E3" s="8"/>
      <c r="F3" s="8"/>
      <c r="G3" s="8"/>
      <c r="I3" s="8"/>
      <c r="J3" s="8"/>
    </row>
    <row r="4" spans="1:16" ht="6.75" customHeight="1" x14ac:dyDescent="0.3">
      <c r="A4" s="5"/>
      <c r="B4" s="5"/>
      <c r="C4" s="5"/>
      <c r="D4" s="5"/>
      <c r="E4" s="5"/>
      <c r="F4" s="5"/>
      <c r="G4" s="6"/>
      <c r="I4" s="5"/>
      <c r="J4" s="5"/>
    </row>
    <row r="5" spans="1:16" ht="24.6" x14ac:dyDescent="0.3">
      <c r="A5" s="43" t="s">
        <v>171</v>
      </c>
      <c r="B5" s="43" t="s">
        <v>172</v>
      </c>
      <c r="C5" s="7" t="s">
        <v>173</v>
      </c>
      <c r="D5" s="7" t="s">
        <v>174</v>
      </c>
      <c r="E5" s="43" t="s">
        <v>175</v>
      </c>
      <c r="F5" s="43" t="s">
        <v>176</v>
      </c>
      <c r="G5" s="43" t="s">
        <v>177</v>
      </c>
      <c r="H5" s="40" t="s">
        <v>178</v>
      </c>
      <c r="I5" s="5"/>
      <c r="J5" s="111" t="s">
        <v>179</v>
      </c>
      <c r="K5" s="190"/>
    </row>
    <row r="6" spans="1:16" s="80" customFormat="1" x14ac:dyDescent="0.3">
      <c r="A6" s="307" t="s">
        <v>171</v>
      </c>
      <c r="B6" s="307" t="s">
        <v>180</v>
      </c>
      <c r="C6" s="184">
        <f t="shared" ref="C6:C8" ca="1" si="0">RAND()*1000000</f>
        <v>916806.11375245964</v>
      </c>
      <c r="D6" s="70" t="s">
        <v>181</v>
      </c>
      <c r="E6" s="71">
        <v>0.09</v>
      </c>
      <c r="F6" s="70">
        <v>1</v>
      </c>
      <c r="G6" s="159">
        <f t="shared" ref="G6:G37" ca="1" si="1">ROUND(C6*E6*F6,2)</f>
        <v>82512.55</v>
      </c>
      <c r="H6" s="80" t="s">
        <v>182</v>
      </c>
      <c r="I6" s="69"/>
      <c r="J6" s="69"/>
    </row>
    <row r="7" spans="1:16" s="80" customFormat="1" x14ac:dyDescent="0.3">
      <c r="A7" s="307" t="s">
        <v>183</v>
      </c>
      <c r="B7" s="307" t="s">
        <v>180</v>
      </c>
      <c r="C7" s="184">
        <f t="shared" ca="1" si="0"/>
        <v>129249.48279425508</v>
      </c>
      <c r="D7" s="70" t="s">
        <v>181</v>
      </c>
      <c r="E7" s="71">
        <v>0.09</v>
      </c>
      <c r="F7" s="70">
        <v>1</v>
      </c>
      <c r="G7" s="159">
        <f t="shared" ca="1" si="1"/>
        <v>11632.45</v>
      </c>
      <c r="H7" s="80" t="s">
        <v>182</v>
      </c>
      <c r="I7" s="91"/>
      <c r="J7" s="306"/>
    </row>
    <row r="8" spans="1:16" s="80" customFormat="1" x14ac:dyDescent="0.3">
      <c r="A8" s="307" t="s">
        <v>184</v>
      </c>
      <c r="B8" s="307" t="s">
        <v>180</v>
      </c>
      <c r="C8" s="184">
        <f t="shared" ca="1" si="0"/>
        <v>275335.77485362114</v>
      </c>
      <c r="D8" s="70" t="s">
        <v>181</v>
      </c>
      <c r="E8" s="71">
        <v>0.09</v>
      </c>
      <c r="F8" s="70">
        <v>1</v>
      </c>
      <c r="G8" s="159">
        <f t="shared" ca="1" si="1"/>
        <v>24780.22</v>
      </c>
      <c r="H8" s="80" t="s">
        <v>182</v>
      </c>
      <c r="I8" s="91"/>
      <c r="J8" s="320"/>
    </row>
    <row r="9" spans="1:16" s="80" customFormat="1" hidden="1" x14ac:dyDescent="0.3">
      <c r="A9" s="307"/>
      <c r="B9" s="307"/>
      <c r="C9" s="184"/>
      <c r="D9" s="70"/>
      <c r="E9" s="71"/>
      <c r="F9" s="70"/>
      <c r="G9" s="159">
        <f t="shared" si="1"/>
        <v>0</v>
      </c>
      <c r="H9" s="80" t="s">
        <v>182</v>
      </c>
      <c r="I9" s="91"/>
      <c r="J9" s="306"/>
    </row>
    <row r="10" spans="1:16" s="80" customFormat="1" hidden="1" x14ac:dyDescent="0.3">
      <c r="A10" s="307"/>
      <c r="B10" s="307"/>
      <c r="C10" s="184"/>
      <c r="D10" s="70"/>
      <c r="E10" s="71"/>
      <c r="F10" s="70"/>
      <c r="G10" s="159">
        <f t="shared" si="1"/>
        <v>0</v>
      </c>
      <c r="H10" s="80" t="s">
        <v>182</v>
      </c>
      <c r="I10" s="91"/>
      <c r="J10" s="320"/>
    </row>
    <row r="11" spans="1:16" s="80" customFormat="1" hidden="1" x14ac:dyDescent="0.3">
      <c r="A11" s="307"/>
      <c r="B11" s="307"/>
      <c r="C11" s="184"/>
      <c r="D11" s="70"/>
      <c r="E11" s="71"/>
      <c r="F11" s="70"/>
      <c r="G11" s="159">
        <f t="shared" si="1"/>
        <v>0</v>
      </c>
      <c r="H11" s="80" t="s">
        <v>182</v>
      </c>
      <c r="I11" s="91"/>
      <c r="J11" s="306"/>
    </row>
    <row r="12" spans="1:16" s="80" customFormat="1" hidden="1" x14ac:dyDescent="0.3">
      <c r="A12" s="307"/>
      <c r="B12" s="307"/>
      <c r="C12" s="184"/>
      <c r="D12" s="70"/>
      <c r="E12" s="71"/>
      <c r="F12" s="70"/>
      <c r="G12" s="159">
        <f t="shared" si="1"/>
        <v>0</v>
      </c>
      <c r="H12" s="80" t="s">
        <v>182</v>
      </c>
      <c r="I12" s="91"/>
      <c r="J12" s="320"/>
    </row>
    <row r="13" spans="1:16" s="80" customFormat="1" hidden="1" x14ac:dyDescent="0.3">
      <c r="A13" s="307"/>
      <c r="B13" s="307"/>
      <c r="C13" s="184"/>
      <c r="D13" s="70"/>
      <c r="E13" s="71"/>
      <c r="F13" s="70"/>
      <c r="G13" s="159">
        <f t="shared" si="1"/>
        <v>0</v>
      </c>
      <c r="H13" s="80" t="s">
        <v>182</v>
      </c>
      <c r="I13" s="91"/>
      <c r="J13" s="306"/>
    </row>
    <row r="14" spans="1:16" s="80" customFormat="1" hidden="1" x14ac:dyDescent="0.3">
      <c r="A14" s="307"/>
      <c r="B14" s="307"/>
      <c r="C14" s="184"/>
      <c r="D14" s="70"/>
      <c r="E14" s="71"/>
      <c r="F14" s="70"/>
      <c r="G14" s="159">
        <f t="shared" si="1"/>
        <v>0</v>
      </c>
      <c r="H14" s="80" t="s">
        <v>182</v>
      </c>
      <c r="I14" s="91"/>
      <c r="J14" s="320"/>
    </row>
    <row r="15" spans="1:16" s="80" customFormat="1" hidden="1" x14ac:dyDescent="0.3">
      <c r="A15" s="307"/>
      <c r="B15" s="307"/>
      <c r="C15" s="184"/>
      <c r="D15" s="70"/>
      <c r="E15" s="71"/>
      <c r="F15" s="70"/>
      <c r="G15" s="159">
        <f t="shared" si="1"/>
        <v>0</v>
      </c>
      <c r="H15" s="80" t="s">
        <v>182</v>
      </c>
      <c r="I15" s="91"/>
      <c r="J15" s="306"/>
    </row>
    <row r="16" spans="1:16" s="80" customFormat="1" hidden="1" x14ac:dyDescent="0.3">
      <c r="A16" s="307"/>
      <c r="B16" s="307"/>
      <c r="C16" s="184"/>
      <c r="D16" s="70"/>
      <c r="E16" s="71"/>
      <c r="F16" s="70"/>
      <c r="G16" s="159">
        <f t="shared" si="1"/>
        <v>0</v>
      </c>
      <c r="H16" s="80" t="s">
        <v>182</v>
      </c>
      <c r="I16" s="91"/>
      <c r="J16" s="320"/>
    </row>
    <row r="17" spans="1:10" s="80" customFormat="1" hidden="1" x14ac:dyDescent="0.3">
      <c r="A17" s="307"/>
      <c r="B17" s="307"/>
      <c r="C17" s="184"/>
      <c r="D17" s="70"/>
      <c r="E17" s="71"/>
      <c r="F17" s="70"/>
      <c r="G17" s="159">
        <f t="shared" si="1"/>
        <v>0</v>
      </c>
      <c r="H17" s="80" t="s">
        <v>182</v>
      </c>
      <c r="I17" s="91"/>
      <c r="J17" s="306"/>
    </row>
    <row r="18" spans="1:10" s="80" customFormat="1" hidden="1" x14ac:dyDescent="0.3">
      <c r="A18" s="307"/>
      <c r="B18" s="307"/>
      <c r="C18" s="184"/>
      <c r="D18" s="70"/>
      <c r="E18" s="71"/>
      <c r="F18" s="70"/>
      <c r="G18" s="159">
        <f t="shared" si="1"/>
        <v>0</v>
      </c>
      <c r="H18" s="80" t="s">
        <v>182</v>
      </c>
      <c r="I18" s="91"/>
      <c r="J18" s="320"/>
    </row>
    <row r="19" spans="1:10" s="80" customFormat="1" hidden="1" x14ac:dyDescent="0.3">
      <c r="A19" s="307"/>
      <c r="B19" s="307"/>
      <c r="C19" s="184"/>
      <c r="D19" s="70"/>
      <c r="E19" s="71"/>
      <c r="F19" s="70"/>
      <c r="G19" s="159">
        <f t="shared" si="1"/>
        <v>0</v>
      </c>
      <c r="H19" s="80" t="s">
        <v>182</v>
      </c>
      <c r="I19" s="91"/>
      <c r="J19" s="306"/>
    </row>
    <row r="20" spans="1:10" s="80" customFormat="1" hidden="1" x14ac:dyDescent="0.3">
      <c r="A20" s="307"/>
      <c r="B20" s="307"/>
      <c r="C20" s="184"/>
      <c r="D20" s="70"/>
      <c r="E20" s="71"/>
      <c r="F20" s="70"/>
      <c r="G20" s="159">
        <f t="shared" si="1"/>
        <v>0</v>
      </c>
      <c r="H20" s="80" t="s">
        <v>182</v>
      </c>
      <c r="I20" s="91"/>
      <c r="J20" s="320"/>
    </row>
    <row r="21" spans="1:10" s="80" customFormat="1" hidden="1" x14ac:dyDescent="0.3">
      <c r="A21" s="307"/>
      <c r="B21" s="307"/>
      <c r="C21" s="184"/>
      <c r="D21" s="70"/>
      <c r="E21" s="71"/>
      <c r="F21" s="70"/>
      <c r="G21" s="159">
        <f t="shared" si="1"/>
        <v>0</v>
      </c>
      <c r="H21" s="80" t="s">
        <v>182</v>
      </c>
      <c r="I21" s="91"/>
      <c r="J21" s="306"/>
    </row>
    <row r="22" spans="1:10" s="80" customFormat="1" hidden="1" x14ac:dyDescent="0.3">
      <c r="A22" s="307"/>
      <c r="B22" s="307"/>
      <c r="C22" s="184"/>
      <c r="D22" s="70"/>
      <c r="E22" s="71"/>
      <c r="F22" s="70"/>
      <c r="G22" s="159">
        <f t="shared" si="1"/>
        <v>0</v>
      </c>
      <c r="H22" s="80" t="s">
        <v>182</v>
      </c>
      <c r="I22" s="91"/>
      <c r="J22" s="320"/>
    </row>
    <row r="23" spans="1:10" s="80" customFormat="1" hidden="1" x14ac:dyDescent="0.3">
      <c r="A23" s="307"/>
      <c r="B23" s="307"/>
      <c r="C23" s="184"/>
      <c r="D23" s="70"/>
      <c r="E23" s="71"/>
      <c r="F23" s="70"/>
      <c r="G23" s="159">
        <f t="shared" si="1"/>
        <v>0</v>
      </c>
      <c r="H23" s="80" t="s">
        <v>182</v>
      </c>
      <c r="I23" s="91"/>
      <c r="J23" s="306"/>
    </row>
    <row r="24" spans="1:10" s="80" customFormat="1" hidden="1" x14ac:dyDescent="0.3">
      <c r="A24" s="307"/>
      <c r="B24" s="307"/>
      <c r="C24" s="184"/>
      <c r="D24" s="70"/>
      <c r="E24" s="71"/>
      <c r="F24" s="70"/>
      <c r="G24" s="159">
        <f t="shared" si="1"/>
        <v>0</v>
      </c>
      <c r="H24" s="80" t="s">
        <v>182</v>
      </c>
      <c r="I24" s="91"/>
      <c r="J24" s="320"/>
    </row>
    <row r="25" spans="1:10" s="80" customFormat="1" hidden="1" x14ac:dyDescent="0.3">
      <c r="A25" s="307"/>
      <c r="B25" s="307"/>
      <c r="C25" s="184"/>
      <c r="D25" s="70"/>
      <c r="E25" s="71"/>
      <c r="F25" s="70"/>
      <c r="G25" s="159">
        <f t="shared" si="1"/>
        <v>0</v>
      </c>
      <c r="H25" s="80" t="s">
        <v>182</v>
      </c>
      <c r="I25" s="91"/>
      <c r="J25" s="306"/>
    </row>
    <row r="26" spans="1:10" s="80" customFormat="1" hidden="1" x14ac:dyDescent="0.3">
      <c r="A26" s="307"/>
      <c r="B26" s="307"/>
      <c r="C26" s="184"/>
      <c r="D26" s="70"/>
      <c r="E26" s="71"/>
      <c r="F26" s="70"/>
      <c r="G26" s="159">
        <f t="shared" si="1"/>
        <v>0</v>
      </c>
      <c r="H26" s="80" t="s">
        <v>182</v>
      </c>
      <c r="I26" s="91"/>
      <c r="J26" s="320"/>
    </row>
    <row r="27" spans="1:10" s="80" customFormat="1" hidden="1" x14ac:dyDescent="0.3">
      <c r="A27" s="307"/>
      <c r="B27" s="307"/>
      <c r="C27" s="184"/>
      <c r="D27" s="70"/>
      <c r="E27" s="71"/>
      <c r="F27" s="70"/>
      <c r="G27" s="159">
        <f t="shared" si="1"/>
        <v>0</v>
      </c>
      <c r="H27" s="80" t="s">
        <v>182</v>
      </c>
      <c r="I27" s="91"/>
      <c r="J27" s="306"/>
    </row>
    <row r="28" spans="1:10" s="80" customFormat="1" hidden="1" x14ac:dyDescent="0.3">
      <c r="A28" s="307"/>
      <c r="B28" s="307"/>
      <c r="C28" s="184"/>
      <c r="D28" s="70"/>
      <c r="E28" s="71"/>
      <c r="F28" s="70"/>
      <c r="G28" s="159">
        <f t="shared" si="1"/>
        <v>0</v>
      </c>
      <c r="H28" s="80" t="s">
        <v>182</v>
      </c>
      <c r="I28" s="91"/>
      <c r="J28" s="320"/>
    </row>
    <row r="29" spans="1:10" s="80" customFormat="1" hidden="1" x14ac:dyDescent="0.3">
      <c r="A29" s="307"/>
      <c r="B29" s="307"/>
      <c r="C29" s="184"/>
      <c r="D29" s="70"/>
      <c r="E29" s="71"/>
      <c r="F29" s="70"/>
      <c r="G29" s="159">
        <f t="shared" si="1"/>
        <v>0</v>
      </c>
      <c r="H29" s="80" t="s">
        <v>182</v>
      </c>
      <c r="I29" s="91"/>
      <c r="J29" s="306"/>
    </row>
    <row r="30" spans="1:10" s="80" customFormat="1" hidden="1" x14ac:dyDescent="0.3">
      <c r="A30" s="307"/>
      <c r="B30" s="307"/>
      <c r="C30" s="184"/>
      <c r="D30" s="70"/>
      <c r="E30" s="71"/>
      <c r="F30" s="70"/>
      <c r="G30" s="159">
        <f t="shared" si="1"/>
        <v>0</v>
      </c>
      <c r="H30" s="80" t="s">
        <v>182</v>
      </c>
      <c r="I30" s="91"/>
      <c r="J30" s="320"/>
    </row>
    <row r="31" spans="1:10" s="80" customFormat="1" hidden="1" x14ac:dyDescent="0.3">
      <c r="A31" s="307"/>
      <c r="B31" s="307"/>
      <c r="C31" s="184"/>
      <c r="D31" s="70"/>
      <c r="E31" s="71"/>
      <c r="F31" s="70"/>
      <c r="G31" s="159">
        <f t="shared" si="1"/>
        <v>0</v>
      </c>
      <c r="H31" s="80" t="s">
        <v>182</v>
      </c>
      <c r="I31" s="91"/>
      <c r="J31" s="306"/>
    </row>
    <row r="32" spans="1:10" s="80" customFormat="1" hidden="1" x14ac:dyDescent="0.3">
      <c r="A32" s="307"/>
      <c r="B32" s="307"/>
      <c r="C32" s="184"/>
      <c r="D32" s="70"/>
      <c r="E32" s="71"/>
      <c r="F32" s="70"/>
      <c r="G32" s="159">
        <f t="shared" si="1"/>
        <v>0</v>
      </c>
      <c r="H32" s="80" t="s">
        <v>182</v>
      </c>
      <c r="I32" s="91"/>
      <c r="J32" s="320"/>
    </row>
    <row r="33" spans="1:10" s="80" customFormat="1" hidden="1" x14ac:dyDescent="0.3">
      <c r="A33" s="307"/>
      <c r="B33" s="307"/>
      <c r="C33" s="184"/>
      <c r="D33" s="70"/>
      <c r="E33" s="71"/>
      <c r="F33" s="70"/>
      <c r="G33" s="159">
        <f t="shared" si="1"/>
        <v>0</v>
      </c>
      <c r="H33" s="80" t="s">
        <v>182</v>
      </c>
      <c r="I33" s="91"/>
      <c r="J33" s="306"/>
    </row>
    <row r="34" spans="1:10" s="80" customFormat="1" hidden="1" x14ac:dyDescent="0.3">
      <c r="A34" s="307"/>
      <c r="B34" s="307"/>
      <c r="C34" s="184"/>
      <c r="D34" s="70"/>
      <c r="E34" s="71"/>
      <c r="F34" s="70"/>
      <c r="G34" s="159">
        <f t="shared" si="1"/>
        <v>0</v>
      </c>
      <c r="H34" s="80" t="s">
        <v>182</v>
      </c>
      <c r="I34" s="91"/>
      <c r="J34" s="320"/>
    </row>
    <row r="35" spans="1:10" s="80" customFormat="1" hidden="1" x14ac:dyDescent="0.3">
      <c r="A35" s="307"/>
      <c r="B35" s="307"/>
      <c r="C35" s="184"/>
      <c r="D35" s="70"/>
      <c r="E35" s="71"/>
      <c r="F35" s="70"/>
      <c r="G35" s="159">
        <f t="shared" si="1"/>
        <v>0</v>
      </c>
      <c r="H35" s="80" t="s">
        <v>182</v>
      </c>
      <c r="I35" s="91"/>
      <c r="J35" s="306"/>
    </row>
    <row r="36" spans="1:10" s="80" customFormat="1" hidden="1" x14ac:dyDescent="0.3">
      <c r="A36" s="307"/>
      <c r="B36" s="307"/>
      <c r="C36" s="184"/>
      <c r="D36" s="70"/>
      <c r="E36" s="71"/>
      <c r="F36" s="70"/>
      <c r="G36" s="159">
        <f t="shared" si="1"/>
        <v>0</v>
      </c>
      <c r="H36" s="80" t="s">
        <v>182</v>
      </c>
      <c r="I36" s="91"/>
      <c r="J36" s="320"/>
    </row>
    <row r="37" spans="1:10" s="80" customFormat="1" hidden="1" x14ac:dyDescent="0.3">
      <c r="A37" s="307"/>
      <c r="B37" s="307"/>
      <c r="C37" s="184"/>
      <c r="D37" s="70"/>
      <c r="E37" s="71"/>
      <c r="F37" s="70"/>
      <c r="G37" s="159">
        <f t="shared" si="1"/>
        <v>0</v>
      </c>
      <c r="H37" s="80" t="s">
        <v>182</v>
      </c>
      <c r="I37" s="91"/>
      <c r="J37" s="306"/>
    </row>
    <row r="38" spans="1:10" s="80" customFormat="1" hidden="1" x14ac:dyDescent="0.3">
      <c r="A38" s="307"/>
      <c r="B38" s="307"/>
      <c r="C38" s="184"/>
      <c r="D38" s="70"/>
      <c r="E38" s="71"/>
      <c r="F38" s="70"/>
      <c r="G38" s="159">
        <f t="shared" ref="G38:G69" si="2">ROUND(C38*E38*F38,2)</f>
        <v>0</v>
      </c>
      <c r="H38" s="80" t="s">
        <v>182</v>
      </c>
      <c r="I38" s="91"/>
      <c r="J38" s="320"/>
    </row>
    <row r="39" spans="1:10" s="80" customFormat="1" hidden="1" x14ac:dyDescent="0.3">
      <c r="A39" s="307"/>
      <c r="B39" s="307"/>
      <c r="C39" s="184"/>
      <c r="D39" s="70"/>
      <c r="E39" s="71"/>
      <c r="F39" s="70"/>
      <c r="G39" s="159">
        <f t="shared" si="2"/>
        <v>0</v>
      </c>
      <c r="H39" s="80" t="s">
        <v>182</v>
      </c>
      <c r="I39" s="91"/>
      <c r="J39" s="306"/>
    </row>
    <row r="40" spans="1:10" s="80" customFormat="1" hidden="1" x14ac:dyDescent="0.3">
      <c r="A40" s="307"/>
      <c r="B40" s="307"/>
      <c r="C40" s="184"/>
      <c r="D40" s="70"/>
      <c r="E40" s="71"/>
      <c r="F40" s="70"/>
      <c r="G40" s="159">
        <f t="shared" si="2"/>
        <v>0</v>
      </c>
      <c r="H40" s="80" t="s">
        <v>182</v>
      </c>
      <c r="I40" s="91"/>
      <c r="J40" s="320"/>
    </row>
    <row r="41" spans="1:10" s="80" customFormat="1" hidden="1" x14ac:dyDescent="0.3">
      <c r="A41" s="307"/>
      <c r="B41" s="307"/>
      <c r="C41" s="184"/>
      <c r="D41" s="70"/>
      <c r="E41" s="71"/>
      <c r="F41" s="70"/>
      <c r="G41" s="159">
        <f t="shared" si="2"/>
        <v>0</v>
      </c>
      <c r="H41" s="80" t="s">
        <v>182</v>
      </c>
      <c r="I41" s="91"/>
      <c r="J41" s="306"/>
    </row>
    <row r="42" spans="1:10" s="80" customFormat="1" hidden="1" x14ac:dyDescent="0.3">
      <c r="A42" s="307"/>
      <c r="B42" s="307"/>
      <c r="C42" s="184"/>
      <c r="D42" s="70"/>
      <c r="E42" s="71"/>
      <c r="F42" s="70"/>
      <c r="G42" s="159">
        <f t="shared" si="2"/>
        <v>0</v>
      </c>
      <c r="H42" s="80" t="s">
        <v>182</v>
      </c>
      <c r="I42" s="91"/>
      <c r="J42" s="320"/>
    </row>
    <row r="43" spans="1:10" s="80" customFormat="1" hidden="1" x14ac:dyDescent="0.3">
      <c r="A43" s="307"/>
      <c r="B43" s="307"/>
      <c r="C43" s="184"/>
      <c r="D43" s="70"/>
      <c r="E43" s="71"/>
      <c r="F43" s="70"/>
      <c r="G43" s="159">
        <f t="shared" si="2"/>
        <v>0</v>
      </c>
      <c r="H43" s="80" t="s">
        <v>182</v>
      </c>
      <c r="I43" s="91"/>
      <c r="J43" s="306"/>
    </row>
    <row r="44" spans="1:10" s="80" customFormat="1" hidden="1" x14ac:dyDescent="0.3">
      <c r="A44" s="307"/>
      <c r="B44" s="307"/>
      <c r="C44" s="184"/>
      <c r="D44" s="70"/>
      <c r="E44" s="71"/>
      <c r="F44" s="70"/>
      <c r="G44" s="159">
        <f t="shared" si="2"/>
        <v>0</v>
      </c>
      <c r="H44" s="80" t="s">
        <v>182</v>
      </c>
      <c r="I44" s="91"/>
      <c r="J44" s="320"/>
    </row>
    <row r="45" spans="1:10" s="80" customFormat="1" hidden="1" x14ac:dyDescent="0.3">
      <c r="A45" s="307"/>
      <c r="B45" s="307"/>
      <c r="C45" s="184"/>
      <c r="D45" s="70"/>
      <c r="E45" s="71"/>
      <c r="F45" s="70"/>
      <c r="G45" s="159">
        <f t="shared" si="2"/>
        <v>0</v>
      </c>
      <c r="H45" s="80" t="s">
        <v>182</v>
      </c>
      <c r="I45" s="91"/>
      <c r="J45" s="306"/>
    </row>
    <row r="46" spans="1:10" s="80" customFormat="1" hidden="1" x14ac:dyDescent="0.3">
      <c r="A46" s="307"/>
      <c r="B46" s="307"/>
      <c r="C46" s="184"/>
      <c r="D46" s="70"/>
      <c r="E46" s="71"/>
      <c r="F46" s="70"/>
      <c r="G46" s="159">
        <f t="shared" si="2"/>
        <v>0</v>
      </c>
      <c r="H46" s="80" t="s">
        <v>182</v>
      </c>
      <c r="I46" s="91"/>
      <c r="J46" s="320"/>
    </row>
    <row r="47" spans="1:10" s="80" customFormat="1" hidden="1" x14ac:dyDescent="0.3">
      <c r="A47" s="307"/>
      <c r="B47" s="307"/>
      <c r="C47" s="184"/>
      <c r="D47" s="70"/>
      <c r="E47" s="71"/>
      <c r="F47" s="70"/>
      <c r="G47" s="159">
        <f t="shared" si="2"/>
        <v>0</v>
      </c>
      <c r="H47" s="80" t="s">
        <v>182</v>
      </c>
      <c r="I47" s="91"/>
      <c r="J47" s="306"/>
    </row>
    <row r="48" spans="1:10" s="80" customFormat="1" hidden="1" x14ac:dyDescent="0.3">
      <c r="A48" s="307"/>
      <c r="B48" s="307"/>
      <c r="C48" s="184"/>
      <c r="D48" s="70"/>
      <c r="E48" s="71"/>
      <c r="F48" s="70"/>
      <c r="G48" s="159">
        <f t="shared" si="2"/>
        <v>0</v>
      </c>
      <c r="H48" s="80" t="s">
        <v>182</v>
      </c>
      <c r="I48" s="91"/>
      <c r="J48" s="320"/>
    </row>
    <row r="49" spans="1:10" s="80" customFormat="1" hidden="1" x14ac:dyDescent="0.3">
      <c r="A49" s="307"/>
      <c r="B49" s="307"/>
      <c r="C49" s="184"/>
      <c r="D49" s="70"/>
      <c r="E49" s="71"/>
      <c r="F49" s="70"/>
      <c r="G49" s="159">
        <f t="shared" si="2"/>
        <v>0</v>
      </c>
      <c r="H49" s="80" t="s">
        <v>182</v>
      </c>
      <c r="I49" s="91"/>
      <c r="J49" s="306"/>
    </row>
    <row r="50" spans="1:10" s="80" customFormat="1" hidden="1" x14ac:dyDescent="0.3">
      <c r="A50" s="307"/>
      <c r="B50" s="307"/>
      <c r="C50" s="184"/>
      <c r="D50" s="70"/>
      <c r="E50" s="71"/>
      <c r="F50" s="70"/>
      <c r="G50" s="159">
        <f t="shared" si="2"/>
        <v>0</v>
      </c>
      <c r="H50" s="80" t="s">
        <v>182</v>
      </c>
      <c r="I50" s="91"/>
      <c r="J50" s="320"/>
    </row>
    <row r="51" spans="1:10" s="80" customFormat="1" hidden="1" x14ac:dyDescent="0.3">
      <c r="A51" s="307"/>
      <c r="B51" s="307"/>
      <c r="C51" s="184"/>
      <c r="D51" s="70"/>
      <c r="E51" s="71"/>
      <c r="F51" s="70"/>
      <c r="G51" s="159">
        <f t="shared" si="2"/>
        <v>0</v>
      </c>
      <c r="H51" s="80" t="s">
        <v>182</v>
      </c>
      <c r="I51" s="91"/>
      <c r="J51" s="306"/>
    </row>
    <row r="52" spans="1:10" s="80" customFormat="1" hidden="1" x14ac:dyDescent="0.3">
      <c r="A52" s="307"/>
      <c r="B52" s="307"/>
      <c r="C52" s="184"/>
      <c r="D52" s="70"/>
      <c r="E52" s="71"/>
      <c r="F52" s="70"/>
      <c r="G52" s="159">
        <f t="shared" si="2"/>
        <v>0</v>
      </c>
      <c r="H52" s="80" t="s">
        <v>182</v>
      </c>
      <c r="I52" s="91"/>
      <c r="J52" s="320"/>
    </row>
    <row r="53" spans="1:10" s="80" customFormat="1" hidden="1" x14ac:dyDescent="0.3">
      <c r="A53" s="307"/>
      <c r="B53" s="307"/>
      <c r="C53" s="184"/>
      <c r="D53" s="70"/>
      <c r="E53" s="71"/>
      <c r="F53" s="70"/>
      <c r="G53" s="159">
        <f t="shared" si="2"/>
        <v>0</v>
      </c>
      <c r="H53" s="80" t="s">
        <v>182</v>
      </c>
      <c r="I53" s="91"/>
      <c r="J53" s="306"/>
    </row>
    <row r="54" spans="1:10" s="80" customFormat="1" hidden="1" x14ac:dyDescent="0.3">
      <c r="A54" s="307"/>
      <c r="B54" s="307"/>
      <c r="C54" s="184"/>
      <c r="D54" s="70"/>
      <c r="E54" s="71"/>
      <c r="F54" s="70"/>
      <c r="G54" s="159">
        <f t="shared" si="2"/>
        <v>0</v>
      </c>
      <c r="H54" s="80" t="s">
        <v>182</v>
      </c>
      <c r="I54" s="91"/>
      <c r="J54" s="320"/>
    </row>
    <row r="55" spans="1:10" s="80" customFormat="1" hidden="1" x14ac:dyDescent="0.3">
      <c r="A55" s="307"/>
      <c r="B55" s="307"/>
      <c r="C55" s="184"/>
      <c r="D55" s="70"/>
      <c r="E55" s="71"/>
      <c r="F55" s="70"/>
      <c r="G55" s="159">
        <f t="shared" si="2"/>
        <v>0</v>
      </c>
      <c r="H55" s="80" t="s">
        <v>182</v>
      </c>
      <c r="I55" s="91"/>
      <c r="J55" s="306"/>
    </row>
    <row r="56" spans="1:10" s="80" customFormat="1" hidden="1" x14ac:dyDescent="0.3">
      <c r="A56" s="307"/>
      <c r="B56" s="307"/>
      <c r="C56" s="184"/>
      <c r="D56" s="70"/>
      <c r="E56" s="71"/>
      <c r="F56" s="70"/>
      <c r="G56" s="159">
        <f t="shared" si="2"/>
        <v>0</v>
      </c>
      <c r="H56" s="80" t="s">
        <v>182</v>
      </c>
      <c r="I56" s="91"/>
      <c r="J56" s="320"/>
    </row>
    <row r="57" spans="1:10" s="80" customFormat="1" hidden="1" x14ac:dyDescent="0.3">
      <c r="A57" s="307"/>
      <c r="B57" s="307"/>
      <c r="C57" s="184"/>
      <c r="D57" s="70"/>
      <c r="E57" s="71"/>
      <c r="F57" s="70"/>
      <c r="G57" s="159">
        <f t="shared" si="2"/>
        <v>0</v>
      </c>
      <c r="H57" s="80" t="s">
        <v>182</v>
      </c>
      <c r="I57" s="91"/>
      <c r="J57" s="306"/>
    </row>
    <row r="58" spans="1:10" s="80" customFormat="1" hidden="1" x14ac:dyDescent="0.3">
      <c r="A58" s="307"/>
      <c r="B58" s="307"/>
      <c r="C58" s="184"/>
      <c r="D58" s="70"/>
      <c r="E58" s="71"/>
      <c r="F58" s="70"/>
      <c r="G58" s="159">
        <f t="shared" si="2"/>
        <v>0</v>
      </c>
      <c r="H58" s="80" t="s">
        <v>182</v>
      </c>
      <c r="I58" s="91"/>
      <c r="J58" s="320"/>
    </row>
    <row r="59" spans="1:10" s="80" customFormat="1" hidden="1" x14ac:dyDescent="0.3">
      <c r="A59" s="307"/>
      <c r="B59" s="307"/>
      <c r="C59" s="184"/>
      <c r="D59" s="70"/>
      <c r="E59" s="71"/>
      <c r="F59" s="70"/>
      <c r="G59" s="159">
        <f t="shared" si="2"/>
        <v>0</v>
      </c>
      <c r="H59" s="80" t="s">
        <v>182</v>
      </c>
      <c r="I59" s="91"/>
      <c r="J59" s="306"/>
    </row>
    <row r="60" spans="1:10" s="80" customFormat="1" hidden="1" x14ac:dyDescent="0.3">
      <c r="A60" s="307"/>
      <c r="B60" s="307"/>
      <c r="C60" s="184"/>
      <c r="D60" s="70"/>
      <c r="E60" s="71"/>
      <c r="F60" s="70"/>
      <c r="G60" s="159">
        <f t="shared" si="2"/>
        <v>0</v>
      </c>
      <c r="H60" s="80" t="s">
        <v>182</v>
      </c>
      <c r="I60" s="91"/>
      <c r="J60" s="320"/>
    </row>
    <row r="61" spans="1:10" s="80" customFormat="1" hidden="1" x14ac:dyDescent="0.3">
      <c r="A61" s="307"/>
      <c r="B61" s="307"/>
      <c r="C61" s="184"/>
      <c r="D61" s="70"/>
      <c r="E61" s="71"/>
      <c r="F61" s="70"/>
      <c r="G61" s="159">
        <f t="shared" si="2"/>
        <v>0</v>
      </c>
      <c r="H61" s="80" t="s">
        <v>182</v>
      </c>
      <c r="I61" s="91"/>
      <c r="J61" s="306"/>
    </row>
    <row r="62" spans="1:10" s="80" customFormat="1" hidden="1" x14ac:dyDescent="0.3">
      <c r="A62" s="307"/>
      <c r="B62" s="307"/>
      <c r="C62" s="184"/>
      <c r="D62" s="70"/>
      <c r="E62" s="71"/>
      <c r="F62" s="70"/>
      <c r="G62" s="159">
        <f t="shared" si="2"/>
        <v>0</v>
      </c>
      <c r="H62" s="80" t="s">
        <v>182</v>
      </c>
      <c r="I62" s="91"/>
      <c r="J62" s="320"/>
    </row>
    <row r="63" spans="1:10" s="80" customFormat="1" hidden="1" x14ac:dyDescent="0.3">
      <c r="A63" s="307"/>
      <c r="B63" s="307"/>
      <c r="C63" s="184"/>
      <c r="D63" s="70"/>
      <c r="E63" s="71"/>
      <c r="F63" s="70"/>
      <c r="G63" s="159">
        <f t="shared" si="2"/>
        <v>0</v>
      </c>
      <c r="H63" s="80" t="s">
        <v>182</v>
      </c>
      <c r="I63" s="91"/>
      <c r="J63" s="306"/>
    </row>
    <row r="64" spans="1:10" s="80" customFormat="1" hidden="1" x14ac:dyDescent="0.3">
      <c r="A64" s="307"/>
      <c r="B64" s="307"/>
      <c r="C64" s="184"/>
      <c r="D64" s="70"/>
      <c r="E64" s="71"/>
      <c r="F64" s="70"/>
      <c r="G64" s="159">
        <f t="shared" si="2"/>
        <v>0</v>
      </c>
      <c r="H64" s="80" t="s">
        <v>182</v>
      </c>
      <c r="I64" s="91"/>
      <c r="J64" s="320"/>
    </row>
    <row r="65" spans="1:10" s="80" customFormat="1" hidden="1" x14ac:dyDescent="0.3">
      <c r="A65" s="307"/>
      <c r="B65" s="307"/>
      <c r="C65" s="184"/>
      <c r="D65" s="70"/>
      <c r="E65" s="71"/>
      <c r="F65" s="70"/>
      <c r="G65" s="159">
        <f t="shared" si="2"/>
        <v>0</v>
      </c>
      <c r="H65" s="80" t="s">
        <v>182</v>
      </c>
      <c r="I65" s="91"/>
      <c r="J65" s="306"/>
    </row>
    <row r="66" spans="1:10" s="80" customFormat="1" hidden="1" x14ac:dyDescent="0.3">
      <c r="A66" s="307"/>
      <c r="B66" s="307"/>
      <c r="C66" s="184"/>
      <c r="D66" s="70"/>
      <c r="E66" s="71"/>
      <c r="F66" s="70"/>
      <c r="G66" s="159">
        <f t="shared" si="2"/>
        <v>0</v>
      </c>
      <c r="H66" s="80" t="s">
        <v>182</v>
      </c>
      <c r="I66" s="91"/>
      <c r="J66" s="320"/>
    </row>
    <row r="67" spans="1:10" s="80" customFormat="1" hidden="1" x14ac:dyDescent="0.3">
      <c r="A67" s="307"/>
      <c r="B67" s="307"/>
      <c r="C67" s="184"/>
      <c r="D67" s="70"/>
      <c r="E67" s="71"/>
      <c r="F67" s="70"/>
      <c r="G67" s="159">
        <f t="shared" si="2"/>
        <v>0</v>
      </c>
      <c r="H67" s="80" t="s">
        <v>182</v>
      </c>
      <c r="I67" s="91"/>
      <c r="J67" s="306"/>
    </row>
    <row r="68" spans="1:10" s="80" customFormat="1" hidden="1" x14ac:dyDescent="0.3">
      <c r="A68" s="307"/>
      <c r="B68" s="307"/>
      <c r="C68" s="184"/>
      <c r="D68" s="70"/>
      <c r="E68" s="71"/>
      <c r="F68" s="70"/>
      <c r="G68" s="159">
        <f t="shared" si="2"/>
        <v>0</v>
      </c>
      <c r="H68" s="80" t="s">
        <v>182</v>
      </c>
      <c r="I68" s="91"/>
      <c r="J68" s="320"/>
    </row>
    <row r="69" spans="1:10" s="80" customFormat="1" hidden="1" x14ac:dyDescent="0.3">
      <c r="A69" s="307"/>
      <c r="B69" s="307"/>
      <c r="C69" s="184"/>
      <c r="D69" s="70"/>
      <c r="E69" s="71"/>
      <c r="F69" s="70"/>
      <c r="G69" s="159">
        <f t="shared" si="2"/>
        <v>0</v>
      </c>
      <c r="H69" s="80" t="s">
        <v>182</v>
      </c>
      <c r="I69" s="91"/>
      <c r="J69" s="306"/>
    </row>
    <row r="70" spans="1:10" s="80" customFormat="1" hidden="1" x14ac:dyDescent="0.3">
      <c r="A70" s="307"/>
      <c r="B70" s="307"/>
      <c r="C70" s="184"/>
      <c r="D70" s="70"/>
      <c r="E70" s="71"/>
      <c r="F70" s="70"/>
      <c r="G70" s="159">
        <f t="shared" ref="G70:G101" si="3">ROUND(C70*E70*F70,2)</f>
        <v>0</v>
      </c>
      <c r="H70" s="80" t="s">
        <v>182</v>
      </c>
      <c r="I70" s="91"/>
      <c r="J70" s="320"/>
    </row>
    <row r="71" spans="1:10" s="80" customFormat="1" hidden="1" x14ac:dyDescent="0.3">
      <c r="A71" s="307"/>
      <c r="B71" s="307"/>
      <c r="C71" s="184"/>
      <c r="D71" s="70"/>
      <c r="E71" s="71"/>
      <c r="F71" s="70"/>
      <c r="G71" s="159">
        <f t="shared" si="3"/>
        <v>0</v>
      </c>
      <c r="H71" s="80" t="s">
        <v>182</v>
      </c>
      <c r="I71" s="91"/>
      <c r="J71" s="306"/>
    </row>
    <row r="72" spans="1:10" s="80" customFormat="1" hidden="1" x14ac:dyDescent="0.3">
      <c r="A72" s="307"/>
      <c r="B72" s="307"/>
      <c r="C72" s="184"/>
      <c r="D72" s="70"/>
      <c r="E72" s="71"/>
      <c r="F72" s="70"/>
      <c r="G72" s="159">
        <f t="shared" si="3"/>
        <v>0</v>
      </c>
      <c r="H72" s="80" t="s">
        <v>182</v>
      </c>
      <c r="I72" s="91"/>
      <c r="J72" s="320"/>
    </row>
    <row r="73" spans="1:10" s="80" customFormat="1" hidden="1" x14ac:dyDescent="0.3">
      <c r="A73" s="307"/>
      <c r="B73" s="307"/>
      <c r="C73" s="184"/>
      <c r="D73" s="70"/>
      <c r="E73" s="71"/>
      <c r="F73" s="70"/>
      <c r="G73" s="159">
        <f t="shared" si="3"/>
        <v>0</v>
      </c>
      <c r="H73" s="80" t="s">
        <v>182</v>
      </c>
      <c r="I73" s="91"/>
      <c r="J73" s="306"/>
    </row>
    <row r="74" spans="1:10" s="80" customFormat="1" hidden="1" x14ac:dyDescent="0.3">
      <c r="A74" s="307"/>
      <c r="B74" s="307"/>
      <c r="C74" s="184"/>
      <c r="D74" s="70"/>
      <c r="E74" s="71"/>
      <c r="F74" s="70"/>
      <c r="G74" s="159">
        <f t="shared" si="3"/>
        <v>0</v>
      </c>
      <c r="H74" s="80" t="s">
        <v>182</v>
      </c>
      <c r="I74" s="91"/>
      <c r="J74" s="320"/>
    </row>
    <row r="75" spans="1:10" s="80" customFormat="1" hidden="1" x14ac:dyDescent="0.3">
      <c r="A75" s="307"/>
      <c r="B75" s="307"/>
      <c r="C75" s="184"/>
      <c r="D75" s="70"/>
      <c r="E75" s="71"/>
      <c r="F75" s="70"/>
      <c r="G75" s="159">
        <f t="shared" si="3"/>
        <v>0</v>
      </c>
      <c r="H75" s="80" t="s">
        <v>182</v>
      </c>
      <c r="I75" s="91"/>
      <c r="J75" s="306"/>
    </row>
    <row r="76" spans="1:10" s="80" customFormat="1" hidden="1" x14ac:dyDescent="0.3">
      <c r="A76" s="307"/>
      <c r="B76" s="307"/>
      <c r="C76" s="184"/>
      <c r="D76" s="70"/>
      <c r="E76" s="71"/>
      <c r="F76" s="70"/>
      <c r="G76" s="159">
        <f t="shared" si="3"/>
        <v>0</v>
      </c>
      <c r="H76" s="80" t="s">
        <v>182</v>
      </c>
      <c r="I76" s="91"/>
      <c r="J76" s="320"/>
    </row>
    <row r="77" spans="1:10" s="80" customFormat="1" hidden="1" x14ac:dyDescent="0.3">
      <c r="A77" s="307"/>
      <c r="B77" s="307"/>
      <c r="C77" s="184"/>
      <c r="D77" s="70"/>
      <c r="E77" s="71"/>
      <c r="F77" s="70"/>
      <c r="G77" s="159">
        <f t="shared" si="3"/>
        <v>0</v>
      </c>
      <c r="H77" s="80" t="s">
        <v>182</v>
      </c>
      <c r="I77" s="91"/>
      <c r="J77" s="306"/>
    </row>
    <row r="78" spans="1:10" s="80" customFormat="1" hidden="1" x14ac:dyDescent="0.3">
      <c r="A78" s="307"/>
      <c r="B78" s="307"/>
      <c r="C78" s="184"/>
      <c r="D78" s="70"/>
      <c r="E78" s="71"/>
      <c r="F78" s="70"/>
      <c r="G78" s="159">
        <f t="shared" si="3"/>
        <v>0</v>
      </c>
      <c r="H78" s="80" t="s">
        <v>182</v>
      </c>
      <c r="I78" s="91"/>
      <c r="J78" s="320"/>
    </row>
    <row r="79" spans="1:10" s="80" customFormat="1" hidden="1" x14ac:dyDescent="0.3">
      <c r="A79" s="307"/>
      <c r="B79" s="307"/>
      <c r="C79" s="184"/>
      <c r="D79" s="70"/>
      <c r="E79" s="71"/>
      <c r="F79" s="70"/>
      <c r="G79" s="159">
        <f t="shared" si="3"/>
        <v>0</v>
      </c>
      <c r="H79" s="80" t="s">
        <v>182</v>
      </c>
      <c r="I79" s="91"/>
      <c r="J79" s="306"/>
    </row>
    <row r="80" spans="1:10" s="80" customFormat="1" hidden="1" x14ac:dyDescent="0.3">
      <c r="A80" s="307"/>
      <c r="B80" s="307"/>
      <c r="C80" s="184"/>
      <c r="D80" s="70"/>
      <c r="E80" s="71"/>
      <c r="F80" s="70"/>
      <c r="G80" s="159">
        <f t="shared" si="3"/>
        <v>0</v>
      </c>
      <c r="H80" s="80" t="s">
        <v>182</v>
      </c>
      <c r="I80" s="91"/>
      <c r="J80" s="320"/>
    </row>
    <row r="81" spans="1:10" s="80" customFormat="1" hidden="1" x14ac:dyDescent="0.3">
      <c r="A81" s="307"/>
      <c r="B81" s="307"/>
      <c r="C81" s="184"/>
      <c r="D81" s="70"/>
      <c r="E81" s="71"/>
      <c r="F81" s="70"/>
      <c r="G81" s="159">
        <f t="shared" si="3"/>
        <v>0</v>
      </c>
      <c r="H81" s="80" t="s">
        <v>182</v>
      </c>
      <c r="I81" s="91"/>
      <c r="J81" s="306"/>
    </row>
    <row r="82" spans="1:10" s="80" customFormat="1" hidden="1" x14ac:dyDescent="0.3">
      <c r="A82" s="307"/>
      <c r="B82" s="307"/>
      <c r="C82" s="184"/>
      <c r="D82" s="70"/>
      <c r="E82" s="71"/>
      <c r="F82" s="70"/>
      <c r="G82" s="159">
        <f t="shared" si="3"/>
        <v>0</v>
      </c>
      <c r="H82" s="80" t="s">
        <v>182</v>
      </c>
      <c r="I82" s="91"/>
      <c r="J82" s="320"/>
    </row>
    <row r="83" spans="1:10" s="80" customFormat="1" hidden="1" x14ac:dyDescent="0.3">
      <c r="A83" s="307"/>
      <c r="B83" s="307"/>
      <c r="C83" s="184"/>
      <c r="D83" s="70"/>
      <c r="E83" s="71"/>
      <c r="F83" s="70"/>
      <c r="G83" s="159">
        <f t="shared" si="3"/>
        <v>0</v>
      </c>
      <c r="H83" s="80" t="s">
        <v>182</v>
      </c>
      <c r="I83" s="91"/>
      <c r="J83" s="306"/>
    </row>
    <row r="84" spans="1:10" s="80" customFormat="1" hidden="1" x14ac:dyDescent="0.3">
      <c r="A84" s="307"/>
      <c r="B84" s="307"/>
      <c r="C84" s="184"/>
      <c r="D84" s="70"/>
      <c r="E84" s="71"/>
      <c r="F84" s="70"/>
      <c r="G84" s="159">
        <f t="shared" si="3"/>
        <v>0</v>
      </c>
      <c r="H84" s="80" t="s">
        <v>182</v>
      </c>
      <c r="I84" s="91"/>
      <c r="J84" s="320"/>
    </row>
    <row r="85" spans="1:10" s="80" customFormat="1" hidden="1" x14ac:dyDescent="0.3">
      <c r="A85" s="307"/>
      <c r="B85" s="307"/>
      <c r="C85" s="184"/>
      <c r="D85" s="70"/>
      <c r="E85" s="71"/>
      <c r="F85" s="70"/>
      <c r="G85" s="159">
        <f t="shared" si="3"/>
        <v>0</v>
      </c>
      <c r="H85" s="80" t="s">
        <v>182</v>
      </c>
      <c r="I85" s="91"/>
      <c r="J85" s="306"/>
    </row>
    <row r="86" spans="1:10" s="80" customFormat="1" hidden="1" x14ac:dyDescent="0.3">
      <c r="A86" s="307"/>
      <c r="B86" s="307"/>
      <c r="C86" s="184"/>
      <c r="D86" s="70"/>
      <c r="E86" s="71"/>
      <c r="F86" s="70"/>
      <c r="G86" s="159">
        <f t="shared" si="3"/>
        <v>0</v>
      </c>
      <c r="H86" s="80" t="s">
        <v>182</v>
      </c>
      <c r="I86" s="91"/>
      <c r="J86" s="320"/>
    </row>
    <row r="87" spans="1:10" s="80" customFormat="1" hidden="1" x14ac:dyDescent="0.3">
      <c r="A87" s="307"/>
      <c r="B87" s="307"/>
      <c r="C87" s="184"/>
      <c r="D87" s="70"/>
      <c r="E87" s="71"/>
      <c r="F87" s="70"/>
      <c r="G87" s="159">
        <f t="shared" si="3"/>
        <v>0</v>
      </c>
      <c r="H87" s="80" t="s">
        <v>182</v>
      </c>
      <c r="I87" s="91"/>
      <c r="J87" s="306"/>
    </row>
    <row r="88" spans="1:10" s="80" customFormat="1" hidden="1" x14ac:dyDescent="0.3">
      <c r="A88" s="307"/>
      <c r="B88" s="307"/>
      <c r="C88" s="184"/>
      <c r="D88" s="70"/>
      <c r="E88" s="71"/>
      <c r="F88" s="70"/>
      <c r="G88" s="159">
        <f t="shared" si="3"/>
        <v>0</v>
      </c>
      <c r="H88" s="80" t="s">
        <v>182</v>
      </c>
      <c r="I88" s="91"/>
      <c r="J88" s="320"/>
    </row>
    <row r="89" spans="1:10" s="80" customFormat="1" hidden="1" x14ac:dyDescent="0.3">
      <c r="A89" s="307"/>
      <c r="B89" s="307"/>
      <c r="C89" s="184"/>
      <c r="D89" s="70"/>
      <c r="E89" s="71"/>
      <c r="F89" s="70"/>
      <c r="G89" s="159">
        <f t="shared" si="3"/>
        <v>0</v>
      </c>
      <c r="H89" s="80" t="s">
        <v>182</v>
      </c>
      <c r="I89" s="91"/>
      <c r="J89" s="306"/>
    </row>
    <row r="90" spans="1:10" s="80" customFormat="1" hidden="1" x14ac:dyDescent="0.3">
      <c r="A90" s="307"/>
      <c r="B90" s="307"/>
      <c r="C90" s="184"/>
      <c r="D90" s="70"/>
      <c r="E90" s="71"/>
      <c r="F90" s="70"/>
      <c r="G90" s="159">
        <f t="shared" si="3"/>
        <v>0</v>
      </c>
      <c r="H90" s="80" t="s">
        <v>182</v>
      </c>
      <c r="I90" s="91"/>
      <c r="J90" s="320"/>
    </row>
    <row r="91" spans="1:10" s="80" customFormat="1" hidden="1" x14ac:dyDescent="0.3">
      <c r="A91" s="307"/>
      <c r="B91" s="307"/>
      <c r="C91" s="184"/>
      <c r="D91" s="70"/>
      <c r="E91" s="71"/>
      <c r="F91" s="70"/>
      <c r="G91" s="159">
        <f t="shared" si="3"/>
        <v>0</v>
      </c>
      <c r="H91" s="80" t="s">
        <v>182</v>
      </c>
      <c r="I91" s="91"/>
      <c r="J91" s="306"/>
    </row>
    <row r="92" spans="1:10" s="80" customFormat="1" hidden="1" x14ac:dyDescent="0.3">
      <c r="A92" s="307"/>
      <c r="B92" s="307"/>
      <c r="C92" s="184"/>
      <c r="D92" s="70"/>
      <c r="E92" s="71"/>
      <c r="F92" s="70"/>
      <c r="G92" s="159">
        <f t="shared" si="3"/>
        <v>0</v>
      </c>
      <c r="H92" s="80" t="s">
        <v>182</v>
      </c>
      <c r="I92" s="91"/>
      <c r="J92" s="320"/>
    </row>
    <row r="93" spans="1:10" s="80" customFormat="1" hidden="1" x14ac:dyDescent="0.3">
      <c r="A93" s="307"/>
      <c r="B93" s="307"/>
      <c r="C93" s="184"/>
      <c r="D93" s="70"/>
      <c r="E93" s="71"/>
      <c r="F93" s="70"/>
      <c r="G93" s="159">
        <f t="shared" si="3"/>
        <v>0</v>
      </c>
      <c r="H93" s="80" t="s">
        <v>182</v>
      </c>
      <c r="I93" s="91"/>
      <c r="J93" s="306"/>
    </row>
    <row r="94" spans="1:10" s="80" customFormat="1" hidden="1" x14ac:dyDescent="0.3">
      <c r="A94" s="307"/>
      <c r="B94" s="307"/>
      <c r="C94" s="184"/>
      <c r="D94" s="70"/>
      <c r="E94" s="71"/>
      <c r="F94" s="70"/>
      <c r="G94" s="159">
        <f t="shared" si="3"/>
        <v>0</v>
      </c>
      <c r="H94" s="80" t="s">
        <v>182</v>
      </c>
      <c r="I94" s="91"/>
      <c r="J94" s="320"/>
    </row>
    <row r="95" spans="1:10" s="80" customFormat="1" hidden="1" x14ac:dyDescent="0.3">
      <c r="A95" s="307"/>
      <c r="B95" s="307"/>
      <c r="C95" s="184"/>
      <c r="D95" s="70"/>
      <c r="E95" s="71"/>
      <c r="F95" s="70"/>
      <c r="G95" s="159">
        <f t="shared" si="3"/>
        <v>0</v>
      </c>
      <c r="H95" s="80" t="s">
        <v>182</v>
      </c>
      <c r="I95" s="91"/>
      <c r="J95" s="306"/>
    </row>
    <row r="96" spans="1:10" s="80" customFormat="1" hidden="1" x14ac:dyDescent="0.3">
      <c r="A96" s="307"/>
      <c r="B96" s="307"/>
      <c r="C96" s="184"/>
      <c r="D96" s="70"/>
      <c r="E96" s="71"/>
      <c r="F96" s="70"/>
      <c r="G96" s="159">
        <f t="shared" si="3"/>
        <v>0</v>
      </c>
      <c r="H96" s="80" t="s">
        <v>182</v>
      </c>
      <c r="I96" s="91"/>
      <c r="J96" s="320"/>
    </row>
    <row r="97" spans="1:10" s="80" customFormat="1" hidden="1" x14ac:dyDescent="0.3">
      <c r="A97" s="307"/>
      <c r="B97" s="307"/>
      <c r="C97" s="184"/>
      <c r="D97" s="70"/>
      <c r="E97" s="71"/>
      <c r="F97" s="70"/>
      <c r="G97" s="159">
        <f t="shared" si="3"/>
        <v>0</v>
      </c>
      <c r="H97" s="80" t="s">
        <v>182</v>
      </c>
      <c r="I97" s="91"/>
      <c r="J97" s="306"/>
    </row>
    <row r="98" spans="1:10" s="80" customFormat="1" hidden="1" x14ac:dyDescent="0.3">
      <c r="A98" s="307"/>
      <c r="B98" s="307"/>
      <c r="C98" s="184"/>
      <c r="D98" s="70"/>
      <c r="E98" s="71"/>
      <c r="F98" s="70"/>
      <c r="G98" s="159">
        <f t="shared" si="3"/>
        <v>0</v>
      </c>
      <c r="H98" s="80" t="s">
        <v>182</v>
      </c>
      <c r="I98" s="91"/>
      <c r="J98" s="320"/>
    </row>
    <row r="99" spans="1:10" s="80" customFormat="1" hidden="1" x14ac:dyDescent="0.3">
      <c r="A99" s="307"/>
      <c r="B99" s="307"/>
      <c r="C99" s="184"/>
      <c r="D99" s="70"/>
      <c r="E99" s="71"/>
      <c r="F99" s="70"/>
      <c r="G99" s="159">
        <f t="shared" si="3"/>
        <v>0</v>
      </c>
      <c r="H99" s="80" t="s">
        <v>182</v>
      </c>
      <c r="I99" s="91"/>
      <c r="J99" s="306"/>
    </row>
    <row r="100" spans="1:10" s="80" customFormat="1" hidden="1" x14ac:dyDescent="0.3">
      <c r="A100" s="307"/>
      <c r="B100" s="307"/>
      <c r="C100" s="184"/>
      <c r="D100" s="70"/>
      <c r="E100" s="71"/>
      <c r="F100" s="70"/>
      <c r="G100" s="159">
        <f t="shared" si="3"/>
        <v>0</v>
      </c>
      <c r="H100" s="80" t="s">
        <v>182</v>
      </c>
      <c r="I100" s="91"/>
      <c r="J100" s="320"/>
    </row>
    <row r="101" spans="1:10" s="80" customFormat="1" hidden="1" x14ac:dyDescent="0.3">
      <c r="A101" s="307"/>
      <c r="B101" s="307"/>
      <c r="C101" s="184"/>
      <c r="D101" s="70"/>
      <c r="E101" s="71"/>
      <c r="F101" s="70"/>
      <c r="G101" s="159">
        <f t="shared" si="3"/>
        <v>0</v>
      </c>
      <c r="H101" s="80" t="s">
        <v>182</v>
      </c>
      <c r="I101" s="91"/>
      <c r="J101" s="306"/>
    </row>
    <row r="102" spans="1:10" s="80" customFormat="1" hidden="1" x14ac:dyDescent="0.3">
      <c r="A102" s="307"/>
      <c r="B102" s="307"/>
      <c r="C102" s="184"/>
      <c r="D102" s="70"/>
      <c r="E102" s="71"/>
      <c r="F102" s="70"/>
      <c r="G102" s="159">
        <f t="shared" ref="G102:G133" si="4">ROUND(C102*E102*F102,2)</f>
        <v>0</v>
      </c>
      <c r="H102" s="80" t="s">
        <v>182</v>
      </c>
      <c r="I102" s="91"/>
      <c r="J102" s="320"/>
    </row>
    <row r="103" spans="1:10" s="80" customFormat="1" hidden="1" x14ac:dyDescent="0.3">
      <c r="A103" s="307"/>
      <c r="B103" s="307"/>
      <c r="C103" s="184"/>
      <c r="D103" s="70"/>
      <c r="E103" s="71"/>
      <c r="F103" s="70"/>
      <c r="G103" s="159">
        <f t="shared" si="4"/>
        <v>0</v>
      </c>
      <c r="H103" s="80" t="s">
        <v>182</v>
      </c>
      <c r="I103" s="91"/>
      <c r="J103" s="306"/>
    </row>
    <row r="104" spans="1:10" s="80" customFormat="1" hidden="1" x14ac:dyDescent="0.3">
      <c r="A104" s="307"/>
      <c r="B104" s="307"/>
      <c r="C104" s="184"/>
      <c r="D104" s="70"/>
      <c r="E104" s="71"/>
      <c r="F104" s="70"/>
      <c r="G104" s="159">
        <f t="shared" si="4"/>
        <v>0</v>
      </c>
      <c r="H104" s="80" t="s">
        <v>182</v>
      </c>
      <c r="I104" s="91"/>
      <c r="J104" s="320"/>
    </row>
    <row r="105" spans="1:10" s="80" customFormat="1" hidden="1" x14ac:dyDescent="0.3">
      <c r="A105" s="307"/>
      <c r="B105" s="307"/>
      <c r="C105" s="184"/>
      <c r="D105" s="70"/>
      <c r="E105" s="71"/>
      <c r="F105" s="70"/>
      <c r="G105" s="159">
        <f t="shared" si="4"/>
        <v>0</v>
      </c>
      <c r="H105" s="80" t="s">
        <v>182</v>
      </c>
      <c r="I105" s="91"/>
      <c r="J105" s="306"/>
    </row>
    <row r="106" spans="1:10" s="80" customFormat="1" hidden="1" x14ac:dyDescent="0.3">
      <c r="A106" s="307"/>
      <c r="B106" s="307"/>
      <c r="C106" s="184"/>
      <c r="D106" s="70"/>
      <c r="E106" s="71"/>
      <c r="F106" s="70"/>
      <c r="G106" s="159">
        <f t="shared" si="4"/>
        <v>0</v>
      </c>
      <c r="H106" s="80" t="s">
        <v>182</v>
      </c>
      <c r="I106" s="91"/>
      <c r="J106" s="320"/>
    </row>
    <row r="107" spans="1:10" s="80" customFormat="1" hidden="1" x14ac:dyDescent="0.3">
      <c r="A107" s="307"/>
      <c r="B107" s="307"/>
      <c r="C107" s="184"/>
      <c r="D107" s="70"/>
      <c r="E107" s="71"/>
      <c r="F107" s="70"/>
      <c r="G107" s="159">
        <f t="shared" si="4"/>
        <v>0</v>
      </c>
      <c r="H107" s="80" t="s">
        <v>182</v>
      </c>
      <c r="I107" s="91"/>
      <c r="J107" s="306"/>
    </row>
    <row r="108" spans="1:10" s="80" customFormat="1" hidden="1" x14ac:dyDescent="0.3">
      <c r="A108" s="307"/>
      <c r="B108" s="307"/>
      <c r="C108" s="184"/>
      <c r="D108" s="70"/>
      <c r="E108" s="71"/>
      <c r="F108" s="70"/>
      <c r="G108" s="159">
        <f t="shared" si="4"/>
        <v>0</v>
      </c>
      <c r="H108" s="80" t="s">
        <v>182</v>
      </c>
      <c r="I108" s="91"/>
      <c r="J108" s="320"/>
    </row>
    <row r="109" spans="1:10" s="80" customFormat="1" hidden="1" x14ac:dyDescent="0.3">
      <c r="A109" s="307"/>
      <c r="B109" s="307"/>
      <c r="C109" s="184"/>
      <c r="D109" s="70"/>
      <c r="E109" s="71"/>
      <c r="F109" s="70"/>
      <c r="G109" s="159">
        <f t="shared" si="4"/>
        <v>0</v>
      </c>
      <c r="H109" s="80" t="s">
        <v>182</v>
      </c>
      <c r="I109" s="91"/>
      <c r="J109" s="306"/>
    </row>
    <row r="110" spans="1:10" s="80" customFormat="1" hidden="1" x14ac:dyDescent="0.3">
      <c r="A110" s="307"/>
      <c r="B110" s="307"/>
      <c r="C110" s="184"/>
      <c r="D110" s="70"/>
      <c r="E110" s="71"/>
      <c r="F110" s="70"/>
      <c r="G110" s="159">
        <f t="shared" si="4"/>
        <v>0</v>
      </c>
      <c r="H110" s="80" t="s">
        <v>182</v>
      </c>
      <c r="I110" s="91"/>
      <c r="J110" s="320"/>
    </row>
    <row r="111" spans="1:10" s="80" customFormat="1" hidden="1" x14ac:dyDescent="0.3">
      <c r="A111" s="307"/>
      <c r="B111" s="307"/>
      <c r="C111" s="184"/>
      <c r="D111" s="70"/>
      <c r="E111" s="71"/>
      <c r="F111" s="70"/>
      <c r="G111" s="159">
        <f t="shared" si="4"/>
        <v>0</v>
      </c>
      <c r="H111" s="80" t="s">
        <v>182</v>
      </c>
      <c r="I111" s="91"/>
      <c r="J111" s="306"/>
    </row>
    <row r="112" spans="1:10" s="80" customFormat="1" hidden="1" x14ac:dyDescent="0.3">
      <c r="A112" s="307"/>
      <c r="B112" s="307"/>
      <c r="C112" s="184"/>
      <c r="D112" s="70"/>
      <c r="E112" s="71"/>
      <c r="F112" s="70"/>
      <c r="G112" s="159">
        <f t="shared" si="4"/>
        <v>0</v>
      </c>
      <c r="H112" s="80" t="s">
        <v>182</v>
      </c>
      <c r="I112" s="91"/>
      <c r="J112" s="320"/>
    </row>
    <row r="113" spans="1:10" s="80" customFormat="1" hidden="1" x14ac:dyDescent="0.3">
      <c r="A113" s="307"/>
      <c r="B113" s="307"/>
      <c r="C113" s="184"/>
      <c r="D113" s="70"/>
      <c r="E113" s="71"/>
      <c r="F113" s="70"/>
      <c r="G113" s="159">
        <f t="shared" si="4"/>
        <v>0</v>
      </c>
      <c r="H113" s="80" t="s">
        <v>182</v>
      </c>
      <c r="I113" s="91"/>
      <c r="J113" s="306"/>
    </row>
    <row r="114" spans="1:10" s="80" customFormat="1" hidden="1" x14ac:dyDescent="0.3">
      <c r="A114" s="307"/>
      <c r="B114" s="307"/>
      <c r="C114" s="184"/>
      <c r="D114" s="70"/>
      <c r="E114" s="71"/>
      <c r="F114" s="70"/>
      <c r="G114" s="159">
        <f t="shared" si="4"/>
        <v>0</v>
      </c>
      <c r="H114" s="80" t="s">
        <v>182</v>
      </c>
      <c r="I114" s="91"/>
      <c r="J114" s="320"/>
    </row>
    <row r="115" spans="1:10" s="80" customFormat="1" hidden="1" x14ac:dyDescent="0.3">
      <c r="A115" s="307"/>
      <c r="B115" s="307"/>
      <c r="C115" s="184"/>
      <c r="D115" s="70"/>
      <c r="E115" s="71"/>
      <c r="F115" s="70"/>
      <c r="G115" s="159">
        <f t="shared" si="4"/>
        <v>0</v>
      </c>
      <c r="H115" s="80" t="s">
        <v>182</v>
      </c>
      <c r="I115" s="91"/>
      <c r="J115" s="306"/>
    </row>
    <row r="116" spans="1:10" s="80" customFormat="1" hidden="1" x14ac:dyDescent="0.3">
      <c r="A116" s="307"/>
      <c r="B116" s="307"/>
      <c r="C116" s="184"/>
      <c r="D116" s="70"/>
      <c r="E116" s="71"/>
      <c r="F116" s="70"/>
      <c r="G116" s="159">
        <f t="shared" si="4"/>
        <v>0</v>
      </c>
      <c r="H116" s="80" t="s">
        <v>182</v>
      </c>
      <c r="I116" s="91"/>
      <c r="J116" s="320"/>
    </row>
    <row r="117" spans="1:10" s="80" customFormat="1" hidden="1" x14ac:dyDescent="0.3">
      <c r="A117" s="307"/>
      <c r="B117" s="307"/>
      <c r="C117" s="184"/>
      <c r="D117" s="70"/>
      <c r="E117" s="71"/>
      <c r="F117" s="70"/>
      <c r="G117" s="159">
        <f t="shared" si="4"/>
        <v>0</v>
      </c>
      <c r="H117" s="80" t="s">
        <v>182</v>
      </c>
      <c r="I117" s="91"/>
      <c r="J117" s="306"/>
    </row>
    <row r="118" spans="1:10" s="80" customFormat="1" hidden="1" x14ac:dyDescent="0.3">
      <c r="A118" s="307"/>
      <c r="B118" s="307"/>
      <c r="C118" s="184"/>
      <c r="D118" s="70"/>
      <c r="E118" s="71"/>
      <c r="F118" s="70"/>
      <c r="G118" s="159">
        <f t="shared" si="4"/>
        <v>0</v>
      </c>
      <c r="H118" s="80" t="s">
        <v>182</v>
      </c>
      <c r="I118" s="91"/>
      <c r="J118" s="320"/>
    </row>
    <row r="119" spans="1:10" s="80" customFormat="1" hidden="1" x14ac:dyDescent="0.3">
      <c r="A119" s="307"/>
      <c r="B119" s="307"/>
      <c r="C119" s="184"/>
      <c r="D119" s="70"/>
      <c r="E119" s="71"/>
      <c r="F119" s="70"/>
      <c r="G119" s="159">
        <f t="shared" si="4"/>
        <v>0</v>
      </c>
      <c r="H119" s="80" t="s">
        <v>182</v>
      </c>
      <c r="I119" s="91"/>
      <c r="J119" s="306"/>
    </row>
    <row r="120" spans="1:10" s="80" customFormat="1" hidden="1" x14ac:dyDescent="0.3">
      <c r="A120" s="307"/>
      <c r="B120" s="307"/>
      <c r="C120" s="184"/>
      <c r="D120" s="70"/>
      <c r="E120" s="71"/>
      <c r="F120" s="70"/>
      <c r="G120" s="159">
        <f t="shared" si="4"/>
        <v>0</v>
      </c>
      <c r="H120" s="80" t="s">
        <v>182</v>
      </c>
      <c r="I120" s="91"/>
      <c r="J120" s="320"/>
    </row>
    <row r="121" spans="1:10" s="80" customFormat="1" hidden="1" x14ac:dyDescent="0.3">
      <c r="A121" s="307"/>
      <c r="B121" s="307"/>
      <c r="C121" s="184"/>
      <c r="D121" s="70"/>
      <c r="E121" s="71"/>
      <c r="F121" s="70"/>
      <c r="G121" s="159">
        <f t="shared" si="4"/>
        <v>0</v>
      </c>
      <c r="H121" s="80" t="s">
        <v>182</v>
      </c>
      <c r="I121" s="91"/>
      <c r="J121" s="306"/>
    </row>
    <row r="122" spans="1:10" s="80" customFormat="1" hidden="1" x14ac:dyDescent="0.3">
      <c r="A122" s="307"/>
      <c r="B122" s="307"/>
      <c r="C122" s="184"/>
      <c r="D122" s="70"/>
      <c r="E122" s="71"/>
      <c r="F122" s="70"/>
      <c r="G122" s="159">
        <f t="shared" si="4"/>
        <v>0</v>
      </c>
      <c r="H122" s="80" t="s">
        <v>182</v>
      </c>
      <c r="I122" s="91"/>
      <c r="J122" s="320"/>
    </row>
    <row r="123" spans="1:10" s="80" customFormat="1" hidden="1" x14ac:dyDescent="0.3">
      <c r="A123" s="307"/>
      <c r="B123" s="307"/>
      <c r="C123" s="184"/>
      <c r="D123" s="70"/>
      <c r="E123" s="71"/>
      <c r="F123" s="70"/>
      <c r="G123" s="159">
        <f t="shared" si="4"/>
        <v>0</v>
      </c>
      <c r="H123" s="80" t="s">
        <v>182</v>
      </c>
      <c r="I123" s="91"/>
      <c r="J123" s="306"/>
    </row>
    <row r="124" spans="1:10" s="80" customFormat="1" hidden="1" x14ac:dyDescent="0.3">
      <c r="A124" s="307"/>
      <c r="B124" s="307"/>
      <c r="C124" s="184"/>
      <c r="D124" s="70"/>
      <c r="E124" s="71"/>
      <c r="F124" s="70"/>
      <c r="G124" s="159">
        <f t="shared" si="4"/>
        <v>0</v>
      </c>
      <c r="H124" s="80" t="s">
        <v>182</v>
      </c>
      <c r="I124" s="91"/>
      <c r="J124" s="320"/>
    </row>
    <row r="125" spans="1:10" s="80" customFormat="1" hidden="1" x14ac:dyDescent="0.3">
      <c r="A125" s="307"/>
      <c r="B125" s="307"/>
      <c r="C125" s="184"/>
      <c r="D125" s="70"/>
      <c r="E125" s="71"/>
      <c r="F125" s="70"/>
      <c r="G125" s="159">
        <f t="shared" si="4"/>
        <v>0</v>
      </c>
      <c r="H125" s="80" t="s">
        <v>182</v>
      </c>
      <c r="I125" s="91"/>
      <c r="J125" s="306"/>
    </row>
    <row r="126" spans="1:10" s="80" customFormat="1" hidden="1" x14ac:dyDescent="0.3">
      <c r="A126" s="307"/>
      <c r="B126" s="307"/>
      <c r="C126" s="184"/>
      <c r="D126" s="70"/>
      <c r="E126" s="71"/>
      <c r="F126" s="70"/>
      <c r="G126" s="159">
        <f t="shared" si="4"/>
        <v>0</v>
      </c>
      <c r="H126" s="80" t="s">
        <v>182</v>
      </c>
      <c r="I126" s="91"/>
      <c r="J126" s="320"/>
    </row>
    <row r="127" spans="1:10" s="80" customFormat="1" hidden="1" x14ac:dyDescent="0.3">
      <c r="A127" s="307"/>
      <c r="B127" s="307"/>
      <c r="C127" s="184"/>
      <c r="D127" s="70"/>
      <c r="E127" s="71"/>
      <c r="F127" s="70"/>
      <c r="G127" s="159">
        <f t="shared" si="4"/>
        <v>0</v>
      </c>
      <c r="H127" s="80" t="s">
        <v>182</v>
      </c>
      <c r="I127" s="91"/>
      <c r="J127" s="306"/>
    </row>
    <row r="128" spans="1:10" s="80" customFormat="1" hidden="1" x14ac:dyDescent="0.3">
      <c r="A128" s="307"/>
      <c r="B128" s="307"/>
      <c r="C128" s="184"/>
      <c r="D128" s="70"/>
      <c r="E128" s="71"/>
      <c r="F128" s="70"/>
      <c r="G128" s="159">
        <f t="shared" si="4"/>
        <v>0</v>
      </c>
      <c r="H128" s="80" t="s">
        <v>182</v>
      </c>
      <c r="I128" s="91"/>
      <c r="J128" s="320"/>
    </row>
    <row r="129" spans="1:10" s="80" customFormat="1" hidden="1" x14ac:dyDescent="0.3">
      <c r="A129" s="307"/>
      <c r="B129" s="307"/>
      <c r="C129" s="184"/>
      <c r="D129" s="70"/>
      <c r="E129" s="71"/>
      <c r="F129" s="70"/>
      <c r="G129" s="159">
        <f t="shared" si="4"/>
        <v>0</v>
      </c>
      <c r="H129" s="80" t="s">
        <v>182</v>
      </c>
      <c r="I129" s="91"/>
      <c r="J129" s="306"/>
    </row>
    <row r="130" spans="1:10" s="80" customFormat="1" hidden="1" x14ac:dyDescent="0.3">
      <c r="A130" s="307"/>
      <c r="B130" s="307"/>
      <c r="C130" s="184"/>
      <c r="D130" s="70"/>
      <c r="E130" s="71"/>
      <c r="F130" s="70"/>
      <c r="G130" s="159">
        <f t="shared" si="4"/>
        <v>0</v>
      </c>
      <c r="H130" s="80" t="s">
        <v>182</v>
      </c>
      <c r="I130" s="91"/>
      <c r="J130" s="320"/>
    </row>
    <row r="131" spans="1:10" s="80" customFormat="1" hidden="1" x14ac:dyDescent="0.3">
      <c r="A131" s="307"/>
      <c r="B131" s="307"/>
      <c r="C131" s="184"/>
      <c r="D131" s="70"/>
      <c r="E131" s="71"/>
      <c r="F131" s="70"/>
      <c r="G131" s="159">
        <f t="shared" si="4"/>
        <v>0</v>
      </c>
      <c r="H131" s="80" t="s">
        <v>182</v>
      </c>
      <c r="I131" s="91"/>
      <c r="J131" s="306"/>
    </row>
    <row r="132" spans="1:10" s="80" customFormat="1" hidden="1" x14ac:dyDescent="0.3">
      <c r="A132" s="307"/>
      <c r="B132" s="307"/>
      <c r="C132" s="184"/>
      <c r="D132" s="70"/>
      <c r="E132" s="71"/>
      <c r="F132" s="70"/>
      <c r="G132" s="159">
        <f t="shared" si="4"/>
        <v>0</v>
      </c>
      <c r="H132" s="80" t="s">
        <v>182</v>
      </c>
      <c r="I132" s="91"/>
      <c r="J132" s="320"/>
    </row>
    <row r="133" spans="1:10" s="80" customFormat="1" hidden="1" x14ac:dyDescent="0.3">
      <c r="A133" s="307"/>
      <c r="B133" s="307"/>
      <c r="C133" s="184"/>
      <c r="D133" s="70"/>
      <c r="E133" s="71"/>
      <c r="F133" s="70"/>
      <c r="G133" s="159">
        <f t="shared" si="4"/>
        <v>0</v>
      </c>
      <c r="H133" s="80" t="s">
        <v>182</v>
      </c>
      <c r="I133" s="91"/>
      <c r="J133" s="306"/>
    </row>
    <row r="134" spans="1:10" s="80" customFormat="1" hidden="1" x14ac:dyDescent="0.3">
      <c r="A134" s="307"/>
      <c r="B134" s="307"/>
      <c r="C134" s="184"/>
      <c r="D134" s="70"/>
      <c r="E134" s="71"/>
      <c r="F134" s="70"/>
      <c r="G134" s="159">
        <f t="shared" ref="G134:G135" si="5">ROUND(C134*E134*F134,2)</f>
        <v>0</v>
      </c>
      <c r="H134" s="80" t="s">
        <v>182</v>
      </c>
      <c r="I134" s="91"/>
      <c r="J134" s="320"/>
    </row>
    <row r="135" spans="1:10" s="80" customFormat="1" x14ac:dyDescent="0.3">
      <c r="A135" s="307" t="s">
        <v>171</v>
      </c>
      <c r="B135" s="307" t="s">
        <v>180</v>
      </c>
      <c r="C135" s="184">
        <f t="shared" ref="C135" ca="1" si="6">RAND()*1000000</f>
        <v>42914.89831109174</v>
      </c>
      <c r="D135" s="70" t="s">
        <v>181</v>
      </c>
      <c r="E135" s="71">
        <v>0.09</v>
      </c>
      <c r="F135" s="70">
        <v>1</v>
      </c>
      <c r="G135" s="201">
        <f t="shared" ca="1" si="5"/>
        <v>3862.34</v>
      </c>
      <c r="H135" s="80" t="s">
        <v>182</v>
      </c>
      <c r="I135" s="91"/>
      <c r="J135" s="320"/>
    </row>
    <row r="136" spans="1:10" s="80" customFormat="1" x14ac:dyDescent="0.3">
      <c r="A136" s="307"/>
      <c r="B136" s="307"/>
      <c r="C136" s="72"/>
      <c r="D136" s="70"/>
      <c r="E136" s="73"/>
      <c r="F136" s="158" t="s">
        <v>185</v>
      </c>
      <c r="G136" s="206">
        <f ca="1">ROUND(SUBTOTAL(109,G6:G135),2)</f>
        <v>122787.56</v>
      </c>
      <c r="H136" s="80" t="s">
        <v>182</v>
      </c>
      <c r="I136" s="91"/>
      <c r="J136" s="320" t="s">
        <v>186</v>
      </c>
    </row>
    <row r="137" spans="1:10" s="80" customFormat="1" x14ac:dyDescent="0.3">
      <c r="A137" s="76"/>
      <c r="B137" s="76"/>
      <c r="C137" s="72"/>
      <c r="D137" s="74"/>
      <c r="E137" s="75"/>
      <c r="F137" s="74"/>
      <c r="G137" s="205"/>
      <c r="H137" s="80" t="s">
        <v>187</v>
      </c>
      <c r="I137" s="306"/>
      <c r="J137" s="92"/>
    </row>
    <row r="138" spans="1:10" s="80" customFormat="1" x14ac:dyDescent="0.3">
      <c r="A138" s="76" t="s">
        <v>171</v>
      </c>
      <c r="B138" s="76" t="s">
        <v>180</v>
      </c>
      <c r="C138" s="184">
        <f t="shared" ref="C138:C140" ca="1" si="7">RAND()*1000000</f>
        <v>477105.02678834711</v>
      </c>
      <c r="D138" s="70" t="s">
        <v>181</v>
      </c>
      <c r="E138" s="71">
        <v>0.09</v>
      </c>
      <c r="F138" s="70">
        <v>1</v>
      </c>
      <c r="G138" s="62">
        <f t="shared" ref="G138:G169" ca="1" si="8">ROUND(C138*E138*F138,2)</f>
        <v>42939.45</v>
      </c>
      <c r="H138" s="80" t="s">
        <v>187</v>
      </c>
      <c r="I138" s="306"/>
      <c r="J138" s="92"/>
    </row>
    <row r="139" spans="1:10" s="80" customFormat="1" x14ac:dyDescent="0.3">
      <c r="A139" s="307" t="s">
        <v>188</v>
      </c>
      <c r="B139" s="307" t="s">
        <v>180</v>
      </c>
      <c r="C139" s="184">
        <f t="shared" ca="1" si="7"/>
        <v>573912.63948231807</v>
      </c>
      <c r="D139" s="70" t="s">
        <v>181</v>
      </c>
      <c r="E139" s="71">
        <v>0.09</v>
      </c>
      <c r="F139" s="70">
        <v>1</v>
      </c>
      <c r="G139" s="159">
        <f t="shared" ca="1" si="8"/>
        <v>51652.14</v>
      </c>
      <c r="H139" s="80" t="s">
        <v>187</v>
      </c>
      <c r="I139" s="91"/>
      <c r="J139" s="306"/>
    </row>
    <row r="140" spans="1:10" s="80" customFormat="1" x14ac:dyDescent="0.3">
      <c r="A140" s="307" t="s">
        <v>189</v>
      </c>
      <c r="B140" s="307" t="s">
        <v>180</v>
      </c>
      <c r="C140" s="184">
        <f t="shared" ca="1" si="7"/>
        <v>401306.8890076761</v>
      </c>
      <c r="D140" s="70" t="s">
        <v>181</v>
      </c>
      <c r="E140" s="71">
        <v>0.09</v>
      </c>
      <c r="F140" s="70">
        <v>1</v>
      </c>
      <c r="G140" s="159">
        <f t="shared" ca="1" si="8"/>
        <v>36117.620000000003</v>
      </c>
      <c r="H140" s="80" t="s">
        <v>187</v>
      </c>
      <c r="I140" s="91"/>
      <c r="J140" s="320"/>
    </row>
    <row r="141" spans="1:10" s="80" customFormat="1" hidden="1" x14ac:dyDescent="0.3">
      <c r="A141" s="307"/>
      <c r="B141" s="307"/>
      <c r="C141" s="184"/>
      <c r="D141" s="70"/>
      <c r="E141" s="71"/>
      <c r="F141" s="70"/>
      <c r="G141" s="159">
        <f t="shared" si="8"/>
        <v>0</v>
      </c>
      <c r="H141" s="80" t="s">
        <v>187</v>
      </c>
      <c r="I141" s="91"/>
      <c r="J141" s="306"/>
    </row>
    <row r="142" spans="1:10" s="80" customFormat="1" hidden="1" x14ac:dyDescent="0.3">
      <c r="A142" s="307"/>
      <c r="B142" s="307"/>
      <c r="C142" s="184"/>
      <c r="D142" s="70"/>
      <c r="E142" s="71"/>
      <c r="F142" s="70"/>
      <c r="G142" s="159">
        <f t="shared" si="8"/>
        <v>0</v>
      </c>
      <c r="H142" s="80" t="s">
        <v>187</v>
      </c>
      <c r="I142" s="91"/>
      <c r="J142" s="320"/>
    </row>
    <row r="143" spans="1:10" s="80" customFormat="1" hidden="1" x14ac:dyDescent="0.3">
      <c r="A143" s="307"/>
      <c r="B143" s="307"/>
      <c r="C143" s="184"/>
      <c r="D143" s="70"/>
      <c r="E143" s="71"/>
      <c r="F143" s="70"/>
      <c r="G143" s="159">
        <f t="shared" si="8"/>
        <v>0</v>
      </c>
      <c r="H143" s="80" t="s">
        <v>187</v>
      </c>
      <c r="I143" s="91"/>
      <c r="J143" s="306"/>
    </row>
    <row r="144" spans="1:10" s="80" customFormat="1" hidden="1" x14ac:dyDescent="0.3">
      <c r="A144" s="307"/>
      <c r="B144" s="307"/>
      <c r="C144" s="184"/>
      <c r="D144" s="70"/>
      <c r="E144" s="71"/>
      <c r="F144" s="70"/>
      <c r="G144" s="159">
        <f t="shared" si="8"/>
        <v>0</v>
      </c>
      <c r="H144" s="80" t="s">
        <v>187</v>
      </c>
      <c r="I144" s="91"/>
      <c r="J144" s="320"/>
    </row>
    <row r="145" spans="1:10" s="80" customFormat="1" hidden="1" x14ac:dyDescent="0.3">
      <c r="A145" s="307"/>
      <c r="B145" s="307"/>
      <c r="C145" s="184"/>
      <c r="D145" s="70"/>
      <c r="E145" s="71"/>
      <c r="F145" s="70"/>
      <c r="G145" s="159">
        <f t="shared" si="8"/>
        <v>0</v>
      </c>
      <c r="H145" s="80" t="s">
        <v>187</v>
      </c>
      <c r="I145" s="91"/>
      <c r="J145" s="306"/>
    </row>
    <row r="146" spans="1:10" s="80" customFormat="1" hidden="1" x14ac:dyDescent="0.3">
      <c r="A146" s="307"/>
      <c r="B146" s="307"/>
      <c r="C146" s="184"/>
      <c r="D146" s="70"/>
      <c r="E146" s="71"/>
      <c r="F146" s="70"/>
      <c r="G146" s="159">
        <f t="shared" si="8"/>
        <v>0</v>
      </c>
      <c r="H146" s="80" t="s">
        <v>187</v>
      </c>
      <c r="I146" s="91"/>
      <c r="J146" s="320"/>
    </row>
    <row r="147" spans="1:10" s="80" customFormat="1" hidden="1" x14ac:dyDescent="0.3">
      <c r="A147" s="307"/>
      <c r="B147" s="307"/>
      <c r="C147" s="184"/>
      <c r="D147" s="70"/>
      <c r="E147" s="71"/>
      <c r="F147" s="70"/>
      <c r="G147" s="159">
        <f t="shared" si="8"/>
        <v>0</v>
      </c>
      <c r="H147" s="80" t="s">
        <v>187</v>
      </c>
      <c r="I147" s="91"/>
      <c r="J147" s="306"/>
    </row>
    <row r="148" spans="1:10" s="80" customFormat="1" hidden="1" x14ac:dyDescent="0.3">
      <c r="A148" s="307"/>
      <c r="B148" s="307"/>
      <c r="C148" s="184"/>
      <c r="D148" s="70"/>
      <c r="E148" s="71"/>
      <c r="F148" s="70"/>
      <c r="G148" s="159">
        <f t="shared" si="8"/>
        <v>0</v>
      </c>
      <c r="H148" s="80" t="s">
        <v>187</v>
      </c>
      <c r="I148" s="91"/>
      <c r="J148" s="320"/>
    </row>
    <row r="149" spans="1:10" s="80" customFormat="1" hidden="1" x14ac:dyDescent="0.3">
      <c r="A149" s="307"/>
      <c r="B149" s="307"/>
      <c r="C149" s="184"/>
      <c r="D149" s="70"/>
      <c r="E149" s="71"/>
      <c r="F149" s="70"/>
      <c r="G149" s="159">
        <f t="shared" si="8"/>
        <v>0</v>
      </c>
      <c r="H149" s="80" t="s">
        <v>187</v>
      </c>
      <c r="I149" s="91"/>
      <c r="J149" s="306"/>
    </row>
    <row r="150" spans="1:10" s="80" customFormat="1" hidden="1" x14ac:dyDescent="0.3">
      <c r="A150" s="307"/>
      <c r="B150" s="307"/>
      <c r="C150" s="184"/>
      <c r="D150" s="70"/>
      <c r="E150" s="71"/>
      <c r="F150" s="70"/>
      <c r="G150" s="159">
        <f t="shared" si="8"/>
        <v>0</v>
      </c>
      <c r="H150" s="80" t="s">
        <v>187</v>
      </c>
      <c r="I150" s="91"/>
      <c r="J150" s="320"/>
    </row>
    <row r="151" spans="1:10" s="80" customFormat="1" hidden="1" x14ac:dyDescent="0.3">
      <c r="A151" s="307"/>
      <c r="B151" s="307"/>
      <c r="C151" s="184"/>
      <c r="D151" s="70"/>
      <c r="E151" s="71"/>
      <c r="F151" s="70"/>
      <c r="G151" s="159">
        <f t="shared" si="8"/>
        <v>0</v>
      </c>
      <c r="H151" s="80" t="s">
        <v>187</v>
      </c>
      <c r="I151" s="91"/>
      <c r="J151" s="306"/>
    </row>
    <row r="152" spans="1:10" s="80" customFormat="1" hidden="1" x14ac:dyDescent="0.3">
      <c r="A152" s="307"/>
      <c r="B152" s="307"/>
      <c r="C152" s="184"/>
      <c r="D152" s="70"/>
      <c r="E152" s="71"/>
      <c r="F152" s="70"/>
      <c r="G152" s="159">
        <f t="shared" si="8"/>
        <v>0</v>
      </c>
      <c r="H152" s="80" t="s">
        <v>187</v>
      </c>
      <c r="I152" s="91"/>
      <c r="J152" s="320"/>
    </row>
    <row r="153" spans="1:10" s="80" customFormat="1" hidden="1" x14ac:dyDescent="0.3">
      <c r="A153" s="307"/>
      <c r="B153" s="307"/>
      <c r="C153" s="184"/>
      <c r="D153" s="70"/>
      <c r="E153" s="71"/>
      <c r="F153" s="70"/>
      <c r="G153" s="159">
        <f t="shared" si="8"/>
        <v>0</v>
      </c>
      <c r="H153" s="80" t="s">
        <v>187</v>
      </c>
      <c r="I153" s="91"/>
      <c r="J153" s="306"/>
    </row>
    <row r="154" spans="1:10" s="80" customFormat="1" hidden="1" x14ac:dyDescent="0.3">
      <c r="A154" s="307"/>
      <c r="B154" s="307"/>
      <c r="C154" s="184"/>
      <c r="D154" s="70"/>
      <c r="E154" s="71"/>
      <c r="F154" s="70"/>
      <c r="G154" s="159">
        <f t="shared" si="8"/>
        <v>0</v>
      </c>
      <c r="H154" s="80" t="s">
        <v>187</v>
      </c>
      <c r="I154" s="91"/>
      <c r="J154" s="320"/>
    </row>
    <row r="155" spans="1:10" s="80" customFormat="1" hidden="1" x14ac:dyDescent="0.3">
      <c r="A155" s="307"/>
      <c r="B155" s="307"/>
      <c r="C155" s="184"/>
      <c r="D155" s="70"/>
      <c r="E155" s="71"/>
      <c r="F155" s="70"/>
      <c r="G155" s="159">
        <f t="shared" si="8"/>
        <v>0</v>
      </c>
      <c r="H155" s="80" t="s">
        <v>187</v>
      </c>
      <c r="I155" s="91"/>
      <c r="J155" s="306"/>
    </row>
    <row r="156" spans="1:10" s="80" customFormat="1" hidden="1" x14ac:dyDescent="0.3">
      <c r="A156" s="307"/>
      <c r="B156" s="307"/>
      <c r="C156" s="184"/>
      <c r="D156" s="70"/>
      <c r="E156" s="71"/>
      <c r="F156" s="70"/>
      <c r="G156" s="159">
        <f t="shared" si="8"/>
        <v>0</v>
      </c>
      <c r="H156" s="80" t="s">
        <v>187</v>
      </c>
      <c r="I156" s="91"/>
      <c r="J156" s="320"/>
    </row>
    <row r="157" spans="1:10" s="80" customFormat="1" hidden="1" x14ac:dyDescent="0.3">
      <c r="A157" s="307"/>
      <c r="B157" s="307"/>
      <c r="C157" s="184"/>
      <c r="D157" s="70"/>
      <c r="E157" s="71"/>
      <c r="F157" s="70"/>
      <c r="G157" s="159">
        <f t="shared" si="8"/>
        <v>0</v>
      </c>
      <c r="H157" s="80" t="s">
        <v>187</v>
      </c>
      <c r="I157" s="91"/>
      <c r="J157" s="306"/>
    </row>
    <row r="158" spans="1:10" s="80" customFormat="1" hidden="1" x14ac:dyDescent="0.3">
      <c r="A158" s="307"/>
      <c r="B158" s="307"/>
      <c r="C158" s="184"/>
      <c r="D158" s="70"/>
      <c r="E158" s="71"/>
      <c r="F158" s="70"/>
      <c r="G158" s="159">
        <f t="shared" si="8"/>
        <v>0</v>
      </c>
      <c r="H158" s="80" t="s">
        <v>187</v>
      </c>
      <c r="I158" s="91"/>
      <c r="J158" s="320"/>
    </row>
    <row r="159" spans="1:10" s="80" customFormat="1" hidden="1" x14ac:dyDescent="0.3">
      <c r="A159" s="307"/>
      <c r="B159" s="307"/>
      <c r="C159" s="184"/>
      <c r="D159" s="70"/>
      <c r="E159" s="71"/>
      <c r="F159" s="70"/>
      <c r="G159" s="159">
        <f t="shared" si="8"/>
        <v>0</v>
      </c>
      <c r="H159" s="80" t="s">
        <v>187</v>
      </c>
      <c r="I159" s="91"/>
      <c r="J159" s="306"/>
    </row>
    <row r="160" spans="1:10" s="80" customFormat="1" hidden="1" x14ac:dyDescent="0.3">
      <c r="A160" s="307"/>
      <c r="B160" s="307"/>
      <c r="C160" s="184"/>
      <c r="D160" s="70"/>
      <c r="E160" s="71"/>
      <c r="F160" s="70"/>
      <c r="G160" s="159">
        <f t="shared" si="8"/>
        <v>0</v>
      </c>
      <c r="H160" s="80" t="s">
        <v>187</v>
      </c>
      <c r="I160" s="91"/>
      <c r="J160" s="320"/>
    </row>
    <row r="161" spans="1:10" s="80" customFormat="1" hidden="1" x14ac:dyDescent="0.3">
      <c r="A161" s="307"/>
      <c r="B161" s="307"/>
      <c r="C161" s="184"/>
      <c r="D161" s="70"/>
      <c r="E161" s="71"/>
      <c r="F161" s="70"/>
      <c r="G161" s="159">
        <f t="shared" si="8"/>
        <v>0</v>
      </c>
      <c r="H161" s="80" t="s">
        <v>187</v>
      </c>
      <c r="I161" s="91"/>
      <c r="J161" s="306"/>
    </row>
    <row r="162" spans="1:10" s="80" customFormat="1" hidden="1" x14ac:dyDescent="0.3">
      <c r="A162" s="307"/>
      <c r="B162" s="307"/>
      <c r="C162" s="184"/>
      <c r="D162" s="70"/>
      <c r="E162" s="71"/>
      <c r="F162" s="70"/>
      <c r="G162" s="159">
        <f t="shared" si="8"/>
        <v>0</v>
      </c>
      <c r="H162" s="80" t="s">
        <v>187</v>
      </c>
      <c r="I162" s="91"/>
      <c r="J162" s="320"/>
    </row>
    <row r="163" spans="1:10" s="80" customFormat="1" hidden="1" x14ac:dyDescent="0.3">
      <c r="A163" s="307"/>
      <c r="B163" s="307"/>
      <c r="C163" s="184"/>
      <c r="D163" s="70"/>
      <c r="E163" s="71"/>
      <c r="F163" s="70"/>
      <c r="G163" s="159">
        <f t="shared" si="8"/>
        <v>0</v>
      </c>
      <c r="H163" s="80" t="s">
        <v>187</v>
      </c>
      <c r="I163" s="91"/>
      <c r="J163" s="306"/>
    </row>
    <row r="164" spans="1:10" s="80" customFormat="1" hidden="1" x14ac:dyDescent="0.3">
      <c r="A164" s="307"/>
      <c r="B164" s="307"/>
      <c r="C164" s="184"/>
      <c r="D164" s="70"/>
      <c r="E164" s="71"/>
      <c r="F164" s="70"/>
      <c r="G164" s="159">
        <f t="shared" si="8"/>
        <v>0</v>
      </c>
      <c r="H164" s="80" t="s">
        <v>187</v>
      </c>
      <c r="I164" s="91"/>
      <c r="J164" s="320"/>
    </row>
    <row r="165" spans="1:10" s="80" customFormat="1" hidden="1" x14ac:dyDescent="0.3">
      <c r="A165" s="307"/>
      <c r="B165" s="307"/>
      <c r="C165" s="184"/>
      <c r="D165" s="70"/>
      <c r="E165" s="71"/>
      <c r="F165" s="70"/>
      <c r="G165" s="159">
        <f t="shared" si="8"/>
        <v>0</v>
      </c>
      <c r="H165" s="80" t="s">
        <v>187</v>
      </c>
      <c r="I165" s="91"/>
      <c r="J165" s="306"/>
    </row>
    <row r="166" spans="1:10" s="80" customFormat="1" hidden="1" x14ac:dyDescent="0.3">
      <c r="A166" s="307"/>
      <c r="B166" s="307"/>
      <c r="C166" s="184"/>
      <c r="D166" s="70"/>
      <c r="E166" s="71"/>
      <c r="F166" s="70"/>
      <c r="G166" s="159">
        <f t="shared" si="8"/>
        <v>0</v>
      </c>
      <c r="H166" s="80" t="s">
        <v>187</v>
      </c>
      <c r="I166" s="91"/>
      <c r="J166" s="320"/>
    </row>
    <row r="167" spans="1:10" s="80" customFormat="1" hidden="1" x14ac:dyDescent="0.3">
      <c r="A167" s="307"/>
      <c r="B167" s="307"/>
      <c r="C167" s="184"/>
      <c r="D167" s="70"/>
      <c r="E167" s="71"/>
      <c r="F167" s="70"/>
      <c r="G167" s="159">
        <f t="shared" si="8"/>
        <v>0</v>
      </c>
      <c r="H167" s="80" t="s">
        <v>187</v>
      </c>
      <c r="I167" s="91"/>
      <c r="J167" s="306"/>
    </row>
    <row r="168" spans="1:10" s="80" customFormat="1" hidden="1" x14ac:dyDescent="0.3">
      <c r="A168" s="307"/>
      <c r="B168" s="307"/>
      <c r="C168" s="184"/>
      <c r="D168" s="70"/>
      <c r="E168" s="71"/>
      <c r="F168" s="70"/>
      <c r="G168" s="159">
        <f t="shared" si="8"/>
        <v>0</v>
      </c>
      <c r="H168" s="80" t="s">
        <v>187</v>
      </c>
      <c r="I168" s="91"/>
      <c r="J168" s="320"/>
    </row>
    <row r="169" spans="1:10" s="80" customFormat="1" hidden="1" x14ac:dyDescent="0.3">
      <c r="A169" s="307"/>
      <c r="B169" s="307"/>
      <c r="C169" s="184"/>
      <c r="D169" s="70"/>
      <c r="E169" s="71"/>
      <c r="F169" s="70"/>
      <c r="G169" s="159">
        <f t="shared" si="8"/>
        <v>0</v>
      </c>
      <c r="H169" s="80" t="s">
        <v>187</v>
      </c>
      <c r="I169" s="91"/>
      <c r="J169" s="306"/>
    </row>
    <row r="170" spans="1:10" s="80" customFormat="1" hidden="1" x14ac:dyDescent="0.3">
      <c r="A170" s="307"/>
      <c r="B170" s="307"/>
      <c r="C170" s="184"/>
      <c r="D170" s="70"/>
      <c r="E170" s="71"/>
      <c r="F170" s="70"/>
      <c r="G170" s="159">
        <f t="shared" ref="G170:G201" si="9">ROUND(C170*E170*F170,2)</f>
        <v>0</v>
      </c>
      <c r="H170" s="80" t="s">
        <v>187</v>
      </c>
      <c r="I170" s="91"/>
      <c r="J170" s="320"/>
    </row>
    <row r="171" spans="1:10" s="80" customFormat="1" hidden="1" x14ac:dyDescent="0.3">
      <c r="A171" s="307"/>
      <c r="B171" s="307"/>
      <c r="C171" s="184"/>
      <c r="D171" s="70"/>
      <c r="E171" s="71"/>
      <c r="F171" s="70"/>
      <c r="G171" s="159">
        <f t="shared" si="9"/>
        <v>0</v>
      </c>
      <c r="H171" s="80" t="s">
        <v>187</v>
      </c>
      <c r="I171" s="91"/>
      <c r="J171" s="306"/>
    </row>
    <row r="172" spans="1:10" s="80" customFormat="1" hidden="1" x14ac:dyDescent="0.3">
      <c r="A172" s="307"/>
      <c r="B172" s="307"/>
      <c r="C172" s="184"/>
      <c r="D172" s="70"/>
      <c r="E172" s="71"/>
      <c r="F172" s="70"/>
      <c r="G172" s="159">
        <f t="shared" si="9"/>
        <v>0</v>
      </c>
      <c r="H172" s="80" t="s">
        <v>187</v>
      </c>
      <c r="I172" s="91"/>
      <c r="J172" s="320"/>
    </row>
    <row r="173" spans="1:10" s="80" customFormat="1" hidden="1" x14ac:dyDescent="0.3">
      <c r="A173" s="307"/>
      <c r="B173" s="307"/>
      <c r="C173" s="184"/>
      <c r="D173" s="70"/>
      <c r="E173" s="71"/>
      <c r="F173" s="70"/>
      <c r="G173" s="159">
        <f t="shared" si="9"/>
        <v>0</v>
      </c>
      <c r="H173" s="80" t="s">
        <v>187</v>
      </c>
      <c r="I173" s="91"/>
      <c r="J173" s="306"/>
    </row>
    <row r="174" spans="1:10" s="80" customFormat="1" hidden="1" x14ac:dyDescent="0.3">
      <c r="A174" s="307"/>
      <c r="B174" s="307"/>
      <c r="C174" s="184"/>
      <c r="D174" s="70"/>
      <c r="E174" s="71"/>
      <c r="F174" s="70"/>
      <c r="G174" s="159">
        <f t="shared" si="9"/>
        <v>0</v>
      </c>
      <c r="H174" s="80" t="s">
        <v>187</v>
      </c>
      <c r="I174" s="91"/>
      <c r="J174" s="320"/>
    </row>
    <row r="175" spans="1:10" s="80" customFormat="1" hidden="1" x14ac:dyDescent="0.3">
      <c r="A175" s="307"/>
      <c r="B175" s="307"/>
      <c r="C175" s="184"/>
      <c r="D175" s="70"/>
      <c r="E175" s="71"/>
      <c r="F175" s="70"/>
      <c r="G175" s="159">
        <f t="shared" si="9"/>
        <v>0</v>
      </c>
      <c r="H175" s="80" t="s">
        <v>187</v>
      </c>
      <c r="I175" s="91"/>
      <c r="J175" s="306"/>
    </row>
    <row r="176" spans="1:10" s="80" customFormat="1" hidden="1" x14ac:dyDescent="0.3">
      <c r="A176" s="307"/>
      <c r="B176" s="307"/>
      <c r="C176" s="184"/>
      <c r="D176" s="70"/>
      <c r="E176" s="71"/>
      <c r="F176" s="70"/>
      <c r="G176" s="159">
        <f t="shared" si="9"/>
        <v>0</v>
      </c>
      <c r="H176" s="80" t="s">
        <v>187</v>
      </c>
      <c r="I176" s="91"/>
      <c r="J176" s="320"/>
    </row>
    <row r="177" spans="1:10" s="80" customFormat="1" hidden="1" x14ac:dyDescent="0.3">
      <c r="A177" s="307"/>
      <c r="B177" s="307"/>
      <c r="C177" s="184"/>
      <c r="D177" s="70"/>
      <c r="E177" s="71"/>
      <c r="F177" s="70"/>
      <c r="G177" s="159">
        <f t="shared" si="9"/>
        <v>0</v>
      </c>
      <c r="H177" s="80" t="s">
        <v>187</v>
      </c>
      <c r="I177" s="91"/>
      <c r="J177" s="306"/>
    </row>
    <row r="178" spans="1:10" s="80" customFormat="1" hidden="1" x14ac:dyDescent="0.3">
      <c r="A178" s="307"/>
      <c r="B178" s="307"/>
      <c r="C178" s="184"/>
      <c r="D178" s="70"/>
      <c r="E178" s="71"/>
      <c r="F178" s="70"/>
      <c r="G178" s="159">
        <f t="shared" si="9"/>
        <v>0</v>
      </c>
      <c r="H178" s="80" t="s">
        <v>187</v>
      </c>
      <c r="I178" s="91"/>
      <c r="J178" s="320"/>
    </row>
    <row r="179" spans="1:10" s="80" customFormat="1" hidden="1" x14ac:dyDescent="0.3">
      <c r="A179" s="307"/>
      <c r="B179" s="307"/>
      <c r="C179" s="184"/>
      <c r="D179" s="70"/>
      <c r="E179" s="71"/>
      <c r="F179" s="70"/>
      <c r="G179" s="159">
        <f t="shared" si="9"/>
        <v>0</v>
      </c>
      <c r="H179" s="80" t="s">
        <v>187</v>
      </c>
      <c r="I179" s="91"/>
      <c r="J179" s="306"/>
    </row>
    <row r="180" spans="1:10" s="80" customFormat="1" hidden="1" x14ac:dyDescent="0.3">
      <c r="A180" s="307"/>
      <c r="B180" s="307"/>
      <c r="C180" s="184"/>
      <c r="D180" s="70"/>
      <c r="E180" s="71"/>
      <c r="F180" s="70"/>
      <c r="G180" s="159">
        <f t="shared" si="9"/>
        <v>0</v>
      </c>
      <c r="H180" s="80" t="s">
        <v>187</v>
      </c>
      <c r="I180" s="91"/>
      <c r="J180" s="320"/>
    </row>
    <row r="181" spans="1:10" s="80" customFormat="1" hidden="1" x14ac:dyDescent="0.3">
      <c r="A181" s="307"/>
      <c r="B181" s="307"/>
      <c r="C181" s="184"/>
      <c r="D181" s="70"/>
      <c r="E181" s="71"/>
      <c r="F181" s="70"/>
      <c r="G181" s="159">
        <f t="shared" si="9"/>
        <v>0</v>
      </c>
      <c r="H181" s="80" t="s">
        <v>187</v>
      </c>
      <c r="I181" s="91"/>
      <c r="J181" s="306"/>
    </row>
    <row r="182" spans="1:10" s="80" customFormat="1" hidden="1" x14ac:dyDescent="0.3">
      <c r="A182" s="307"/>
      <c r="B182" s="307"/>
      <c r="C182" s="184"/>
      <c r="D182" s="70"/>
      <c r="E182" s="71"/>
      <c r="F182" s="70"/>
      <c r="G182" s="159">
        <f t="shared" si="9"/>
        <v>0</v>
      </c>
      <c r="H182" s="80" t="s">
        <v>187</v>
      </c>
      <c r="I182" s="91"/>
      <c r="J182" s="320"/>
    </row>
    <row r="183" spans="1:10" s="80" customFormat="1" hidden="1" x14ac:dyDescent="0.3">
      <c r="A183" s="307"/>
      <c r="B183" s="307"/>
      <c r="C183" s="184"/>
      <c r="D183" s="70"/>
      <c r="E183" s="71"/>
      <c r="F183" s="70"/>
      <c r="G183" s="159">
        <f t="shared" si="9"/>
        <v>0</v>
      </c>
      <c r="H183" s="80" t="s">
        <v>187</v>
      </c>
      <c r="I183" s="91"/>
      <c r="J183" s="306"/>
    </row>
    <row r="184" spans="1:10" s="80" customFormat="1" hidden="1" x14ac:dyDescent="0.3">
      <c r="A184" s="307"/>
      <c r="B184" s="307"/>
      <c r="C184" s="184"/>
      <c r="D184" s="70"/>
      <c r="E184" s="71"/>
      <c r="F184" s="70"/>
      <c r="G184" s="159">
        <f t="shared" si="9"/>
        <v>0</v>
      </c>
      <c r="H184" s="80" t="s">
        <v>187</v>
      </c>
      <c r="I184" s="91"/>
      <c r="J184" s="320"/>
    </row>
    <row r="185" spans="1:10" s="80" customFormat="1" hidden="1" x14ac:dyDescent="0.3">
      <c r="A185" s="307"/>
      <c r="B185" s="307"/>
      <c r="C185" s="184"/>
      <c r="D185" s="70"/>
      <c r="E185" s="71"/>
      <c r="F185" s="70"/>
      <c r="G185" s="159">
        <f t="shared" si="9"/>
        <v>0</v>
      </c>
      <c r="H185" s="80" t="s">
        <v>187</v>
      </c>
      <c r="I185" s="91"/>
      <c r="J185" s="306"/>
    </row>
    <row r="186" spans="1:10" s="80" customFormat="1" hidden="1" x14ac:dyDescent="0.3">
      <c r="A186" s="307"/>
      <c r="B186" s="307"/>
      <c r="C186" s="184"/>
      <c r="D186" s="70"/>
      <c r="E186" s="71"/>
      <c r="F186" s="70"/>
      <c r="G186" s="159">
        <f t="shared" si="9"/>
        <v>0</v>
      </c>
      <c r="H186" s="80" t="s">
        <v>187</v>
      </c>
      <c r="I186" s="91"/>
      <c r="J186" s="320"/>
    </row>
    <row r="187" spans="1:10" s="80" customFormat="1" hidden="1" x14ac:dyDescent="0.3">
      <c r="A187" s="307"/>
      <c r="B187" s="307"/>
      <c r="C187" s="184"/>
      <c r="D187" s="70"/>
      <c r="E187" s="71"/>
      <c r="F187" s="70"/>
      <c r="G187" s="159">
        <f t="shared" si="9"/>
        <v>0</v>
      </c>
      <c r="H187" s="80" t="s">
        <v>187</v>
      </c>
      <c r="I187" s="91"/>
      <c r="J187" s="306"/>
    </row>
    <row r="188" spans="1:10" s="80" customFormat="1" hidden="1" x14ac:dyDescent="0.3">
      <c r="A188" s="307"/>
      <c r="B188" s="307"/>
      <c r="C188" s="184"/>
      <c r="D188" s="70"/>
      <c r="E188" s="71"/>
      <c r="F188" s="70"/>
      <c r="G188" s="159">
        <f t="shared" si="9"/>
        <v>0</v>
      </c>
      <c r="H188" s="80" t="s">
        <v>187</v>
      </c>
      <c r="I188" s="91"/>
      <c r="J188" s="320"/>
    </row>
    <row r="189" spans="1:10" s="80" customFormat="1" hidden="1" x14ac:dyDescent="0.3">
      <c r="A189" s="307"/>
      <c r="B189" s="307"/>
      <c r="C189" s="184"/>
      <c r="D189" s="70"/>
      <c r="E189" s="71"/>
      <c r="F189" s="70"/>
      <c r="G189" s="159">
        <f t="shared" si="9"/>
        <v>0</v>
      </c>
      <c r="H189" s="80" t="s">
        <v>187</v>
      </c>
      <c r="I189" s="91"/>
      <c r="J189" s="306"/>
    </row>
    <row r="190" spans="1:10" s="80" customFormat="1" hidden="1" x14ac:dyDescent="0.3">
      <c r="A190" s="307"/>
      <c r="B190" s="307"/>
      <c r="C190" s="184"/>
      <c r="D190" s="70"/>
      <c r="E190" s="71"/>
      <c r="F190" s="70"/>
      <c r="G190" s="159">
        <f t="shared" si="9"/>
        <v>0</v>
      </c>
      <c r="H190" s="80" t="s">
        <v>187</v>
      </c>
      <c r="I190" s="91"/>
      <c r="J190" s="320"/>
    </row>
    <row r="191" spans="1:10" s="80" customFormat="1" hidden="1" x14ac:dyDescent="0.3">
      <c r="A191" s="307"/>
      <c r="B191" s="307"/>
      <c r="C191" s="184"/>
      <c r="D191" s="70"/>
      <c r="E191" s="71"/>
      <c r="F191" s="70"/>
      <c r="G191" s="159">
        <f t="shared" si="9"/>
        <v>0</v>
      </c>
      <c r="H191" s="80" t="s">
        <v>187</v>
      </c>
      <c r="I191" s="91"/>
      <c r="J191" s="306"/>
    </row>
    <row r="192" spans="1:10" s="80" customFormat="1" hidden="1" x14ac:dyDescent="0.3">
      <c r="A192" s="307"/>
      <c r="B192" s="307"/>
      <c r="C192" s="184"/>
      <c r="D192" s="70"/>
      <c r="E192" s="71"/>
      <c r="F192" s="70"/>
      <c r="G192" s="159">
        <f t="shared" si="9"/>
        <v>0</v>
      </c>
      <c r="H192" s="80" t="s">
        <v>187</v>
      </c>
      <c r="I192" s="91"/>
      <c r="J192" s="320"/>
    </row>
    <row r="193" spans="1:10" s="80" customFormat="1" hidden="1" x14ac:dyDescent="0.3">
      <c r="A193" s="307"/>
      <c r="B193" s="307"/>
      <c r="C193" s="184"/>
      <c r="D193" s="70"/>
      <c r="E193" s="71"/>
      <c r="F193" s="70"/>
      <c r="G193" s="159">
        <f t="shared" si="9"/>
        <v>0</v>
      </c>
      <c r="H193" s="80" t="s">
        <v>187</v>
      </c>
      <c r="I193" s="91"/>
      <c r="J193" s="306"/>
    </row>
    <row r="194" spans="1:10" s="80" customFormat="1" hidden="1" x14ac:dyDescent="0.3">
      <c r="A194" s="307"/>
      <c r="B194" s="307"/>
      <c r="C194" s="184"/>
      <c r="D194" s="70"/>
      <c r="E194" s="71"/>
      <c r="F194" s="70"/>
      <c r="G194" s="159">
        <f t="shared" si="9"/>
        <v>0</v>
      </c>
      <c r="H194" s="80" t="s">
        <v>187</v>
      </c>
      <c r="I194" s="91"/>
      <c r="J194" s="320"/>
    </row>
    <row r="195" spans="1:10" s="80" customFormat="1" hidden="1" x14ac:dyDescent="0.3">
      <c r="A195" s="307"/>
      <c r="B195" s="307"/>
      <c r="C195" s="184"/>
      <c r="D195" s="70"/>
      <c r="E195" s="71"/>
      <c r="F195" s="70"/>
      <c r="G195" s="159">
        <f t="shared" si="9"/>
        <v>0</v>
      </c>
      <c r="H195" s="80" t="s">
        <v>187</v>
      </c>
      <c r="I195" s="91"/>
      <c r="J195" s="306"/>
    </row>
    <row r="196" spans="1:10" s="80" customFormat="1" hidden="1" x14ac:dyDescent="0.3">
      <c r="A196" s="307"/>
      <c r="B196" s="307"/>
      <c r="C196" s="184"/>
      <c r="D196" s="70"/>
      <c r="E196" s="71"/>
      <c r="F196" s="70"/>
      <c r="G196" s="159">
        <f t="shared" si="9"/>
        <v>0</v>
      </c>
      <c r="H196" s="80" t="s">
        <v>187</v>
      </c>
      <c r="I196" s="91"/>
      <c r="J196" s="320"/>
    </row>
    <row r="197" spans="1:10" s="80" customFormat="1" hidden="1" x14ac:dyDescent="0.3">
      <c r="A197" s="307"/>
      <c r="B197" s="307"/>
      <c r="C197" s="184"/>
      <c r="D197" s="70"/>
      <c r="E197" s="71"/>
      <c r="F197" s="70"/>
      <c r="G197" s="159">
        <f t="shared" si="9"/>
        <v>0</v>
      </c>
      <c r="H197" s="80" t="s">
        <v>187</v>
      </c>
      <c r="I197" s="91"/>
      <c r="J197" s="306"/>
    </row>
    <row r="198" spans="1:10" s="80" customFormat="1" hidden="1" x14ac:dyDescent="0.3">
      <c r="A198" s="307"/>
      <c r="B198" s="307"/>
      <c r="C198" s="184"/>
      <c r="D198" s="70"/>
      <c r="E198" s="71"/>
      <c r="F198" s="70"/>
      <c r="G198" s="159">
        <f t="shared" si="9"/>
        <v>0</v>
      </c>
      <c r="H198" s="80" t="s">
        <v>187</v>
      </c>
      <c r="I198" s="91"/>
      <c r="J198" s="320"/>
    </row>
    <row r="199" spans="1:10" s="80" customFormat="1" hidden="1" x14ac:dyDescent="0.3">
      <c r="A199" s="307"/>
      <c r="B199" s="307"/>
      <c r="C199" s="184"/>
      <c r="D199" s="70"/>
      <c r="E199" s="71"/>
      <c r="F199" s="70"/>
      <c r="G199" s="159">
        <f t="shared" si="9"/>
        <v>0</v>
      </c>
      <c r="H199" s="80" t="s">
        <v>187</v>
      </c>
      <c r="I199" s="91"/>
      <c r="J199" s="306"/>
    </row>
    <row r="200" spans="1:10" s="80" customFormat="1" hidden="1" x14ac:dyDescent="0.3">
      <c r="A200" s="307"/>
      <c r="B200" s="307"/>
      <c r="C200" s="184"/>
      <c r="D200" s="70"/>
      <c r="E200" s="71"/>
      <c r="F200" s="70"/>
      <c r="G200" s="159">
        <f t="shared" si="9"/>
        <v>0</v>
      </c>
      <c r="H200" s="80" t="s">
        <v>187</v>
      </c>
      <c r="I200" s="91"/>
      <c r="J200" s="320"/>
    </row>
    <row r="201" spans="1:10" s="80" customFormat="1" hidden="1" x14ac:dyDescent="0.3">
      <c r="A201" s="307"/>
      <c r="B201" s="307"/>
      <c r="C201" s="184"/>
      <c r="D201" s="70"/>
      <c r="E201" s="71"/>
      <c r="F201" s="70"/>
      <c r="G201" s="159">
        <f t="shared" si="9"/>
        <v>0</v>
      </c>
      <c r="H201" s="80" t="s">
        <v>187</v>
      </c>
      <c r="I201" s="91"/>
      <c r="J201" s="306"/>
    </row>
    <row r="202" spans="1:10" s="80" customFormat="1" hidden="1" x14ac:dyDescent="0.3">
      <c r="A202" s="307"/>
      <c r="B202" s="307"/>
      <c r="C202" s="184"/>
      <c r="D202" s="70"/>
      <c r="E202" s="71"/>
      <c r="F202" s="70"/>
      <c r="G202" s="159">
        <f t="shared" ref="G202:G233" si="10">ROUND(C202*E202*F202,2)</f>
        <v>0</v>
      </c>
      <c r="H202" s="80" t="s">
        <v>187</v>
      </c>
      <c r="I202" s="91"/>
      <c r="J202" s="320"/>
    </row>
    <row r="203" spans="1:10" s="80" customFormat="1" hidden="1" x14ac:dyDescent="0.3">
      <c r="A203" s="307"/>
      <c r="B203" s="307"/>
      <c r="C203" s="184"/>
      <c r="D203" s="70"/>
      <c r="E203" s="71"/>
      <c r="F203" s="70"/>
      <c r="G203" s="159">
        <f t="shared" si="10"/>
        <v>0</v>
      </c>
      <c r="H203" s="80" t="s">
        <v>187</v>
      </c>
      <c r="I203" s="91"/>
      <c r="J203" s="306"/>
    </row>
    <row r="204" spans="1:10" s="80" customFormat="1" hidden="1" x14ac:dyDescent="0.3">
      <c r="A204" s="307"/>
      <c r="B204" s="307"/>
      <c r="C204" s="184"/>
      <c r="D204" s="70"/>
      <c r="E204" s="71"/>
      <c r="F204" s="70"/>
      <c r="G204" s="159">
        <f t="shared" si="10"/>
        <v>0</v>
      </c>
      <c r="H204" s="80" t="s">
        <v>187</v>
      </c>
      <c r="I204" s="91"/>
      <c r="J204" s="320"/>
    </row>
    <row r="205" spans="1:10" s="80" customFormat="1" hidden="1" x14ac:dyDescent="0.3">
      <c r="A205" s="307"/>
      <c r="B205" s="307"/>
      <c r="C205" s="184"/>
      <c r="D205" s="70"/>
      <c r="E205" s="71"/>
      <c r="F205" s="70"/>
      <c r="G205" s="159">
        <f t="shared" si="10"/>
        <v>0</v>
      </c>
      <c r="H205" s="80" t="s">
        <v>187</v>
      </c>
      <c r="I205" s="91"/>
      <c r="J205" s="306"/>
    </row>
    <row r="206" spans="1:10" s="80" customFormat="1" hidden="1" x14ac:dyDescent="0.3">
      <c r="A206" s="307"/>
      <c r="B206" s="307"/>
      <c r="C206" s="184"/>
      <c r="D206" s="70"/>
      <c r="E206" s="71"/>
      <c r="F206" s="70"/>
      <c r="G206" s="159">
        <f t="shared" si="10"/>
        <v>0</v>
      </c>
      <c r="H206" s="80" t="s">
        <v>187</v>
      </c>
      <c r="I206" s="91"/>
      <c r="J206" s="320"/>
    </row>
    <row r="207" spans="1:10" s="80" customFormat="1" hidden="1" x14ac:dyDescent="0.3">
      <c r="A207" s="307"/>
      <c r="B207" s="307"/>
      <c r="C207" s="184"/>
      <c r="D207" s="70"/>
      <c r="E207" s="71"/>
      <c r="F207" s="70"/>
      <c r="G207" s="159">
        <f t="shared" si="10"/>
        <v>0</v>
      </c>
      <c r="H207" s="80" t="s">
        <v>187</v>
      </c>
      <c r="I207" s="91"/>
      <c r="J207" s="306"/>
    </row>
    <row r="208" spans="1:10" s="80" customFormat="1" hidden="1" x14ac:dyDescent="0.3">
      <c r="A208" s="307"/>
      <c r="B208" s="307"/>
      <c r="C208" s="184"/>
      <c r="D208" s="70"/>
      <c r="E208" s="71"/>
      <c r="F208" s="70"/>
      <c r="G208" s="159">
        <f t="shared" si="10"/>
        <v>0</v>
      </c>
      <c r="H208" s="80" t="s">
        <v>187</v>
      </c>
      <c r="I208" s="91"/>
      <c r="J208" s="320"/>
    </row>
    <row r="209" spans="1:10" s="80" customFormat="1" hidden="1" x14ac:dyDescent="0.3">
      <c r="A209" s="307"/>
      <c r="B209" s="307"/>
      <c r="C209" s="184"/>
      <c r="D209" s="70"/>
      <c r="E209" s="71"/>
      <c r="F209" s="70"/>
      <c r="G209" s="159">
        <f t="shared" si="10"/>
        <v>0</v>
      </c>
      <c r="H209" s="80" t="s">
        <v>187</v>
      </c>
      <c r="I209" s="91"/>
      <c r="J209" s="306"/>
    </row>
    <row r="210" spans="1:10" s="80" customFormat="1" hidden="1" x14ac:dyDescent="0.3">
      <c r="A210" s="307"/>
      <c r="B210" s="307"/>
      <c r="C210" s="184"/>
      <c r="D210" s="70"/>
      <c r="E210" s="71"/>
      <c r="F210" s="70"/>
      <c r="G210" s="159">
        <f t="shared" si="10"/>
        <v>0</v>
      </c>
      <c r="H210" s="80" t="s">
        <v>187</v>
      </c>
      <c r="I210" s="91"/>
      <c r="J210" s="320"/>
    </row>
    <row r="211" spans="1:10" s="80" customFormat="1" hidden="1" x14ac:dyDescent="0.3">
      <c r="A211" s="307"/>
      <c r="B211" s="307"/>
      <c r="C211" s="184"/>
      <c r="D211" s="70"/>
      <c r="E211" s="71"/>
      <c r="F211" s="70"/>
      <c r="G211" s="159">
        <f t="shared" si="10"/>
        <v>0</v>
      </c>
      <c r="H211" s="80" t="s">
        <v>187</v>
      </c>
      <c r="I211" s="91"/>
      <c r="J211" s="306"/>
    </row>
    <row r="212" spans="1:10" s="80" customFormat="1" hidden="1" x14ac:dyDescent="0.3">
      <c r="A212" s="307"/>
      <c r="B212" s="307"/>
      <c r="C212" s="184"/>
      <c r="D212" s="70"/>
      <c r="E212" s="71"/>
      <c r="F212" s="70"/>
      <c r="G212" s="159">
        <f t="shared" si="10"/>
        <v>0</v>
      </c>
      <c r="H212" s="80" t="s">
        <v>187</v>
      </c>
      <c r="I212" s="91"/>
      <c r="J212" s="320"/>
    </row>
    <row r="213" spans="1:10" s="80" customFormat="1" hidden="1" x14ac:dyDescent="0.3">
      <c r="A213" s="307"/>
      <c r="B213" s="307"/>
      <c r="C213" s="184"/>
      <c r="D213" s="70"/>
      <c r="E213" s="71"/>
      <c r="F213" s="70"/>
      <c r="G213" s="159">
        <f t="shared" si="10"/>
        <v>0</v>
      </c>
      <c r="H213" s="80" t="s">
        <v>187</v>
      </c>
      <c r="I213" s="91"/>
      <c r="J213" s="306"/>
    </row>
    <row r="214" spans="1:10" s="80" customFormat="1" hidden="1" x14ac:dyDescent="0.3">
      <c r="A214" s="307"/>
      <c r="B214" s="307"/>
      <c r="C214" s="184"/>
      <c r="D214" s="70"/>
      <c r="E214" s="71"/>
      <c r="F214" s="70"/>
      <c r="G214" s="159">
        <f t="shared" si="10"/>
        <v>0</v>
      </c>
      <c r="H214" s="80" t="s">
        <v>187</v>
      </c>
      <c r="I214" s="91"/>
      <c r="J214" s="320"/>
    </row>
    <row r="215" spans="1:10" s="80" customFormat="1" hidden="1" x14ac:dyDescent="0.3">
      <c r="A215" s="307"/>
      <c r="B215" s="307"/>
      <c r="C215" s="184"/>
      <c r="D215" s="70"/>
      <c r="E215" s="71"/>
      <c r="F215" s="70"/>
      <c r="G215" s="159">
        <f t="shared" si="10"/>
        <v>0</v>
      </c>
      <c r="H215" s="80" t="s">
        <v>187</v>
      </c>
      <c r="I215" s="91"/>
      <c r="J215" s="306"/>
    </row>
    <row r="216" spans="1:10" s="80" customFormat="1" hidden="1" x14ac:dyDescent="0.3">
      <c r="A216" s="307"/>
      <c r="B216" s="307"/>
      <c r="C216" s="184"/>
      <c r="D216" s="70"/>
      <c r="E216" s="71"/>
      <c r="F216" s="70"/>
      <c r="G216" s="159">
        <f t="shared" si="10"/>
        <v>0</v>
      </c>
      <c r="H216" s="80" t="s">
        <v>187</v>
      </c>
      <c r="I216" s="91"/>
      <c r="J216" s="320"/>
    </row>
    <row r="217" spans="1:10" s="80" customFormat="1" hidden="1" x14ac:dyDescent="0.3">
      <c r="A217" s="307"/>
      <c r="B217" s="307"/>
      <c r="C217" s="184"/>
      <c r="D217" s="70"/>
      <c r="E217" s="71"/>
      <c r="F217" s="70"/>
      <c r="G217" s="159">
        <f t="shared" si="10"/>
        <v>0</v>
      </c>
      <c r="H217" s="80" t="s">
        <v>187</v>
      </c>
      <c r="I217" s="91"/>
      <c r="J217" s="306"/>
    </row>
    <row r="218" spans="1:10" s="80" customFormat="1" hidden="1" x14ac:dyDescent="0.3">
      <c r="A218" s="307"/>
      <c r="B218" s="307"/>
      <c r="C218" s="184"/>
      <c r="D218" s="70"/>
      <c r="E218" s="71"/>
      <c r="F218" s="70"/>
      <c r="G218" s="159">
        <f t="shared" si="10"/>
        <v>0</v>
      </c>
      <c r="H218" s="80" t="s">
        <v>187</v>
      </c>
      <c r="I218" s="91"/>
      <c r="J218" s="320"/>
    </row>
    <row r="219" spans="1:10" s="80" customFormat="1" hidden="1" x14ac:dyDescent="0.3">
      <c r="A219" s="307"/>
      <c r="B219" s="307"/>
      <c r="C219" s="184"/>
      <c r="D219" s="70"/>
      <c r="E219" s="71"/>
      <c r="F219" s="70"/>
      <c r="G219" s="159">
        <f t="shared" si="10"/>
        <v>0</v>
      </c>
      <c r="H219" s="80" t="s">
        <v>187</v>
      </c>
      <c r="I219" s="91"/>
      <c r="J219" s="306"/>
    </row>
    <row r="220" spans="1:10" s="80" customFormat="1" hidden="1" x14ac:dyDescent="0.3">
      <c r="A220" s="307"/>
      <c r="B220" s="307"/>
      <c r="C220" s="184"/>
      <c r="D220" s="70"/>
      <c r="E220" s="71"/>
      <c r="F220" s="70"/>
      <c r="G220" s="159">
        <f t="shared" si="10"/>
        <v>0</v>
      </c>
      <c r="H220" s="80" t="s">
        <v>187</v>
      </c>
      <c r="I220" s="91"/>
      <c r="J220" s="320"/>
    </row>
    <row r="221" spans="1:10" s="80" customFormat="1" hidden="1" x14ac:dyDescent="0.3">
      <c r="A221" s="307"/>
      <c r="B221" s="307"/>
      <c r="C221" s="184"/>
      <c r="D221" s="70"/>
      <c r="E221" s="71"/>
      <c r="F221" s="70"/>
      <c r="G221" s="159">
        <f t="shared" si="10"/>
        <v>0</v>
      </c>
      <c r="H221" s="80" t="s">
        <v>187</v>
      </c>
      <c r="I221" s="91"/>
      <c r="J221" s="306"/>
    </row>
    <row r="222" spans="1:10" s="80" customFormat="1" hidden="1" x14ac:dyDescent="0.3">
      <c r="A222" s="307"/>
      <c r="B222" s="307"/>
      <c r="C222" s="184"/>
      <c r="D222" s="70"/>
      <c r="E222" s="71"/>
      <c r="F222" s="70"/>
      <c r="G222" s="159">
        <f t="shared" si="10"/>
        <v>0</v>
      </c>
      <c r="H222" s="80" t="s">
        <v>187</v>
      </c>
      <c r="I222" s="91"/>
      <c r="J222" s="320"/>
    </row>
    <row r="223" spans="1:10" s="80" customFormat="1" hidden="1" x14ac:dyDescent="0.3">
      <c r="A223" s="307"/>
      <c r="B223" s="307"/>
      <c r="C223" s="184"/>
      <c r="D223" s="70"/>
      <c r="E223" s="71"/>
      <c r="F223" s="70"/>
      <c r="G223" s="159">
        <f t="shared" si="10"/>
        <v>0</v>
      </c>
      <c r="H223" s="80" t="s">
        <v>187</v>
      </c>
      <c r="I223" s="91"/>
      <c r="J223" s="306"/>
    </row>
    <row r="224" spans="1:10" s="80" customFormat="1" hidden="1" x14ac:dyDescent="0.3">
      <c r="A224" s="307"/>
      <c r="B224" s="307"/>
      <c r="C224" s="184"/>
      <c r="D224" s="70"/>
      <c r="E224" s="71"/>
      <c r="F224" s="70"/>
      <c r="G224" s="159">
        <f t="shared" si="10"/>
        <v>0</v>
      </c>
      <c r="H224" s="80" t="s">
        <v>187</v>
      </c>
      <c r="I224" s="91"/>
      <c r="J224" s="320"/>
    </row>
    <row r="225" spans="1:10" s="80" customFormat="1" hidden="1" x14ac:dyDescent="0.3">
      <c r="A225" s="307"/>
      <c r="B225" s="307"/>
      <c r="C225" s="184"/>
      <c r="D225" s="70"/>
      <c r="E225" s="71"/>
      <c r="F225" s="70"/>
      <c r="G225" s="159">
        <f t="shared" si="10"/>
        <v>0</v>
      </c>
      <c r="H225" s="80" t="s">
        <v>187</v>
      </c>
      <c r="I225" s="91"/>
      <c r="J225" s="306"/>
    </row>
    <row r="226" spans="1:10" s="80" customFormat="1" hidden="1" x14ac:dyDescent="0.3">
      <c r="A226" s="307"/>
      <c r="B226" s="307"/>
      <c r="C226" s="184"/>
      <c r="D226" s="70"/>
      <c r="E226" s="71"/>
      <c r="F226" s="70"/>
      <c r="G226" s="159">
        <f t="shared" si="10"/>
        <v>0</v>
      </c>
      <c r="H226" s="80" t="s">
        <v>187</v>
      </c>
      <c r="I226" s="91"/>
      <c r="J226" s="320"/>
    </row>
    <row r="227" spans="1:10" s="80" customFormat="1" hidden="1" x14ac:dyDescent="0.3">
      <c r="A227" s="307"/>
      <c r="B227" s="307"/>
      <c r="C227" s="184"/>
      <c r="D227" s="70"/>
      <c r="E227" s="71"/>
      <c r="F227" s="70"/>
      <c r="G227" s="159">
        <f t="shared" si="10"/>
        <v>0</v>
      </c>
      <c r="H227" s="80" t="s">
        <v>187</v>
      </c>
      <c r="I227" s="91"/>
      <c r="J227" s="306"/>
    </row>
    <row r="228" spans="1:10" s="80" customFormat="1" hidden="1" x14ac:dyDescent="0.3">
      <c r="A228" s="307"/>
      <c r="B228" s="307"/>
      <c r="C228" s="184"/>
      <c r="D228" s="70"/>
      <c r="E228" s="71"/>
      <c r="F228" s="70"/>
      <c r="G228" s="159">
        <f t="shared" si="10"/>
        <v>0</v>
      </c>
      <c r="H228" s="80" t="s">
        <v>187</v>
      </c>
      <c r="I228" s="91"/>
      <c r="J228" s="320"/>
    </row>
    <row r="229" spans="1:10" s="80" customFormat="1" hidden="1" x14ac:dyDescent="0.3">
      <c r="A229" s="307"/>
      <c r="B229" s="307"/>
      <c r="C229" s="184"/>
      <c r="D229" s="70"/>
      <c r="E229" s="71"/>
      <c r="F229" s="70"/>
      <c r="G229" s="159">
        <f t="shared" si="10"/>
        <v>0</v>
      </c>
      <c r="H229" s="80" t="s">
        <v>187</v>
      </c>
      <c r="I229" s="91"/>
      <c r="J229" s="306"/>
    </row>
    <row r="230" spans="1:10" s="80" customFormat="1" hidden="1" x14ac:dyDescent="0.3">
      <c r="A230" s="307"/>
      <c r="B230" s="307"/>
      <c r="C230" s="184"/>
      <c r="D230" s="70"/>
      <c r="E230" s="71"/>
      <c r="F230" s="70"/>
      <c r="G230" s="159">
        <f t="shared" si="10"/>
        <v>0</v>
      </c>
      <c r="H230" s="80" t="s">
        <v>187</v>
      </c>
      <c r="I230" s="91"/>
      <c r="J230" s="320"/>
    </row>
    <row r="231" spans="1:10" s="80" customFormat="1" hidden="1" x14ac:dyDescent="0.3">
      <c r="A231" s="307"/>
      <c r="B231" s="307"/>
      <c r="C231" s="184"/>
      <c r="D231" s="70"/>
      <c r="E231" s="71"/>
      <c r="F231" s="70"/>
      <c r="G231" s="159">
        <f t="shared" si="10"/>
        <v>0</v>
      </c>
      <c r="H231" s="80" t="s">
        <v>187</v>
      </c>
      <c r="I231" s="91"/>
      <c r="J231" s="306"/>
    </row>
    <row r="232" spans="1:10" s="80" customFormat="1" hidden="1" x14ac:dyDescent="0.3">
      <c r="A232" s="307"/>
      <c r="B232" s="307"/>
      <c r="C232" s="184"/>
      <c r="D232" s="70"/>
      <c r="E232" s="71"/>
      <c r="F232" s="70"/>
      <c r="G232" s="159">
        <f t="shared" si="10"/>
        <v>0</v>
      </c>
      <c r="H232" s="80" t="s">
        <v>187</v>
      </c>
      <c r="I232" s="91"/>
      <c r="J232" s="320"/>
    </row>
    <row r="233" spans="1:10" s="80" customFormat="1" hidden="1" x14ac:dyDescent="0.3">
      <c r="A233" s="307"/>
      <c r="B233" s="307"/>
      <c r="C233" s="184"/>
      <c r="D233" s="70"/>
      <c r="E233" s="71"/>
      <c r="F233" s="70"/>
      <c r="G233" s="159">
        <f t="shared" si="10"/>
        <v>0</v>
      </c>
      <c r="H233" s="80" t="s">
        <v>187</v>
      </c>
      <c r="I233" s="91"/>
      <c r="J233" s="306"/>
    </row>
    <row r="234" spans="1:10" s="80" customFormat="1" hidden="1" x14ac:dyDescent="0.3">
      <c r="A234" s="307"/>
      <c r="B234" s="307"/>
      <c r="C234" s="184"/>
      <c r="D234" s="70"/>
      <c r="E234" s="71"/>
      <c r="F234" s="70"/>
      <c r="G234" s="159">
        <f t="shared" ref="G234:G265" si="11">ROUND(C234*E234*F234,2)</f>
        <v>0</v>
      </c>
      <c r="H234" s="80" t="s">
        <v>187</v>
      </c>
      <c r="I234" s="91"/>
      <c r="J234" s="320"/>
    </row>
    <row r="235" spans="1:10" s="80" customFormat="1" hidden="1" x14ac:dyDescent="0.3">
      <c r="A235" s="307"/>
      <c r="B235" s="307"/>
      <c r="C235" s="184"/>
      <c r="D235" s="70"/>
      <c r="E235" s="71"/>
      <c r="F235" s="70"/>
      <c r="G235" s="159">
        <f t="shared" si="11"/>
        <v>0</v>
      </c>
      <c r="H235" s="80" t="s">
        <v>187</v>
      </c>
      <c r="I235" s="91"/>
      <c r="J235" s="306"/>
    </row>
    <row r="236" spans="1:10" s="80" customFormat="1" hidden="1" x14ac:dyDescent="0.3">
      <c r="A236" s="307"/>
      <c r="B236" s="307"/>
      <c r="C236" s="184"/>
      <c r="D236" s="70"/>
      <c r="E236" s="71"/>
      <c r="F236" s="70"/>
      <c r="G236" s="159">
        <f t="shared" si="11"/>
        <v>0</v>
      </c>
      <c r="H236" s="80" t="s">
        <v>187</v>
      </c>
      <c r="I236" s="91"/>
      <c r="J236" s="320"/>
    </row>
    <row r="237" spans="1:10" s="80" customFormat="1" hidden="1" x14ac:dyDescent="0.3">
      <c r="A237" s="307"/>
      <c r="B237" s="307"/>
      <c r="C237" s="184"/>
      <c r="D237" s="70"/>
      <c r="E237" s="71"/>
      <c r="F237" s="70"/>
      <c r="G237" s="159">
        <f t="shared" si="11"/>
        <v>0</v>
      </c>
      <c r="H237" s="80" t="s">
        <v>187</v>
      </c>
      <c r="I237" s="91"/>
      <c r="J237" s="306"/>
    </row>
    <row r="238" spans="1:10" s="80" customFormat="1" hidden="1" x14ac:dyDescent="0.3">
      <c r="A238" s="307"/>
      <c r="B238" s="307"/>
      <c r="C238" s="184"/>
      <c r="D238" s="70"/>
      <c r="E238" s="71"/>
      <c r="F238" s="70"/>
      <c r="G238" s="159">
        <f t="shared" si="11"/>
        <v>0</v>
      </c>
      <c r="H238" s="80" t="s">
        <v>187</v>
      </c>
      <c r="I238" s="91"/>
      <c r="J238" s="320"/>
    </row>
    <row r="239" spans="1:10" s="80" customFormat="1" hidden="1" x14ac:dyDescent="0.3">
      <c r="A239" s="307"/>
      <c r="B239" s="307"/>
      <c r="C239" s="184"/>
      <c r="D239" s="70"/>
      <c r="E239" s="71"/>
      <c r="F239" s="70"/>
      <c r="G239" s="159">
        <f t="shared" si="11"/>
        <v>0</v>
      </c>
      <c r="H239" s="80" t="s">
        <v>187</v>
      </c>
      <c r="I239" s="91"/>
      <c r="J239" s="306"/>
    </row>
    <row r="240" spans="1:10" s="80" customFormat="1" hidden="1" x14ac:dyDescent="0.3">
      <c r="A240" s="307"/>
      <c r="B240" s="307"/>
      <c r="C240" s="184"/>
      <c r="D240" s="70"/>
      <c r="E240" s="71"/>
      <c r="F240" s="70"/>
      <c r="G240" s="159">
        <f t="shared" si="11"/>
        <v>0</v>
      </c>
      <c r="H240" s="80" t="s">
        <v>187</v>
      </c>
      <c r="I240" s="91"/>
      <c r="J240" s="320"/>
    </row>
    <row r="241" spans="1:10" s="80" customFormat="1" hidden="1" x14ac:dyDescent="0.3">
      <c r="A241" s="307"/>
      <c r="B241" s="307"/>
      <c r="C241" s="184"/>
      <c r="D241" s="70"/>
      <c r="E241" s="71"/>
      <c r="F241" s="70"/>
      <c r="G241" s="159">
        <f t="shared" si="11"/>
        <v>0</v>
      </c>
      <c r="H241" s="80" t="s">
        <v>187</v>
      </c>
      <c r="I241" s="91"/>
      <c r="J241" s="306"/>
    </row>
    <row r="242" spans="1:10" s="80" customFormat="1" hidden="1" x14ac:dyDescent="0.3">
      <c r="A242" s="307"/>
      <c r="B242" s="307"/>
      <c r="C242" s="184"/>
      <c r="D242" s="70"/>
      <c r="E242" s="71"/>
      <c r="F242" s="70"/>
      <c r="G242" s="159">
        <f t="shared" si="11"/>
        <v>0</v>
      </c>
      <c r="H242" s="80" t="s">
        <v>187</v>
      </c>
      <c r="I242" s="91"/>
      <c r="J242" s="320"/>
    </row>
    <row r="243" spans="1:10" s="80" customFormat="1" hidden="1" x14ac:dyDescent="0.3">
      <c r="A243" s="307"/>
      <c r="B243" s="307"/>
      <c r="C243" s="184"/>
      <c r="D243" s="70"/>
      <c r="E243" s="71"/>
      <c r="F243" s="70"/>
      <c r="G243" s="159">
        <f t="shared" si="11"/>
        <v>0</v>
      </c>
      <c r="H243" s="80" t="s">
        <v>187</v>
      </c>
      <c r="I243" s="91"/>
      <c r="J243" s="306"/>
    </row>
    <row r="244" spans="1:10" s="80" customFormat="1" hidden="1" x14ac:dyDescent="0.3">
      <c r="A244" s="307"/>
      <c r="B244" s="307"/>
      <c r="C244" s="184"/>
      <c r="D244" s="70"/>
      <c r="E244" s="71"/>
      <c r="F244" s="70"/>
      <c r="G244" s="159">
        <f t="shared" si="11"/>
        <v>0</v>
      </c>
      <c r="H244" s="80" t="s">
        <v>187</v>
      </c>
      <c r="I244" s="91"/>
      <c r="J244" s="320"/>
    </row>
    <row r="245" spans="1:10" s="80" customFormat="1" hidden="1" x14ac:dyDescent="0.3">
      <c r="A245" s="307"/>
      <c r="B245" s="307"/>
      <c r="C245" s="184"/>
      <c r="D245" s="70"/>
      <c r="E245" s="71"/>
      <c r="F245" s="70"/>
      <c r="G245" s="159">
        <f t="shared" si="11"/>
        <v>0</v>
      </c>
      <c r="H245" s="80" t="s">
        <v>187</v>
      </c>
      <c r="I245" s="91"/>
      <c r="J245" s="306"/>
    </row>
    <row r="246" spans="1:10" s="80" customFormat="1" hidden="1" x14ac:dyDescent="0.3">
      <c r="A246" s="307"/>
      <c r="B246" s="307"/>
      <c r="C246" s="184"/>
      <c r="D246" s="70"/>
      <c r="E246" s="71"/>
      <c r="F246" s="70"/>
      <c r="G246" s="159">
        <f t="shared" si="11"/>
        <v>0</v>
      </c>
      <c r="H246" s="80" t="s">
        <v>187</v>
      </c>
      <c r="I246" s="91"/>
      <c r="J246" s="320"/>
    </row>
    <row r="247" spans="1:10" s="80" customFormat="1" hidden="1" x14ac:dyDescent="0.3">
      <c r="A247" s="307"/>
      <c r="B247" s="307"/>
      <c r="C247" s="184"/>
      <c r="D247" s="70"/>
      <c r="E247" s="71"/>
      <c r="F247" s="70"/>
      <c r="G247" s="159">
        <f t="shared" si="11"/>
        <v>0</v>
      </c>
      <c r="H247" s="80" t="s">
        <v>187</v>
      </c>
      <c r="I247" s="91"/>
      <c r="J247" s="306"/>
    </row>
    <row r="248" spans="1:10" s="80" customFormat="1" hidden="1" x14ac:dyDescent="0.3">
      <c r="A248" s="307"/>
      <c r="B248" s="307"/>
      <c r="C248" s="184"/>
      <c r="D248" s="70"/>
      <c r="E248" s="71"/>
      <c r="F248" s="70"/>
      <c r="G248" s="159">
        <f t="shared" si="11"/>
        <v>0</v>
      </c>
      <c r="H248" s="80" t="s">
        <v>187</v>
      </c>
      <c r="I248" s="91"/>
      <c r="J248" s="320"/>
    </row>
    <row r="249" spans="1:10" s="80" customFormat="1" hidden="1" x14ac:dyDescent="0.3">
      <c r="A249" s="307"/>
      <c r="B249" s="307"/>
      <c r="C249" s="184"/>
      <c r="D249" s="70"/>
      <c r="E249" s="71"/>
      <c r="F249" s="70"/>
      <c r="G249" s="159">
        <f t="shared" si="11"/>
        <v>0</v>
      </c>
      <c r="H249" s="80" t="s">
        <v>187</v>
      </c>
      <c r="I249" s="91"/>
      <c r="J249" s="306"/>
    </row>
    <row r="250" spans="1:10" s="80" customFormat="1" hidden="1" x14ac:dyDescent="0.3">
      <c r="A250" s="307"/>
      <c r="B250" s="307"/>
      <c r="C250" s="184"/>
      <c r="D250" s="70"/>
      <c r="E250" s="71"/>
      <c r="F250" s="70"/>
      <c r="G250" s="159">
        <f t="shared" si="11"/>
        <v>0</v>
      </c>
      <c r="H250" s="80" t="s">
        <v>187</v>
      </c>
      <c r="I250" s="91"/>
      <c r="J250" s="320"/>
    </row>
    <row r="251" spans="1:10" s="80" customFormat="1" hidden="1" x14ac:dyDescent="0.3">
      <c r="A251" s="307"/>
      <c r="B251" s="307"/>
      <c r="C251" s="184"/>
      <c r="D251" s="70"/>
      <c r="E251" s="71"/>
      <c r="F251" s="70"/>
      <c r="G251" s="159">
        <f t="shared" si="11"/>
        <v>0</v>
      </c>
      <c r="H251" s="80" t="s">
        <v>187</v>
      </c>
      <c r="I251" s="91"/>
      <c r="J251" s="306"/>
    </row>
    <row r="252" spans="1:10" s="80" customFormat="1" hidden="1" x14ac:dyDescent="0.3">
      <c r="A252" s="307"/>
      <c r="B252" s="307"/>
      <c r="C252" s="184"/>
      <c r="D252" s="70"/>
      <c r="E252" s="71"/>
      <c r="F252" s="70"/>
      <c r="G252" s="159">
        <f t="shared" si="11"/>
        <v>0</v>
      </c>
      <c r="H252" s="80" t="s">
        <v>187</v>
      </c>
      <c r="I252" s="91"/>
      <c r="J252" s="320"/>
    </row>
    <row r="253" spans="1:10" s="80" customFormat="1" hidden="1" x14ac:dyDescent="0.3">
      <c r="A253" s="307"/>
      <c r="B253" s="307"/>
      <c r="C253" s="184"/>
      <c r="D253" s="70"/>
      <c r="E253" s="71"/>
      <c r="F253" s="70"/>
      <c r="G253" s="159">
        <f t="shared" si="11"/>
        <v>0</v>
      </c>
      <c r="H253" s="80" t="s">
        <v>187</v>
      </c>
      <c r="I253" s="91"/>
      <c r="J253" s="306"/>
    </row>
    <row r="254" spans="1:10" s="80" customFormat="1" hidden="1" x14ac:dyDescent="0.3">
      <c r="A254" s="307"/>
      <c r="B254" s="307"/>
      <c r="C254" s="184"/>
      <c r="D254" s="70"/>
      <c r="E254" s="71"/>
      <c r="F254" s="70"/>
      <c r="G254" s="159">
        <f t="shared" si="11"/>
        <v>0</v>
      </c>
      <c r="H254" s="80" t="s">
        <v>187</v>
      </c>
      <c r="I254" s="91"/>
      <c r="J254" s="320"/>
    </row>
    <row r="255" spans="1:10" s="80" customFormat="1" hidden="1" x14ac:dyDescent="0.3">
      <c r="A255" s="307"/>
      <c r="B255" s="307"/>
      <c r="C255" s="184"/>
      <c r="D255" s="70"/>
      <c r="E255" s="71"/>
      <c r="F255" s="70"/>
      <c r="G255" s="159">
        <f t="shared" si="11"/>
        <v>0</v>
      </c>
      <c r="H255" s="80" t="s">
        <v>187</v>
      </c>
      <c r="I255" s="91"/>
      <c r="J255" s="306"/>
    </row>
    <row r="256" spans="1:10" s="80" customFormat="1" hidden="1" x14ac:dyDescent="0.3">
      <c r="A256" s="307"/>
      <c r="B256" s="307"/>
      <c r="C256" s="184"/>
      <c r="D256" s="70"/>
      <c r="E256" s="71"/>
      <c r="F256" s="70"/>
      <c r="G256" s="159">
        <f t="shared" si="11"/>
        <v>0</v>
      </c>
      <c r="H256" s="80" t="s">
        <v>187</v>
      </c>
      <c r="I256" s="91"/>
      <c r="J256" s="320"/>
    </row>
    <row r="257" spans="1:11" s="80" customFormat="1" hidden="1" x14ac:dyDescent="0.3">
      <c r="A257" s="307"/>
      <c r="B257" s="307"/>
      <c r="C257" s="184"/>
      <c r="D257" s="70"/>
      <c r="E257" s="71"/>
      <c r="F257" s="70"/>
      <c r="G257" s="159">
        <f t="shared" si="11"/>
        <v>0</v>
      </c>
      <c r="H257" s="80" t="s">
        <v>187</v>
      </c>
      <c r="I257" s="91"/>
      <c r="J257" s="306"/>
    </row>
    <row r="258" spans="1:11" s="80" customFormat="1" hidden="1" x14ac:dyDescent="0.3">
      <c r="A258" s="307"/>
      <c r="B258" s="307"/>
      <c r="C258" s="184"/>
      <c r="D258" s="70"/>
      <c r="E258" s="71"/>
      <c r="F258" s="70"/>
      <c r="G258" s="159">
        <f t="shared" si="11"/>
        <v>0</v>
      </c>
      <c r="H258" s="80" t="s">
        <v>187</v>
      </c>
      <c r="I258" s="91"/>
      <c r="J258" s="320"/>
    </row>
    <row r="259" spans="1:11" s="80" customFormat="1" hidden="1" x14ac:dyDescent="0.3">
      <c r="A259" s="307"/>
      <c r="B259" s="307"/>
      <c r="C259" s="184"/>
      <c r="D259" s="70"/>
      <c r="E259" s="71"/>
      <c r="F259" s="70"/>
      <c r="G259" s="159">
        <f t="shared" si="11"/>
        <v>0</v>
      </c>
      <c r="H259" s="80" t="s">
        <v>187</v>
      </c>
      <c r="I259" s="91"/>
      <c r="J259" s="306"/>
    </row>
    <row r="260" spans="1:11" s="80" customFormat="1" hidden="1" x14ac:dyDescent="0.3">
      <c r="A260" s="307"/>
      <c r="B260" s="307"/>
      <c r="C260" s="184"/>
      <c r="D260" s="70"/>
      <c r="E260" s="71"/>
      <c r="F260" s="70"/>
      <c r="G260" s="159">
        <f t="shared" si="11"/>
        <v>0</v>
      </c>
      <c r="H260" s="80" t="s">
        <v>187</v>
      </c>
      <c r="I260" s="91"/>
      <c r="J260" s="320"/>
    </row>
    <row r="261" spans="1:11" s="80" customFormat="1" hidden="1" x14ac:dyDescent="0.3">
      <c r="A261" s="307"/>
      <c r="B261" s="307"/>
      <c r="C261" s="184"/>
      <c r="D261" s="70"/>
      <c r="E261" s="71"/>
      <c r="F261" s="70"/>
      <c r="G261" s="159">
        <f t="shared" si="11"/>
        <v>0</v>
      </c>
      <c r="H261" s="80" t="s">
        <v>187</v>
      </c>
      <c r="I261" s="91"/>
      <c r="J261" s="306"/>
    </row>
    <row r="262" spans="1:11" s="80" customFormat="1" hidden="1" x14ac:dyDescent="0.3">
      <c r="A262" s="307"/>
      <c r="B262" s="307"/>
      <c r="C262" s="184"/>
      <c r="D262" s="70"/>
      <c r="E262" s="71"/>
      <c r="F262" s="70"/>
      <c r="G262" s="159">
        <f t="shared" si="11"/>
        <v>0</v>
      </c>
      <c r="H262" s="80" t="s">
        <v>187</v>
      </c>
      <c r="I262" s="91"/>
      <c r="J262" s="320"/>
    </row>
    <row r="263" spans="1:11" s="80" customFormat="1" hidden="1" x14ac:dyDescent="0.3">
      <c r="A263" s="307"/>
      <c r="B263" s="307"/>
      <c r="C263" s="184"/>
      <c r="D263" s="70"/>
      <c r="E263" s="71"/>
      <c r="F263" s="70"/>
      <c r="G263" s="159">
        <f t="shared" si="11"/>
        <v>0</v>
      </c>
      <c r="H263" s="80" t="s">
        <v>187</v>
      </c>
      <c r="I263" s="91"/>
      <c r="J263" s="306"/>
    </row>
    <row r="264" spans="1:11" s="80" customFormat="1" hidden="1" x14ac:dyDescent="0.3">
      <c r="A264" s="307"/>
      <c r="B264" s="307"/>
      <c r="C264" s="184"/>
      <c r="D264" s="70"/>
      <c r="E264" s="71"/>
      <c r="F264" s="70"/>
      <c r="G264" s="159">
        <f t="shared" si="11"/>
        <v>0</v>
      </c>
      <c r="H264" s="80" t="s">
        <v>187</v>
      </c>
      <c r="I264" s="91"/>
      <c r="J264" s="320"/>
    </row>
    <row r="265" spans="1:11" s="80" customFormat="1" hidden="1" x14ac:dyDescent="0.3">
      <c r="A265" s="307"/>
      <c r="B265" s="307"/>
      <c r="C265" s="184"/>
      <c r="D265" s="70"/>
      <c r="E265" s="71"/>
      <c r="F265" s="70"/>
      <c r="G265" s="159">
        <f t="shared" si="11"/>
        <v>0</v>
      </c>
      <c r="H265" s="80" t="s">
        <v>187</v>
      </c>
      <c r="I265" s="91"/>
      <c r="J265" s="306"/>
    </row>
    <row r="266" spans="1:11" s="80" customFormat="1" hidden="1" x14ac:dyDescent="0.3">
      <c r="A266" s="307"/>
      <c r="B266" s="307"/>
      <c r="C266" s="184"/>
      <c r="D266" s="70"/>
      <c r="E266" s="71"/>
      <c r="F266" s="70"/>
      <c r="G266" s="159">
        <f t="shared" ref="G266:G267" si="12">ROUND(C266*E266*F266,2)</f>
        <v>0</v>
      </c>
      <c r="H266" s="80" t="s">
        <v>187</v>
      </c>
      <c r="I266" s="91"/>
      <c r="J266" s="320"/>
    </row>
    <row r="267" spans="1:11" s="80" customFormat="1" x14ac:dyDescent="0.3">
      <c r="A267" s="185" t="s">
        <v>171</v>
      </c>
      <c r="B267" s="185" t="s">
        <v>180</v>
      </c>
      <c r="C267" s="184">
        <f t="shared" ref="C267" ca="1" si="13">RAND()*1000000</f>
        <v>142183.1486496955</v>
      </c>
      <c r="D267" s="70" t="s">
        <v>181</v>
      </c>
      <c r="E267" s="71">
        <v>0.09</v>
      </c>
      <c r="F267" s="70">
        <v>1</v>
      </c>
      <c r="G267" s="198">
        <f t="shared" ca="1" si="12"/>
        <v>12796.48</v>
      </c>
      <c r="H267" s="80" t="s">
        <v>187</v>
      </c>
    </row>
    <row r="268" spans="1:11" s="80" customFormat="1" x14ac:dyDescent="0.3">
      <c r="A268" s="76"/>
      <c r="B268" s="76"/>
      <c r="C268" s="77"/>
      <c r="D268" s="78"/>
      <c r="E268" s="153"/>
      <c r="F268" s="157" t="s">
        <v>190</v>
      </c>
      <c r="G268" s="206">
        <f ca="1">ROUND(SUBTOTAL(109,G137:G267),2)</f>
        <v>143505.69</v>
      </c>
      <c r="H268" s="80" t="s">
        <v>187</v>
      </c>
      <c r="J268" s="320" t="s">
        <v>186</v>
      </c>
    </row>
    <row r="269" spans="1:11" x14ac:dyDescent="0.3">
      <c r="G269" s="4"/>
      <c r="H269" s="80" t="s">
        <v>191</v>
      </c>
      <c r="K269" s="80"/>
    </row>
    <row r="270" spans="1:11" x14ac:dyDescent="0.3">
      <c r="E270" s="321"/>
      <c r="F270" s="321" t="s">
        <v>192</v>
      </c>
      <c r="G270" s="62">
        <f ca="1">+G268+G136</f>
        <v>266293.25</v>
      </c>
      <c r="H270" s="80" t="s">
        <v>191</v>
      </c>
      <c r="J270" s="111" t="s">
        <v>193</v>
      </c>
      <c r="K270" s="80"/>
    </row>
    <row r="271" spans="1:11" s="80" customFormat="1" x14ac:dyDescent="0.3">
      <c r="C271" s="81"/>
      <c r="D271" s="82"/>
      <c r="E271" s="83"/>
      <c r="F271" s="82"/>
      <c r="G271" s="81"/>
      <c r="H271" s="80" t="s">
        <v>191</v>
      </c>
    </row>
    <row r="272" spans="1:11" s="80" customFormat="1" x14ac:dyDescent="0.3">
      <c r="A272" s="172" t="s">
        <v>194</v>
      </c>
      <c r="B272" s="85"/>
      <c r="C272" s="85"/>
      <c r="D272" s="85"/>
      <c r="E272" s="85"/>
      <c r="F272" s="85"/>
      <c r="G272" s="86"/>
      <c r="H272" s="80" t="s">
        <v>182</v>
      </c>
      <c r="J272" s="112" t="s">
        <v>195</v>
      </c>
    </row>
    <row r="273" spans="1:19" s="80" customFormat="1" ht="45" customHeight="1" x14ac:dyDescent="0.3">
      <c r="A273" s="438" t="s">
        <v>194</v>
      </c>
      <c r="B273" s="439"/>
      <c r="C273" s="439"/>
      <c r="D273" s="439"/>
      <c r="E273" s="439"/>
      <c r="F273" s="439"/>
      <c r="G273" s="440"/>
      <c r="H273" s="80" t="s">
        <v>182</v>
      </c>
      <c r="J273" s="442" t="s">
        <v>196</v>
      </c>
      <c r="K273" s="442"/>
      <c r="L273" s="442"/>
      <c r="M273" s="442"/>
      <c r="N273" s="442"/>
      <c r="O273" s="442"/>
      <c r="P273" s="442"/>
      <c r="Q273" s="442"/>
      <c r="R273" s="442"/>
      <c r="S273" s="442"/>
    </row>
    <row r="274" spans="1:19" x14ac:dyDescent="0.3">
      <c r="H274" s="80" t="s">
        <v>187</v>
      </c>
    </row>
    <row r="275" spans="1:19" s="80" customFormat="1" x14ac:dyDescent="0.3">
      <c r="A275" s="172" t="s">
        <v>197</v>
      </c>
      <c r="B275" s="88"/>
      <c r="C275" s="89"/>
      <c r="D275" s="89"/>
      <c r="E275" s="89"/>
      <c r="F275" s="89"/>
      <c r="G275" s="90"/>
      <c r="H275" s="80" t="s">
        <v>187</v>
      </c>
      <c r="J275" s="112" t="s">
        <v>195</v>
      </c>
    </row>
    <row r="276" spans="1:19" s="80" customFormat="1" ht="45" customHeight="1" x14ac:dyDescent="0.3">
      <c r="A276" s="438" t="s">
        <v>198</v>
      </c>
      <c r="B276" s="439"/>
      <c r="C276" s="439"/>
      <c r="D276" s="439"/>
      <c r="E276" s="439"/>
      <c r="F276" s="439"/>
      <c r="G276" s="440"/>
      <c r="H276" s="80" t="s">
        <v>187</v>
      </c>
      <c r="J276" s="442" t="s">
        <v>196</v>
      </c>
      <c r="K276" s="442"/>
      <c r="L276" s="442"/>
      <c r="M276" s="442"/>
      <c r="N276" s="442"/>
      <c r="O276" s="442"/>
      <c r="P276" s="442"/>
      <c r="Q276" s="442"/>
      <c r="R276" s="442"/>
      <c r="S276" s="442"/>
    </row>
    <row r="278" spans="1:19" ht="13.5" customHeight="1" x14ac:dyDescent="0.3">
      <c r="E278" s="321"/>
      <c r="F278" s="321"/>
      <c r="G278" s="11"/>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75"/>
  <sheetViews>
    <sheetView view="pageBreakPreview" zoomScaleNormal="100" zoomScaleSheetLayoutView="100" workbookViewId="0">
      <selection sqref="A1:F1"/>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8" ht="26.25" customHeight="1" x14ac:dyDescent="0.3">
      <c r="A1" s="441" t="s">
        <v>169</v>
      </c>
      <c r="B1" s="441"/>
      <c r="C1" s="441"/>
      <c r="D1" s="441"/>
      <c r="E1">
        <f>+'Section A'!B2</f>
        <v>0</v>
      </c>
      <c r="F1" s="40"/>
    </row>
    <row r="2" spans="1:8" ht="61.5" customHeight="1" x14ac:dyDescent="0.3">
      <c r="A2" s="444" t="s">
        <v>199</v>
      </c>
      <c r="B2" s="444"/>
      <c r="C2" s="444"/>
      <c r="D2" s="444"/>
      <c r="E2" s="444"/>
      <c r="G2" s="9"/>
      <c r="H2" s="9"/>
    </row>
    <row r="3" spans="1:8" x14ac:dyDescent="0.3">
      <c r="A3" s="9"/>
      <c r="B3" s="9"/>
      <c r="C3" s="9"/>
      <c r="D3" s="9"/>
      <c r="E3" s="9"/>
      <c r="G3" s="9"/>
      <c r="H3" s="9"/>
    </row>
    <row r="4" spans="1:8" x14ac:dyDescent="0.3">
      <c r="A4" s="182" t="s">
        <v>171</v>
      </c>
      <c r="B4" s="323" t="s">
        <v>172</v>
      </c>
      <c r="C4" s="10" t="s">
        <v>200</v>
      </c>
      <c r="D4" s="10" t="s">
        <v>201</v>
      </c>
      <c r="E4" s="323" t="s">
        <v>202</v>
      </c>
      <c r="F4" s="323" t="s">
        <v>178</v>
      </c>
      <c r="G4" s="5"/>
      <c r="H4" s="5"/>
    </row>
    <row r="5" spans="1:8" s="80" customFormat="1" x14ac:dyDescent="0.3">
      <c r="A5" s="180" t="s">
        <v>171</v>
      </c>
      <c r="B5" s="180" t="s">
        <v>203</v>
      </c>
      <c r="C5" s="184">
        <f t="shared" ref="C5:C7" ca="1" si="0">RAND()*1000000</f>
        <v>690851.92196999572</v>
      </c>
      <c r="D5" s="186">
        <v>0.09</v>
      </c>
      <c r="E5" s="62">
        <f t="shared" ref="E5:E36" ca="1" si="1">ROUND(C5*D5,2)</f>
        <v>62176.67</v>
      </c>
      <c r="F5" s="80" t="s">
        <v>182</v>
      </c>
      <c r="G5" s="69"/>
      <c r="H5" s="69"/>
    </row>
    <row r="6" spans="1:8" s="80" customFormat="1" x14ac:dyDescent="0.3">
      <c r="A6" s="307" t="s">
        <v>183</v>
      </c>
      <c r="B6" s="181" t="s">
        <v>203</v>
      </c>
      <c r="C6" s="184">
        <f t="shared" ca="1" si="0"/>
        <v>949884.54988918698</v>
      </c>
      <c r="D6" s="186">
        <v>0.09</v>
      </c>
      <c r="E6" s="62">
        <f t="shared" ca="1" si="1"/>
        <v>85489.61</v>
      </c>
      <c r="F6" s="80" t="s">
        <v>182</v>
      </c>
      <c r="G6" s="69"/>
      <c r="H6" s="306"/>
    </row>
    <row r="7" spans="1:8" s="80" customFormat="1" x14ac:dyDescent="0.3">
      <c r="A7" s="307" t="s">
        <v>184</v>
      </c>
      <c r="B7" s="181" t="s">
        <v>203</v>
      </c>
      <c r="C7" s="184">
        <f t="shared" ca="1" si="0"/>
        <v>30271.624538553475</v>
      </c>
      <c r="D7" s="186">
        <v>0.09</v>
      </c>
      <c r="E7" s="62">
        <f t="shared" ca="1" si="1"/>
        <v>2724.45</v>
      </c>
      <c r="F7" s="80" t="s">
        <v>182</v>
      </c>
      <c r="G7" s="69"/>
      <c r="H7" s="307"/>
    </row>
    <row r="8" spans="1:8" s="80" customFormat="1" hidden="1" x14ac:dyDescent="0.3">
      <c r="A8" s="307"/>
      <c r="B8" s="181"/>
      <c r="C8" s="184"/>
      <c r="D8" s="186"/>
      <c r="E8" s="62">
        <f t="shared" si="1"/>
        <v>0</v>
      </c>
      <c r="F8" s="80" t="s">
        <v>182</v>
      </c>
      <c r="G8" s="69"/>
      <c r="H8" s="306"/>
    </row>
    <row r="9" spans="1:8" s="80" customFormat="1" hidden="1" x14ac:dyDescent="0.3">
      <c r="A9" s="307"/>
      <c r="B9" s="181"/>
      <c r="C9" s="184"/>
      <c r="D9" s="186"/>
      <c r="E9" s="62">
        <f t="shared" si="1"/>
        <v>0</v>
      </c>
      <c r="F9" s="80" t="s">
        <v>182</v>
      </c>
      <c r="G9" s="69"/>
      <c r="H9" s="307"/>
    </row>
    <row r="10" spans="1:8" s="80" customFormat="1" hidden="1" x14ac:dyDescent="0.3">
      <c r="A10" s="307"/>
      <c r="B10" s="181"/>
      <c r="C10" s="184"/>
      <c r="D10" s="186"/>
      <c r="E10" s="62">
        <f t="shared" si="1"/>
        <v>0</v>
      </c>
      <c r="F10" s="80" t="s">
        <v>182</v>
      </c>
      <c r="G10" s="69"/>
      <c r="H10" s="306"/>
    </row>
    <row r="11" spans="1:8" s="80" customFormat="1" hidden="1" x14ac:dyDescent="0.3">
      <c r="A11" s="307"/>
      <c r="B11" s="181"/>
      <c r="C11" s="184"/>
      <c r="D11" s="186"/>
      <c r="E11" s="62">
        <f t="shared" si="1"/>
        <v>0</v>
      </c>
      <c r="F11" s="80" t="s">
        <v>182</v>
      </c>
      <c r="G11" s="69"/>
      <c r="H11" s="307"/>
    </row>
    <row r="12" spans="1:8" s="80" customFormat="1" hidden="1" x14ac:dyDescent="0.3">
      <c r="A12" s="307"/>
      <c r="B12" s="181"/>
      <c r="C12" s="184"/>
      <c r="D12" s="186"/>
      <c r="E12" s="62">
        <f t="shared" si="1"/>
        <v>0</v>
      </c>
      <c r="F12" s="80" t="s">
        <v>182</v>
      </c>
      <c r="G12" s="69"/>
      <c r="H12" s="306"/>
    </row>
    <row r="13" spans="1:8" s="80" customFormat="1" hidden="1" x14ac:dyDescent="0.3">
      <c r="A13" s="307"/>
      <c r="B13" s="181"/>
      <c r="C13" s="184"/>
      <c r="D13" s="186"/>
      <c r="E13" s="62">
        <f t="shared" si="1"/>
        <v>0</v>
      </c>
      <c r="F13" s="80" t="s">
        <v>182</v>
      </c>
      <c r="G13" s="69"/>
      <c r="H13" s="307"/>
    </row>
    <row r="14" spans="1:8" s="80" customFormat="1" hidden="1" x14ac:dyDescent="0.3">
      <c r="A14" s="307"/>
      <c r="B14" s="181"/>
      <c r="C14" s="184"/>
      <c r="D14" s="186"/>
      <c r="E14" s="62">
        <f t="shared" si="1"/>
        <v>0</v>
      </c>
      <c r="F14" s="80" t="s">
        <v>182</v>
      </c>
      <c r="G14" s="69"/>
      <c r="H14" s="306"/>
    </row>
    <row r="15" spans="1:8" s="80" customFormat="1" hidden="1" x14ac:dyDescent="0.3">
      <c r="A15" s="307"/>
      <c r="B15" s="181"/>
      <c r="C15" s="184"/>
      <c r="D15" s="186"/>
      <c r="E15" s="62">
        <f t="shared" si="1"/>
        <v>0</v>
      </c>
      <c r="F15" s="80" t="s">
        <v>182</v>
      </c>
      <c r="G15" s="69"/>
      <c r="H15" s="307"/>
    </row>
    <row r="16" spans="1:8" s="80" customFormat="1" hidden="1" x14ac:dyDescent="0.3">
      <c r="A16" s="307"/>
      <c r="B16" s="181"/>
      <c r="C16" s="184"/>
      <c r="D16" s="186"/>
      <c r="E16" s="62">
        <f t="shared" si="1"/>
        <v>0</v>
      </c>
      <c r="F16" s="80" t="s">
        <v>182</v>
      </c>
      <c r="G16" s="69"/>
      <c r="H16" s="306"/>
    </row>
    <row r="17" spans="1:8" s="80" customFormat="1" hidden="1" x14ac:dyDescent="0.3">
      <c r="A17" s="307"/>
      <c r="B17" s="181"/>
      <c r="C17" s="184"/>
      <c r="D17" s="186"/>
      <c r="E17" s="62">
        <f t="shared" si="1"/>
        <v>0</v>
      </c>
      <c r="F17" s="80" t="s">
        <v>182</v>
      </c>
      <c r="G17" s="69"/>
      <c r="H17" s="307"/>
    </row>
    <row r="18" spans="1:8" s="80" customFormat="1" hidden="1" x14ac:dyDescent="0.3">
      <c r="A18" s="307"/>
      <c r="B18" s="181"/>
      <c r="C18" s="184"/>
      <c r="D18" s="186"/>
      <c r="E18" s="62">
        <f t="shared" si="1"/>
        <v>0</v>
      </c>
      <c r="F18" s="80" t="s">
        <v>182</v>
      </c>
      <c r="G18" s="69"/>
      <c r="H18" s="306"/>
    </row>
    <row r="19" spans="1:8" s="80" customFormat="1" hidden="1" x14ac:dyDescent="0.3">
      <c r="A19" s="307"/>
      <c r="B19" s="181"/>
      <c r="C19" s="184"/>
      <c r="D19" s="186"/>
      <c r="E19" s="62">
        <f t="shared" si="1"/>
        <v>0</v>
      </c>
      <c r="F19" s="80" t="s">
        <v>182</v>
      </c>
      <c r="G19" s="69"/>
      <c r="H19" s="307"/>
    </row>
    <row r="20" spans="1:8" s="80" customFormat="1" hidden="1" x14ac:dyDescent="0.3">
      <c r="A20" s="307"/>
      <c r="B20" s="181"/>
      <c r="C20" s="184"/>
      <c r="D20" s="186"/>
      <c r="E20" s="62">
        <f t="shared" si="1"/>
        <v>0</v>
      </c>
      <c r="F20" s="80" t="s">
        <v>182</v>
      </c>
      <c r="G20" s="69"/>
      <c r="H20" s="306"/>
    </row>
    <row r="21" spans="1:8" s="80" customFormat="1" hidden="1" x14ac:dyDescent="0.3">
      <c r="A21" s="307"/>
      <c r="B21" s="181"/>
      <c r="C21" s="184"/>
      <c r="D21" s="186"/>
      <c r="E21" s="62">
        <f t="shared" si="1"/>
        <v>0</v>
      </c>
      <c r="F21" s="80" t="s">
        <v>182</v>
      </c>
      <c r="G21" s="69"/>
      <c r="H21" s="307"/>
    </row>
    <row r="22" spans="1:8" s="80" customFormat="1" hidden="1" x14ac:dyDescent="0.3">
      <c r="A22" s="307"/>
      <c r="B22" s="181"/>
      <c r="C22" s="184"/>
      <c r="D22" s="186"/>
      <c r="E22" s="62">
        <f t="shared" si="1"/>
        <v>0</v>
      </c>
      <c r="F22" s="80" t="s">
        <v>182</v>
      </c>
      <c r="G22" s="69"/>
      <c r="H22" s="306"/>
    </row>
    <row r="23" spans="1:8" s="80" customFormat="1" hidden="1" x14ac:dyDescent="0.3">
      <c r="A23" s="307"/>
      <c r="B23" s="181"/>
      <c r="C23" s="184"/>
      <c r="D23" s="186"/>
      <c r="E23" s="62">
        <f t="shared" si="1"/>
        <v>0</v>
      </c>
      <c r="F23" s="80" t="s">
        <v>182</v>
      </c>
      <c r="G23" s="69"/>
      <c r="H23" s="307"/>
    </row>
    <row r="24" spans="1:8" s="80" customFormat="1" hidden="1" x14ac:dyDescent="0.3">
      <c r="A24" s="307"/>
      <c r="B24" s="181"/>
      <c r="C24" s="184"/>
      <c r="D24" s="186"/>
      <c r="E24" s="62">
        <f t="shared" si="1"/>
        <v>0</v>
      </c>
      <c r="F24" s="80" t="s">
        <v>182</v>
      </c>
      <c r="G24" s="69"/>
      <c r="H24" s="306"/>
    </row>
    <row r="25" spans="1:8" s="80" customFormat="1" hidden="1" x14ac:dyDescent="0.3">
      <c r="A25" s="307"/>
      <c r="B25" s="181"/>
      <c r="C25" s="184"/>
      <c r="D25" s="186"/>
      <c r="E25" s="62">
        <f t="shared" si="1"/>
        <v>0</v>
      </c>
      <c r="F25" s="80" t="s">
        <v>182</v>
      </c>
      <c r="G25" s="69"/>
      <c r="H25" s="307"/>
    </row>
    <row r="26" spans="1:8" s="80" customFormat="1" hidden="1" x14ac:dyDescent="0.3">
      <c r="A26" s="307"/>
      <c r="B26" s="181"/>
      <c r="C26" s="184"/>
      <c r="D26" s="186"/>
      <c r="E26" s="62">
        <f t="shared" si="1"/>
        <v>0</v>
      </c>
      <c r="F26" s="80" t="s">
        <v>182</v>
      </c>
      <c r="G26" s="69"/>
      <c r="H26" s="306"/>
    </row>
    <row r="27" spans="1:8" s="80" customFormat="1" hidden="1" x14ac:dyDescent="0.3">
      <c r="A27" s="307"/>
      <c r="B27" s="181"/>
      <c r="C27" s="184"/>
      <c r="D27" s="186"/>
      <c r="E27" s="62">
        <f t="shared" si="1"/>
        <v>0</v>
      </c>
      <c r="F27" s="80" t="s">
        <v>182</v>
      </c>
      <c r="G27" s="69"/>
      <c r="H27" s="307"/>
    </row>
    <row r="28" spans="1:8" s="80" customFormat="1" hidden="1" x14ac:dyDescent="0.3">
      <c r="A28" s="307"/>
      <c r="B28" s="181"/>
      <c r="C28" s="184"/>
      <c r="D28" s="186"/>
      <c r="E28" s="62">
        <f t="shared" si="1"/>
        <v>0</v>
      </c>
      <c r="F28" s="80" t="s">
        <v>182</v>
      </c>
      <c r="G28" s="69"/>
      <c r="H28" s="306"/>
    </row>
    <row r="29" spans="1:8" s="80" customFormat="1" hidden="1" x14ac:dyDescent="0.3">
      <c r="A29" s="307"/>
      <c r="B29" s="181"/>
      <c r="C29" s="184"/>
      <c r="D29" s="186"/>
      <c r="E29" s="62">
        <f t="shared" si="1"/>
        <v>0</v>
      </c>
      <c r="F29" s="80" t="s">
        <v>182</v>
      </c>
      <c r="G29" s="69"/>
      <c r="H29" s="307"/>
    </row>
    <row r="30" spans="1:8" s="80" customFormat="1" hidden="1" x14ac:dyDescent="0.3">
      <c r="A30" s="307"/>
      <c r="B30" s="181"/>
      <c r="C30" s="184"/>
      <c r="D30" s="186"/>
      <c r="E30" s="62">
        <f t="shared" si="1"/>
        <v>0</v>
      </c>
      <c r="F30" s="80" t="s">
        <v>182</v>
      </c>
      <c r="G30" s="69"/>
      <c r="H30" s="306"/>
    </row>
    <row r="31" spans="1:8" s="80" customFormat="1" hidden="1" x14ac:dyDescent="0.3">
      <c r="A31" s="307"/>
      <c r="B31" s="181"/>
      <c r="C31" s="184"/>
      <c r="D31" s="186"/>
      <c r="E31" s="62">
        <f t="shared" si="1"/>
        <v>0</v>
      </c>
      <c r="F31" s="80" t="s">
        <v>182</v>
      </c>
      <c r="G31" s="69"/>
      <c r="H31" s="307"/>
    </row>
    <row r="32" spans="1:8" s="80" customFormat="1" hidden="1" x14ac:dyDescent="0.3">
      <c r="A32" s="307"/>
      <c r="B32" s="181"/>
      <c r="C32" s="184"/>
      <c r="D32" s="186"/>
      <c r="E32" s="62">
        <f t="shared" si="1"/>
        <v>0</v>
      </c>
      <c r="F32" s="80" t="s">
        <v>182</v>
      </c>
      <c r="G32" s="69"/>
      <c r="H32" s="306"/>
    </row>
    <row r="33" spans="1:8" s="80" customFormat="1" hidden="1" x14ac:dyDescent="0.3">
      <c r="A33" s="307"/>
      <c r="B33" s="181"/>
      <c r="C33" s="184"/>
      <c r="D33" s="186"/>
      <c r="E33" s="62">
        <f t="shared" si="1"/>
        <v>0</v>
      </c>
      <c r="F33" s="80" t="s">
        <v>182</v>
      </c>
      <c r="G33" s="69"/>
      <c r="H33" s="307"/>
    </row>
    <row r="34" spans="1:8" s="80" customFormat="1" hidden="1" x14ac:dyDescent="0.3">
      <c r="A34" s="307"/>
      <c r="B34" s="181"/>
      <c r="C34" s="184"/>
      <c r="D34" s="186"/>
      <c r="E34" s="62">
        <f t="shared" si="1"/>
        <v>0</v>
      </c>
      <c r="F34" s="80" t="s">
        <v>182</v>
      </c>
      <c r="G34" s="69"/>
      <c r="H34" s="306"/>
    </row>
    <row r="35" spans="1:8" s="80" customFormat="1" hidden="1" x14ac:dyDescent="0.3">
      <c r="A35" s="307"/>
      <c r="B35" s="181"/>
      <c r="C35" s="184"/>
      <c r="D35" s="186"/>
      <c r="E35" s="62">
        <f t="shared" si="1"/>
        <v>0</v>
      </c>
      <c r="F35" s="80" t="s">
        <v>182</v>
      </c>
      <c r="G35" s="69"/>
      <c r="H35" s="307"/>
    </row>
    <row r="36" spans="1:8" s="80" customFormat="1" hidden="1" x14ac:dyDescent="0.3">
      <c r="A36" s="307"/>
      <c r="B36" s="181"/>
      <c r="C36" s="184"/>
      <c r="D36" s="186"/>
      <c r="E36" s="62">
        <f t="shared" si="1"/>
        <v>0</v>
      </c>
      <c r="F36" s="80" t="s">
        <v>182</v>
      </c>
      <c r="G36" s="69"/>
      <c r="H36" s="306"/>
    </row>
    <row r="37" spans="1:8" s="80" customFormat="1" hidden="1" x14ac:dyDescent="0.3">
      <c r="A37" s="307"/>
      <c r="B37" s="181"/>
      <c r="C37" s="184"/>
      <c r="D37" s="186"/>
      <c r="E37" s="62">
        <f t="shared" ref="E37:E68" si="2">ROUND(C37*D37,2)</f>
        <v>0</v>
      </c>
      <c r="F37" s="80" t="s">
        <v>182</v>
      </c>
      <c r="G37" s="69"/>
      <c r="H37" s="307"/>
    </row>
    <row r="38" spans="1:8" s="80" customFormat="1" hidden="1" x14ac:dyDescent="0.3">
      <c r="A38" s="307"/>
      <c r="B38" s="181"/>
      <c r="C38" s="184"/>
      <c r="D38" s="186"/>
      <c r="E38" s="62">
        <f t="shared" si="2"/>
        <v>0</v>
      </c>
      <c r="F38" s="80" t="s">
        <v>182</v>
      </c>
      <c r="G38" s="69"/>
      <c r="H38" s="306"/>
    </row>
    <row r="39" spans="1:8" s="80" customFormat="1" hidden="1" x14ac:dyDescent="0.3">
      <c r="A39" s="307"/>
      <c r="B39" s="181"/>
      <c r="C39" s="184"/>
      <c r="D39" s="186"/>
      <c r="E39" s="62">
        <f t="shared" si="2"/>
        <v>0</v>
      </c>
      <c r="F39" s="80" t="s">
        <v>182</v>
      </c>
      <c r="G39" s="69"/>
      <c r="H39" s="307"/>
    </row>
    <row r="40" spans="1:8" s="80" customFormat="1" hidden="1" x14ac:dyDescent="0.3">
      <c r="A40" s="307"/>
      <c r="B40" s="181"/>
      <c r="C40" s="184"/>
      <c r="D40" s="186"/>
      <c r="E40" s="62">
        <f t="shared" si="2"/>
        <v>0</v>
      </c>
      <c r="F40" s="80" t="s">
        <v>182</v>
      </c>
      <c r="G40" s="69"/>
      <c r="H40" s="306"/>
    </row>
    <row r="41" spans="1:8" s="80" customFormat="1" hidden="1" x14ac:dyDescent="0.3">
      <c r="A41" s="307"/>
      <c r="B41" s="181"/>
      <c r="C41" s="184"/>
      <c r="D41" s="186"/>
      <c r="E41" s="62">
        <f t="shared" si="2"/>
        <v>0</v>
      </c>
      <c r="F41" s="80" t="s">
        <v>182</v>
      </c>
      <c r="G41" s="69"/>
      <c r="H41" s="307"/>
    </row>
    <row r="42" spans="1:8" s="80" customFormat="1" hidden="1" x14ac:dyDescent="0.3">
      <c r="A42" s="307"/>
      <c r="B42" s="181"/>
      <c r="C42" s="184"/>
      <c r="D42" s="186"/>
      <c r="E42" s="62">
        <f t="shared" si="2"/>
        <v>0</v>
      </c>
      <c r="F42" s="80" t="s">
        <v>182</v>
      </c>
      <c r="G42" s="69"/>
      <c r="H42" s="306"/>
    </row>
    <row r="43" spans="1:8" s="80" customFormat="1" hidden="1" x14ac:dyDescent="0.3">
      <c r="A43" s="307"/>
      <c r="B43" s="181"/>
      <c r="C43" s="184"/>
      <c r="D43" s="186"/>
      <c r="E43" s="62">
        <f t="shared" si="2"/>
        <v>0</v>
      </c>
      <c r="F43" s="80" t="s">
        <v>182</v>
      </c>
      <c r="G43" s="69"/>
      <c r="H43" s="307"/>
    </row>
    <row r="44" spans="1:8" s="80" customFormat="1" hidden="1" x14ac:dyDescent="0.3">
      <c r="A44" s="307"/>
      <c r="B44" s="181"/>
      <c r="C44" s="184"/>
      <c r="D44" s="186"/>
      <c r="E44" s="62">
        <f t="shared" si="2"/>
        <v>0</v>
      </c>
      <c r="F44" s="80" t="s">
        <v>182</v>
      </c>
      <c r="G44" s="69"/>
      <c r="H44" s="306"/>
    </row>
    <row r="45" spans="1:8" s="80" customFormat="1" hidden="1" x14ac:dyDescent="0.3">
      <c r="A45" s="307"/>
      <c r="B45" s="181"/>
      <c r="C45" s="184"/>
      <c r="D45" s="186"/>
      <c r="E45" s="62">
        <f t="shared" si="2"/>
        <v>0</v>
      </c>
      <c r="F45" s="80" t="s">
        <v>182</v>
      </c>
      <c r="G45" s="69"/>
      <c r="H45" s="307"/>
    </row>
    <row r="46" spans="1:8" s="80" customFormat="1" hidden="1" x14ac:dyDescent="0.3">
      <c r="A46" s="307"/>
      <c r="B46" s="181"/>
      <c r="C46" s="184"/>
      <c r="D46" s="186"/>
      <c r="E46" s="62">
        <f t="shared" si="2"/>
        <v>0</v>
      </c>
      <c r="F46" s="80" t="s">
        <v>182</v>
      </c>
      <c r="G46" s="69"/>
      <c r="H46" s="306"/>
    </row>
    <row r="47" spans="1:8" s="80" customFormat="1" hidden="1" x14ac:dyDescent="0.3">
      <c r="A47" s="307"/>
      <c r="B47" s="181"/>
      <c r="C47" s="184"/>
      <c r="D47" s="186"/>
      <c r="E47" s="62">
        <f t="shared" si="2"/>
        <v>0</v>
      </c>
      <c r="F47" s="80" t="s">
        <v>182</v>
      </c>
      <c r="G47" s="69"/>
      <c r="H47" s="307"/>
    </row>
    <row r="48" spans="1:8" s="80" customFormat="1" hidden="1" x14ac:dyDescent="0.3">
      <c r="A48" s="307"/>
      <c r="B48" s="181"/>
      <c r="C48" s="184"/>
      <c r="D48" s="186"/>
      <c r="E48" s="62">
        <f t="shared" si="2"/>
        <v>0</v>
      </c>
      <c r="F48" s="80" t="s">
        <v>182</v>
      </c>
      <c r="G48" s="69"/>
      <c r="H48" s="306"/>
    </row>
    <row r="49" spans="1:8" s="80" customFormat="1" hidden="1" x14ac:dyDescent="0.3">
      <c r="A49" s="307"/>
      <c r="B49" s="181"/>
      <c r="C49" s="184"/>
      <c r="D49" s="186"/>
      <c r="E49" s="62">
        <f t="shared" si="2"/>
        <v>0</v>
      </c>
      <c r="F49" s="80" t="s">
        <v>182</v>
      </c>
      <c r="G49" s="69"/>
      <c r="H49" s="307"/>
    </row>
    <row r="50" spans="1:8" s="80" customFormat="1" hidden="1" x14ac:dyDescent="0.3">
      <c r="A50" s="307"/>
      <c r="B50" s="181"/>
      <c r="C50" s="184"/>
      <c r="D50" s="186"/>
      <c r="E50" s="62">
        <f t="shared" si="2"/>
        <v>0</v>
      </c>
      <c r="F50" s="80" t="s">
        <v>182</v>
      </c>
      <c r="G50" s="69"/>
      <c r="H50" s="306"/>
    </row>
    <row r="51" spans="1:8" s="80" customFormat="1" hidden="1" x14ac:dyDescent="0.3">
      <c r="A51" s="307"/>
      <c r="B51" s="181"/>
      <c r="C51" s="184"/>
      <c r="D51" s="186"/>
      <c r="E51" s="62">
        <f t="shared" si="2"/>
        <v>0</v>
      </c>
      <c r="F51" s="80" t="s">
        <v>182</v>
      </c>
      <c r="G51" s="69"/>
      <c r="H51" s="307"/>
    </row>
    <row r="52" spans="1:8" s="80" customFormat="1" hidden="1" x14ac:dyDescent="0.3">
      <c r="A52" s="307"/>
      <c r="B52" s="181"/>
      <c r="C52" s="184"/>
      <c r="D52" s="186"/>
      <c r="E52" s="62">
        <f t="shared" si="2"/>
        <v>0</v>
      </c>
      <c r="F52" s="80" t="s">
        <v>182</v>
      </c>
      <c r="G52" s="69"/>
      <c r="H52" s="306"/>
    </row>
    <row r="53" spans="1:8" s="80" customFormat="1" hidden="1" x14ac:dyDescent="0.3">
      <c r="A53" s="307"/>
      <c r="B53" s="181"/>
      <c r="C53" s="184"/>
      <c r="D53" s="186"/>
      <c r="E53" s="62">
        <f t="shared" si="2"/>
        <v>0</v>
      </c>
      <c r="F53" s="80" t="s">
        <v>182</v>
      </c>
      <c r="G53" s="69"/>
      <c r="H53" s="307"/>
    </row>
    <row r="54" spans="1:8" s="80" customFormat="1" hidden="1" x14ac:dyDescent="0.3">
      <c r="A54" s="307"/>
      <c r="B54" s="181"/>
      <c r="C54" s="184"/>
      <c r="D54" s="186"/>
      <c r="E54" s="62">
        <f t="shared" si="2"/>
        <v>0</v>
      </c>
      <c r="F54" s="80" t="s">
        <v>182</v>
      </c>
      <c r="G54" s="69"/>
      <c r="H54" s="306"/>
    </row>
    <row r="55" spans="1:8" s="80" customFormat="1" hidden="1" x14ac:dyDescent="0.3">
      <c r="A55" s="307"/>
      <c r="B55" s="181"/>
      <c r="C55" s="184"/>
      <c r="D55" s="186"/>
      <c r="E55" s="62">
        <f t="shared" si="2"/>
        <v>0</v>
      </c>
      <c r="F55" s="80" t="s">
        <v>182</v>
      </c>
      <c r="G55" s="69"/>
      <c r="H55" s="307"/>
    </row>
    <row r="56" spans="1:8" s="80" customFormat="1" hidden="1" x14ac:dyDescent="0.3">
      <c r="A56" s="307"/>
      <c r="B56" s="181"/>
      <c r="C56" s="184"/>
      <c r="D56" s="186"/>
      <c r="E56" s="62">
        <f t="shared" si="2"/>
        <v>0</v>
      </c>
      <c r="F56" s="80" t="s">
        <v>182</v>
      </c>
      <c r="G56" s="69"/>
      <c r="H56" s="306"/>
    </row>
    <row r="57" spans="1:8" s="80" customFormat="1" hidden="1" x14ac:dyDescent="0.3">
      <c r="A57" s="307"/>
      <c r="B57" s="181"/>
      <c r="C57" s="184"/>
      <c r="D57" s="186"/>
      <c r="E57" s="62">
        <f t="shared" si="2"/>
        <v>0</v>
      </c>
      <c r="F57" s="80" t="s">
        <v>182</v>
      </c>
      <c r="G57" s="69"/>
      <c r="H57" s="307"/>
    </row>
    <row r="58" spans="1:8" s="80" customFormat="1" hidden="1" x14ac:dyDescent="0.3">
      <c r="A58" s="307"/>
      <c r="B58" s="181"/>
      <c r="C58" s="184"/>
      <c r="D58" s="186"/>
      <c r="E58" s="62">
        <f t="shared" si="2"/>
        <v>0</v>
      </c>
      <c r="F58" s="80" t="s">
        <v>182</v>
      </c>
      <c r="G58" s="69"/>
      <c r="H58" s="306"/>
    </row>
    <row r="59" spans="1:8" s="80" customFormat="1" hidden="1" x14ac:dyDescent="0.3">
      <c r="A59" s="307"/>
      <c r="B59" s="181"/>
      <c r="C59" s="184"/>
      <c r="D59" s="186"/>
      <c r="E59" s="62">
        <f t="shared" si="2"/>
        <v>0</v>
      </c>
      <c r="F59" s="80" t="s">
        <v>182</v>
      </c>
      <c r="G59" s="69"/>
      <c r="H59" s="307"/>
    </row>
    <row r="60" spans="1:8" s="80" customFormat="1" hidden="1" x14ac:dyDescent="0.3">
      <c r="A60" s="307"/>
      <c r="B60" s="181"/>
      <c r="C60" s="184"/>
      <c r="D60" s="186"/>
      <c r="E60" s="62">
        <f t="shared" si="2"/>
        <v>0</v>
      </c>
      <c r="F60" s="80" t="s">
        <v>182</v>
      </c>
      <c r="G60" s="69"/>
      <c r="H60" s="306"/>
    </row>
    <row r="61" spans="1:8" s="80" customFormat="1" hidden="1" x14ac:dyDescent="0.3">
      <c r="A61" s="307"/>
      <c r="B61" s="181"/>
      <c r="C61" s="184"/>
      <c r="D61" s="186"/>
      <c r="E61" s="62">
        <f t="shared" si="2"/>
        <v>0</v>
      </c>
      <c r="F61" s="80" t="s">
        <v>182</v>
      </c>
      <c r="G61" s="69"/>
      <c r="H61" s="307"/>
    </row>
    <row r="62" spans="1:8" s="80" customFormat="1" hidden="1" x14ac:dyDescent="0.3">
      <c r="A62" s="307"/>
      <c r="B62" s="181"/>
      <c r="C62" s="184"/>
      <c r="D62" s="186"/>
      <c r="E62" s="62">
        <f t="shared" si="2"/>
        <v>0</v>
      </c>
      <c r="F62" s="80" t="s">
        <v>182</v>
      </c>
      <c r="G62" s="69"/>
      <c r="H62" s="306"/>
    </row>
    <row r="63" spans="1:8" s="80" customFormat="1" hidden="1" x14ac:dyDescent="0.3">
      <c r="A63" s="307"/>
      <c r="B63" s="181"/>
      <c r="C63" s="184"/>
      <c r="D63" s="186"/>
      <c r="E63" s="62">
        <f t="shared" si="2"/>
        <v>0</v>
      </c>
      <c r="F63" s="80" t="s">
        <v>182</v>
      </c>
      <c r="G63" s="69"/>
      <c r="H63" s="307"/>
    </row>
    <row r="64" spans="1:8" s="80" customFormat="1" hidden="1" x14ac:dyDescent="0.3">
      <c r="A64" s="307"/>
      <c r="B64" s="181"/>
      <c r="C64" s="184"/>
      <c r="D64" s="186"/>
      <c r="E64" s="62">
        <f t="shared" si="2"/>
        <v>0</v>
      </c>
      <c r="F64" s="80" t="s">
        <v>182</v>
      </c>
      <c r="G64" s="69"/>
      <c r="H64" s="306"/>
    </row>
    <row r="65" spans="1:8" s="80" customFormat="1" hidden="1" x14ac:dyDescent="0.3">
      <c r="A65" s="307"/>
      <c r="B65" s="181"/>
      <c r="C65" s="184"/>
      <c r="D65" s="186"/>
      <c r="E65" s="62">
        <f t="shared" si="2"/>
        <v>0</v>
      </c>
      <c r="F65" s="80" t="s">
        <v>182</v>
      </c>
      <c r="G65" s="69"/>
      <c r="H65" s="307"/>
    </row>
    <row r="66" spans="1:8" s="80" customFormat="1" hidden="1" x14ac:dyDescent="0.3">
      <c r="A66" s="307"/>
      <c r="B66" s="181"/>
      <c r="C66" s="184"/>
      <c r="D66" s="186"/>
      <c r="E66" s="62">
        <f t="shared" si="2"/>
        <v>0</v>
      </c>
      <c r="F66" s="80" t="s">
        <v>182</v>
      </c>
      <c r="G66" s="69"/>
      <c r="H66" s="306"/>
    </row>
    <row r="67" spans="1:8" s="80" customFormat="1" hidden="1" x14ac:dyDescent="0.3">
      <c r="A67" s="307"/>
      <c r="B67" s="181"/>
      <c r="C67" s="184"/>
      <c r="D67" s="186"/>
      <c r="E67" s="62">
        <f t="shared" si="2"/>
        <v>0</v>
      </c>
      <c r="F67" s="80" t="s">
        <v>182</v>
      </c>
      <c r="G67" s="69"/>
      <c r="H67" s="307"/>
    </row>
    <row r="68" spans="1:8" s="80" customFormat="1" hidden="1" x14ac:dyDescent="0.3">
      <c r="A68" s="307"/>
      <c r="B68" s="181"/>
      <c r="C68" s="184"/>
      <c r="D68" s="186"/>
      <c r="E68" s="62">
        <f t="shared" si="2"/>
        <v>0</v>
      </c>
      <c r="F68" s="80" t="s">
        <v>182</v>
      </c>
      <c r="G68" s="69"/>
      <c r="H68" s="306"/>
    </row>
    <row r="69" spans="1:8" s="80" customFormat="1" hidden="1" x14ac:dyDescent="0.3">
      <c r="A69" s="307"/>
      <c r="B69" s="181"/>
      <c r="C69" s="184"/>
      <c r="D69" s="186"/>
      <c r="E69" s="62">
        <f t="shared" ref="E69:E100" si="3">ROUND(C69*D69,2)</f>
        <v>0</v>
      </c>
      <c r="F69" s="80" t="s">
        <v>182</v>
      </c>
      <c r="G69" s="69"/>
      <c r="H69" s="307"/>
    </row>
    <row r="70" spans="1:8" s="80" customFormat="1" hidden="1" x14ac:dyDescent="0.3">
      <c r="A70" s="307"/>
      <c r="B70" s="181"/>
      <c r="C70" s="184"/>
      <c r="D70" s="186"/>
      <c r="E70" s="62">
        <f t="shared" si="3"/>
        <v>0</v>
      </c>
      <c r="F70" s="80" t="s">
        <v>182</v>
      </c>
      <c r="G70" s="69"/>
      <c r="H70" s="306"/>
    </row>
    <row r="71" spans="1:8" s="80" customFormat="1" hidden="1" x14ac:dyDescent="0.3">
      <c r="A71" s="307"/>
      <c r="B71" s="181"/>
      <c r="C71" s="184"/>
      <c r="D71" s="186"/>
      <c r="E71" s="62">
        <f t="shared" si="3"/>
        <v>0</v>
      </c>
      <c r="F71" s="80" t="s">
        <v>182</v>
      </c>
      <c r="G71" s="69"/>
      <c r="H71" s="307"/>
    </row>
    <row r="72" spans="1:8" s="80" customFormat="1" hidden="1" x14ac:dyDescent="0.3">
      <c r="A72" s="307"/>
      <c r="B72" s="181"/>
      <c r="C72" s="184"/>
      <c r="D72" s="186"/>
      <c r="E72" s="62">
        <f t="shared" si="3"/>
        <v>0</v>
      </c>
      <c r="F72" s="80" t="s">
        <v>182</v>
      </c>
      <c r="G72" s="69"/>
      <c r="H72" s="306"/>
    </row>
    <row r="73" spans="1:8" s="80" customFormat="1" hidden="1" x14ac:dyDescent="0.3">
      <c r="A73" s="307"/>
      <c r="B73" s="181"/>
      <c r="C73" s="184"/>
      <c r="D73" s="186"/>
      <c r="E73" s="62">
        <f t="shared" si="3"/>
        <v>0</v>
      </c>
      <c r="F73" s="80" t="s">
        <v>182</v>
      </c>
      <c r="G73" s="69"/>
      <c r="H73" s="307"/>
    </row>
    <row r="74" spans="1:8" s="80" customFormat="1" hidden="1" x14ac:dyDescent="0.3">
      <c r="A74" s="307"/>
      <c r="B74" s="181"/>
      <c r="C74" s="184"/>
      <c r="D74" s="186"/>
      <c r="E74" s="62">
        <f t="shared" si="3"/>
        <v>0</v>
      </c>
      <c r="F74" s="80" t="s">
        <v>182</v>
      </c>
      <c r="G74" s="69"/>
      <c r="H74" s="306"/>
    </row>
    <row r="75" spans="1:8" s="80" customFormat="1" hidden="1" x14ac:dyDescent="0.3">
      <c r="A75" s="307"/>
      <c r="B75" s="181"/>
      <c r="C75" s="184"/>
      <c r="D75" s="186"/>
      <c r="E75" s="62">
        <f t="shared" si="3"/>
        <v>0</v>
      </c>
      <c r="F75" s="80" t="s">
        <v>182</v>
      </c>
      <c r="G75" s="69"/>
      <c r="H75" s="307"/>
    </row>
    <row r="76" spans="1:8" s="80" customFormat="1" hidden="1" x14ac:dyDescent="0.3">
      <c r="A76" s="307"/>
      <c r="B76" s="181"/>
      <c r="C76" s="184"/>
      <c r="D76" s="186"/>
      <c r="E76" s="62">
        <f t="shared" si="3"/>
        <v>0</v>
      </c>
      <c r="F76" s="80" t="s">
        <v>182</v>
      </c>
      <c r="G76" s="69"/>
      <c r="H76" s="306"/>
    </row>
    <row r="77" spans="1:8" s="80" customFormat="1" hidden="1" x14ac:dyDescent="0.3">
      <c r="A77" s="307"/>
      <c r="B77" s="181"/>
      <c r="C77" s="184"/>
      <c r="D77" s="186"/>
      <c r="E77" s="62">
        <f t="shared" si="3"/>
        <v>0</v>
      </c>
      <c r="F77" s="80" t="s">
        <v>182</v>
      </c>
      <c r="G77" s="69"/>
      <c r="H77" s="307"/>
    </row>
    <row r="78" spans="1:8" s="80" customFormat="1" hidden="1" x14ac:dyDescent="0.3">
      <c r="A78" s="307"/>
      <c r="B78" s="181"/>
      <c r="C78" s="184"/>
      <c r="D78" s="186"/>
      <c r="E78" s="62">
        <f t="shared" si="3"/>
        <v>0</v>
      </c>
      <c r="F78" s="80" t="s">
        <v>182</v>
      </c>
      <c r="G78" s="69"/>
      <c r="H78" s="306"/>
    </row>
    <row r="79" spans="1:8" s="80" customFormat="1" hidden="1" x14ac:dyDescent="0.3">
      <c r="A79" s="307"/>
      <c r="B79" s="181"/>
      <c r="C79" s="184"/>
      <c r="D79" s="186"/>
      <c r="E79" s="62">
        <f t="shared" si="3"/>
        <v>0</v>
      </c>
      <c r="F79" s="80" t="s">
        <v>182</v>
      </c>
      <c r="G79" s="69"/>
      <c r="H79" s="307"/>
    </row>
    <row r="80" spans="1:8" s="80" customFormat="1" hidden="1" x14ac:dyDescent="0.3">
      <c r="A80" s="307"/>
      <c r="B80" s="181"/>
      <c r="C80" s="184"/>
      <c r="D80" s="186"/>
      <c r="E80" s="62">
        <f t="shared" si="3"/>
        <v>0</v>
      </c>
      <c r="F80" s="80" t="s">
        <v>182</v>
      </c>
      <c r="G80" s="69"/>
      <c r="H80" s="306"/>
    </row>
    <row r="81" spans="1:8" s="80" customFormat="1" hidden="1" x14ac:dyDescent="0.3">
      <c r="A81" s="307"/>
      <c r="B81" s="181"/>
      <c r="C81" s="184"/>
      <c r="D81" s="186"/>
      <c r="E81" s="62">
        <f t="shared" si="3"/>
        <v>0</v>
      </c>
      <c r="F81" s="80" t="s">
        <v>182</v>
      </c>
      <c r="G81" s="69"/>
      <c r="H81" s="307"/>
    </row>
    <row r="82" spans="1:8" s="80" customFormat="1" hidden="1" x14ac:dyDescent="0.3">
      <c r="A82" s="307"/>
      <c r="B82" s="181"/>
      <c r="C82" s="184"/>
      <c r="D82" s="186"/>
      <c r="E82" s="62">
        <f t="shared" si="3"/>
        <v>0</v>
      </c>
      <c r="F82" s="80" t="s">
        <v>182</v>
      </c>
      <c r="G82" s="69"/>
      <c r="H82" s="306"/>
    </row>
    <row r="83" spans="1:8" s="80" customFormat="1" hidden="1" x14ac:dyDescent="0.3">
      <c r="A83" s="307"/>
      <c r="B83" s="181"/>
      <c r="C83" s="184"/>
      <c r="D83" s="186"/>
      <c r="E83" s="62">
        <f t="shared" si="3"/>
        <v>0</v>
      </c>
      <c r="F83" s="80" t="s">
        <v>182</v>
      </c>
      <c r="G83" s="69"/>
      <c r="H83" s="307"/>
    </row>
    <row r="84" spans="1:8" s="80" customFormat="1" hidden="1" x14ac:dyDescent="0.3">
      <c r="A84" s="307"/>
      <c r="B84" s="181"/>
      <c r="C84" s="184"/>
      <c r="D84" s="186"/>
      <c r="E84" s="62">
        <f t="shared" si="3"/>
        <v>0</v>
      </c>
      <c r="F84" s="80" t="s">
        <v>182</v>
      </c>
      <c r="G84" s="69"/>
      <c r="H84" s="306"/>
    </row>
    <row r="85" spans="1:8" s="80" customFormat="1" hidden="1" x14ac:dyDescent="0.3">
      <c r="A85" s="307"/>
      <c r="B85" s="181"/>
      <c r="C85" s="184"/>
      <c r="D85" s="186"/>
      <c r="E85" s="62">
        <f t="shared" si="3"/>
        <v>0</v>
      </c>
      <c r="F85" s="80" t="s">
        <v>182</v>
      </c>
      <c r="G85" s="69"/>
      <c r="H85" s="307"/>
    </row>
    <row r="86" spans="1:8" s="80" customFormat="1" hidden="1" x14ac:dyDescent="0.3">
      <c r="A86" s="307"/>
      <c r="B86" s="181"/>
      <c r="C86" s="184"/>
      <c r="D86" s="186"/>
      <c r="E86" s="62">
        <f t="shared" si="3"/>
        <v>0</v>
      </c>
      <c r="F86" s="80" t="s">
        <v>182</v>
      </c>
      <c r="G86" s="69"/>
      <c r="H86" s="306"/>
    </row>
    <row r="87" spans="1:8" s="80" customFormat="1" hidden="1" x14ac:dyDescent="0.3">
      <c r="A87" s="307"/>
      <c r="B87" s="181"/>
      <c r="C87" s="184"/>
      <c r="D87" s="186"/>
      <c r="E87" s="62">
        <f t="shared" si="3"/>
        <v>0</v>
      </c>
      <c r="F87" s="80" t="s">
        <v>182</v>
      </c>
      <c r="G87" s="69"/>
      <c r="H87" s="307"/>
    </row>
    <row r="88" spans="1:8" s="80" customFormat="1" hidden="1" x14ac:dyDescent="0.3">
      <c r="A88" s="307"/>
      <c r="B88" s="181"/>
      <c r="C88" s="184"/>
      <c r="D88" s="186"/>
      <c r="E88" s="62">
        <f t="shared" si="3"/>
        <v>0</v>
      </c>
      <c r="F88" s="80" t="s">
        <v>182</v>
      </c>
      <c r="G88" s="69"/>
      <c r="H88" s="306"/>
    </row>
    <row r="89" spans="1:8" s="80" customFormat="1" hidden="1" x14ac:dyDescent="0.3">
      <c r="A89" s="307"/>
      <c r="B89" s="181"/>
      <c r="C89" s="184"/>
      <c r="D89" s="186"/>
      <c r="E89" s="62">
        <f t="shared" si="3"/>
        <v>0</v>
      </c>
      <c r="F89" s="80" t="s">
        <v>182</v>
      </c>
      <c r="G89" s="69"/>
      <c r="H89" s="307"/>
    </row>
    <row r="90" spans="1:8" s="80" customFormat="1" hidden="1" x14ac:dyDescent="0.3">
      <c r="A90" s="307"/>
      <c r="B90" s="181"/>
      <c r="C90" s="184"/>
      <c r="D90" s="186"/>
      <c r="E90" s="62">
        <f t="shared" si="3"/>
        <v>0</v>
      </c>
      <c r="F90" s="80" t="s">
        <v>182</v>
      </c>
      <c r="G90" s="69"/>
      <c r="H90" s="306"/>
    </row>
    <row r="91" spans="1:8" s="80" customFormat="1" hidden="1" x14ac:dyDescent="0.3">
      <c r="A91" s="307"/>
      <c r="B91" s="181"/>
      <c r="C91" s="184"/>
      <c r="D91" s="186"/>
      <c r="E91" s="62">
        <f t="shared" si="3"/>
        <v>0</v>
      </c>
      <c r="F91" s="80" t="s">
        <v>182</v>
      </c>
      <c r="G91" s="69"/>
      <c r="H91" s="307"/>
    </row>
    <row r="92" spans="1:8" s="80" customFormat="1" hidden="1" x14ac:dyDescent="0.3">
      <c r="A92" s="307"/>
      <c r="B92" s="181"/>
      <c r="C92" s="184"/>
      <c r="D92" s="186"/>
      <c r="E92" s="62">
        <f t="shared" si="3"/>
        <v>0</v>
      </c>
      <c r="F92" s="80" t="s">
        <v>182</v>
      </c>
      <c r="G92" s="69"/>
      <c r="H92" s="306"/>
    </row>
    <row r="93" spans="1:8" s="80" customFormat="1" hidden="1" x14ac:dyDescent="0.3">
      <c r="A93" s="307"/>
      <c r="B93" s="181"/>
      <c r="C93" s="184"/>
      <c r="D93" s="186"/>
      <c r="E93" s="62">
        <f t="shared" si="3"/>
        <v>0</v>
      </c>
      <c r="F93" s="80" t="s">
        <v>182</v>
      </c>
      <c r="G93" s="69"/>
      <c r="H93" s="307"/>
    </row>
    <row r="94" spans="1:8" s="80" customFormat="1" hidden="1" x14ac:dyDescent="0.3">
      <c r="A94" s="307"/>
      <c r="B94" s="181"/>
      <c r="C94" s="184"/>
      <c r="D94" s="186"/>
      <c r="E94" s="62">
        <f t="shared" si="3"/>
        <v>0</v>
      </c>
      <c r="F94" s="80" t="s">
        <v>182</v>
      </c>
      <c r="G94" s="69"/>
      <c r="H94" s="306"/>
    </row>
    <row r="95" spans="1:8" s="80" customFormat="1" hidden="1" x14ac:dyDescent="0.3">
      <c r="A95" s="307"/>
      <c r="B95" s="181"/>
      <c r="C95" s="184"/>
      <c r="D95" s="186"/>
      <c r="E95" s="62">
        <f t="shared" si="3"/>
        <v>0</v>
      </c>
      <c r="F95" s="80" t="s">
        <v>182</v>
      </c>
      <c r="G95" s="69"/>
      <c r="H95" s="307"/>
    </row>
    <row r="96" spans="1:8" s="80" customFormat="1" hidden="1" x14ac:dyDescent="0.3">
      <c r="A96" s="307"/>
      <c r="B96" s="181"/>
      <c r="C96" s="184"/>
      <c r="D96" s="186"/>
      <c r="E96" s="62">
        <f t="shared" si="3"/>
        <v>0</v>
      </c>
      <c r="F96" s="80" t="s">
        <v>182</v>
      </c>
      <c r="G96" s="69"/>
      <c r="H96" s="306"/>
    </row>
    <row r="97" spans="1:8" s="80" customFormat="1" hidden="1" x14ac:dyDescent="0.3">
      <c r="A97" s="307"/>
      <c r="B97" s="181"/>
      <c r="C97" s="184"/>
      <c r="D97" s="186"/>
      <c r="E97" s="62">
        <f t="shared" si="3"/>
        <v>0</v>
      </c>
      <c r="F97" s="80" t="s">
        <v>182</v>
      </c>
      <c r="G97" s="69"/>
      <c r="H97" s="307"/>
    </row>
    <row r="98" spans="1:8" s="80" customFormat="1" hidden="1" x14ac:dyDescent="0.3">
      <c r="A98" s="307"/>
      <c r="B98" s="181"/>
      <c r="C98" s="184"/>
      <c r="D98" s="186"/>
      <c r="E98" s="62">
        <f t="shared" si="3"/>
        <v>0</v>
      </c>
      <c r="F98" s="80" t="s">
        <v>182</v>
      </c>
      <c r="G98" s="69"/>
      <c r="H98" s="306"/>
    </row>
    <row r="99" spans="1:8" s="80" customFormat="1" hidden="1" x14ac:dyDescent="0.3">
      <c r="A99" s="307"/>
      <c r="B99" s="181"/>
      <c r="C99" s="184"/>
      <c r="D99" s="186"/>
      <c r="E99" s="62">
        <f t="shared" si="3"/>
        <v>0</v>
      </c>
      <c r="F99" s="80" t="s">
        <v>182</v>
      </c>
      <c r="G99" s="69"/>
      <c r="H99" s="307"/>
    </row>
    <row r="100" spans="1:8" s="80" customFormat="1" hidden="1" x14ac:dyDescent="0.3">
      <c r="A100" s="307"/>
      <c r="B100" s="181"/>
      <c r="C100" s="184"/>
      <c r="D100" s="186"/>
      <c r="E100" s="62">
        <f t="shared" si="3"/>
        <v>0</v>
      </c>
      <c r="F100" s="80" t="s">
        <v>182</v>
      </c>
      <c r="G100" s="69"/>
      <c r="H100" s="306"/>
    </row>
    <row r="101" spans="1:8" s="80" customFormat="1" hidden="1" x14ac:dyDescent="0.3">
      <c r="A101" s="307"/>
      <c r="B101" s="181"/>
      <c r="C101" s="184"/>
      <c r="D101" s="186"/>
      <c r="E101" s="62">
        <f t="shared" ref="E101:E132" si="4">ROUND(C101*D101,2)</f>
        <v>0</v>
      </c>
      <c r="F101" s="80" t="s">
        <v>182</v>
      </c>
      <c r="G101" s="69"/>
      <c r="H101" s="307"/>
    </row>
    <row r="102" spans="1:8" s="80" customFormat="1" hidden="1" x14ac:dyDescent="0.3">
      <c r="A102" s="307"/>
      <c r="B102" s="181"/>
      <c r="C102" s="184"/>
      <c r="D102" s="186"/>
      <c r="E102" s="62">
        <f t="shared" si="4"/>
        <v>0</v>
      </c>
      <c r="F102" s="80" t="s">
        <v>182</v>
      </c>
      <c r="G102" s="69"/>
      <c r="H102" s="306"/>
    </row>
    <row r="103" spans="1:8" s="80" customFormat="1" hidden="1" x14ac:dyDescent="0.3">
      <c r="A103" s="307"/>
      <c r="B103" s="181"/>
      <c r="C103" s="184"/>
      <c r="D103" s="186"/>
      <c r="E103" s="62">
        <f t="shared" si="4"/>
        <v>0</v>
      </c>
      <c r="F103" s="80" t="s">
        <v>182</v>
      </c>
      <c r="G103" s="69"/>
      <c r="H103" s="307"/>
    </row>
    <row r="104" spans="1:8" s="80" customFormat="1" hidden="1" x14ac:dyDescent="0.3">
      <c r="A104" s="307"/>
      <c r="B104" s="181"/>
      <c r="C104" s="184"/>
      <c r="D104" s="186"/>
      <c r="E104" s="62">
        <f t="shared" si="4"/>
        <v>0</v>
      </c>
      <c r="F104" s="80" t="s">
        <v>182</v>
      </c>
      <c r="G104" s="69"/>
      <c r="H104" s="306"/>
    </row>
    <row r="105" spans="1:8" s="80" customFormat="1" hidden="1" x14ac:dyDescent="0.3">
      <c r="A105" s="307"/>
      <c r="B105" s="181"/>
      <c r="C105" s="184"/>
      <c r="D105" s="186"/>
      <c r="E105" s="62">
        <f t="shared" si="4"/>
        <v>0</v>
      </c>
      <c r="F105" s="80" t="s">
        <v>182</v>
      </c>
      <c r="G105" s="69"/>
      <c r="H105" s="307"/>
    </row>
    <row r="106" spans="1:8" s="80" customFormat="1" hidden="1" x14ac:dyDescent="0.3">
      <c r="A106" s="307"/>
      <c r="B106" s="181"/>
      <c r="C106" s="184"/>
      <c r="D106" s="186"/>
      <c r="E106" s="62">
        <f t="shared" si="4"/>
        <v>0</v>
      </c>
      <c r="F106" s="80" t="s">
        <v>182</v>
      </c>
      <c r="G106" s="69"/>
      <c r="H106" s="306"/>
    </row>
    <row r="107" spans="1:8" s="80" customFormat="1" hidden="1" x14ac:dyDescent="0.3">
      <c r="A107" s="307"/>
      <c r="B107" s="181"/>
      <c r="C107" s="184"/>
      <c r="D107" s="186"/>
      <c r="E107" s="62">
        <f t="shared" si="4"/>
        <v>0</v>
      </c>
      <c r="F107" s="80" t="s">
        <v>182</v>
      </c>
      <c r="G107" s="69"/>
      <c r="H107" s="307"/>
    </row>
    <row r="108" spans="1:8" s="80" customFormat="1" hidden="1" x14ac:dyDescent="0.3">
      <c r="A108" s="307"/>
      <c r="B108" s="181"/>
      <c r="C108" s="184"/>
      <c r="D108" s="186"/>
      <c r="E108" s="62">
        <f t="shared" si="4"/>
        <v>0</v>
      </c>
      <c r="F108" s="80" t="s">
        <v>182</v>
      </c>
      <c r="G108" s="69"/>
      <c r="H108" s="306"/>
    </row>
    <row r="109" spans="1:8" s="80" customFormat="1" hidden="1" x14ac:dyDescent="0.3">
      <c r="A109" s="307"/>
      <c r="B109" s="181"/>
      <c r="C109" s="184"/>
      <c r="D109" s="186"/>
      <c r="E109" s="62">
        <f t="shared" si="4"/>
        <v>0</v>
      </c>
      <c r="F109" s="80" t="s">
        <v>182</v>
      </c>
      <c r="G109" s="69"/>
      <c r="H109" s="307"/>
    </row>
    <row r="110" spans="1:8" s="80" customFormat="1" hidden="1" x14ac:dyDescent="0.3">
      <c r="A110" s="307"/>
      <c r="B110" s="181"/>
      <c r="C110" s="184"/>
      <c r="D110" s="186"/>
      <c r="E110" s="62">
        <f t="shared" si="4"/>
        <v>0</v>
      </c>
      <c r="F110" s="80" t="s">
        <v>182</v>
      </c>
      <c r="G110" s="69"/>
      <c r="H110" s="306"/>
    </row>
    <row r="111" spans="1:8" s="80" customFormat="1" hidden="1" x14ac:dyDescent="0.3">
      <c r="A111" s="307"/>
      <c r="B111" s="181"/>
      <c r="C111" s="184"/>
      <c r="D111" s="186"/>
      <c r="E111" s="62">
        <f t="shared" si="4"/>
        <v>0</v>
      </c>
      <c r="F111" s="80" t="s">
        <v>182</v>
      </c>
      <c r="G111" s="69"/>
      <c r="H111" s="307"/>
    </row>
    <row r="112" spans="1:8" s="80" customFormat="1" hidden="1" x14ac:dyDescent="0.3">
      <c r="A112" s="307"/>
      <c r="B112" s="181"/>
      <c r="C112" s="184"/>
      <c r="D112" s="186"/>
      <c r="E112" s="62">
        <f t="shared" si="4"/>
        <v>0</v>
      </c>
      <c r="F112" s="80" t="s">
        <v>182</v>
      </c>
      <c r="G112" s="69"/>
      <c r="H112" s="306"/>
    </row>
    <row r="113" spans="1:8" s="80" customFormat="1" hidden="1" x14ac:dyDescent="0.3">
      <c r="A113" s="307"/>
      <c r="B113" s="181"/>
      <c r="C113" s="184"/>
      <c r="D113" s="186"/>
      <c r="E113" s="62">
        <f t="shared" si="4"/>
        <v>0</v>
      </c>
      <c r="F113" s="80" t="s">
        <v>182</v>
      </c>
      <c r="G113" s="69"/>
      <c r="H113" s="307"/>
    </row>
    <row r="114" spans="1:8" s="80" customFormat="1" hidden="1" x14ac:dyDescent="0.3">
      <c r="A114" s="307"/>
      <c r="B114" s="181"/>
      <c r="C114" s="184"/>
      <c r="D114" s="186"/>
      <c r="E114" s="62">
        <f t="shared" si="4"/>
        <v>0</v>
      </c>
      <c r="F114" s="80" t="s">
        <v>182</v>
      </c>
      <c r="G114" s="69"/>
      <c r="H114" s="306"/>
    </row>
    <row r="115" spans="1:8" s="80" customFormat="1" hidden="1" x14ac:dyDescent="0.3">
      <c r="A115" s="307"/>
      <c r="B115" s="181"/>
      <c r="C115" s="184"/>
      <c r="D115" s="186"/>
      <c r="E115" s="62">
        <f t="shared" si="4"/>
        <v>0</v>
      </c>
      <c r="F115" s="80" t="s">
        <v>182</v>
      </c>
      <c r="G115" s="69"/>
      <c r="H115" s="307"/>
    </row>
    <row r="116" spans="1:8" s="80" customFormat="1" hidden="1" x14ac:dyDescent="0.3">
      <c r="A116" s="307"/>
      <c r="B116" s="181"/>
      <c r="C116" s="184"/>
      <c r="D116" s="186"/>
      <c r="E116" s="62">
        <f t="shared" si="4"/>
        <v>0</v>
      </c>
      <c r="F116" s="80" t="s">
        <v>182</v>
      </c>
      <c r="G116" s="69"/>
      <c r="H116" s="306"/>
    </row>
    <row r="117" spans="1:8" s="80" customFormat="1" hidden="1" x14ac:dyDescent="0.3">
      <c r="A117" s="307"/>
      <c r="B117" s="181"/>
      <c r="C117" s="184"/>
      <c r="D117" s="186"/>
      <c r="E117" s="62">
        <f t="shared" si="4"/>
        <v>0</v>
      </c>
      <c r="F117" s="80" t="s">
        <v>182</v>
      </c>
      <c r="G117" s="69"/>
      <c r="H117" s="307"/>
    </row>
    <row r="118" spans="1:8" s="80" customFormat="1" hidden="1" x14ac:dyDescent="0.3">
      <c r="A118" s="307"/>
      <c r="B118" s="181"/>
      <c r="C118" s="184"/>
      <c r="D118" s="186"/>
      <c r="E118" s="62">
        <f t="shared" si="4"/>
        <v>0</v>
      </c>
      <c r="F118" s="80" t="s">
        <v>182</v>
      </c>
      <c r="G118" s="69"/>
      <c r="H118" s="306"/>
    </row>
    <row r="119" spans="1:8" s="80" customFormat="1" hidden="1" x14ac:dyDescent="0.3">
      <c r="A119" s="307"/>
      <c r="B119" s="181"/>
      <c r="C119" s="184"/>
      <c r="D119" s="186"/>
      <c r="E119" s="62">
        <f t="shared" si="4"/>
        <v>0</v>
      </c>
      <c r="F119" s="80" t="s">
        <v>182</v>
      </c>
      <c r="G119" s="69"/>
      <c r="H119" s="307"/>
    </row>
    <row r="120" spans="1:8" s="80" customFormat="1" hidden="1" x14ac:dyDescent="0.3">
      <c r="A120" s="307"/>
      <c r="B120" s="181"/>
      <c r="C120" s="184"/>
      <c r="D120" s="186"/>
      <c r="E120" s="62">
        <f t="shared" si="4"/>
        <v>0</v>
      </c>
      <c r="F120" s="80" t="s">
        <v>182</v>
      </c>
      <c r="G120" s="69"/>
      <c r="H120" s="306"/>
    </row>
    <row r="121" spans="1:8" s="80" customFormat="1" hidden="1" x14ac:dyDescent="0.3">
      <c r="A121" s="307"/>
      <c r="B121" s="181"/>
      <c r="C121" s="184"/>
      <c r="D121" s="186"/>
      <c r="E121" s="62">
        <f t="shared" si="4"/>
        <v>0</v>
      </c>
      <c r="F121" s="80" t="s">
        <v>182</v>
      </c>
      <c r="G121" s="69"/>
      <c r="H121" s="307"/>
    </row>
    <row r="122" spans="1:8" s="80" customFormat="1" hidden="1" x14ac:dyDescent="0.3">
      <c r="A122" s="307"/>
      <c r="B122" s="181"/>
      <c r="C122" s="184"/>
      <c r="D122" s="186"/>
      <c r="E122" s="62">
        <f t="shared" si="4"/>
        <v>0</v>
      </c>
      <c r="F122" s="80" t="s">
        <v>182</v>
      </c>
      <c r="G122" s="69"/>
      <c r="H122" s="306"/>
    </row>
    <row r="123" spans="1:8" s="80" customFormat="1" hidden="1" x14ac:dyDescent="0.3">
      <c r="A123" s="307"/>
      <c r="B123" s="181"/>
      <c r="C123" s="184"/>
      <c r="D123" s="186"/>
      <c r="E123" s="62">
        <f t="shared" si="4"/>
        <v>0</v>
      </c>
      <c r="F123" s="80" t="s">
        <v>182</v>
      </c>
      <c r="G123" s="69"/>
      <c r="H123" s="307"/>
    </row>
    <row r="124" spans="1:8" s="80" customFormat="1" hidden="1" x14ac:dyDescent="0.3">
      <c r="A124" s="307"/>
      <c r="B124" s="181"/>
      <c r="C124" s="184"/>
      <c r="D124" s="186"/>
      <c r="E124" s="62">
        <f t="shared" si="4"/>
        <v>0</v>
      </c>
      <c r="F124" s="80" t="s">
        <v>182</v>
      </c>
      <c r="G124" s="69"/>
      <c r="H124" s="306"/>
    </row>
    <row r="125" spans="1:8" s="80" customFormat="1" hidden="1" x14ac:dyDescent="0.3">
      <c r="A125" s="307"/>
      <c r="B125" s="181"/>
      <c r="C125" s="184"/>
      <c r="D125" s="186"/>
      <c r="E125" s="62">
        <f t="shared" si="4"/>
        <v>0</v>
      </c>
      <c r="F125" s="80" t="s">
        <v>182</v>
      </c>
      <c r="G125" s="69"/>
      <c r="H125" s="307"/>
    </row>
    <row r="126" spans="1:8" s="80" customFormat="1" hidden="1" x14ac:dyDescent="0.3">
      <c r="A126" s="307"/>
      <c r="B126" s="181"/>
      <c r="C126" s="184"/>
      <c r="D126" s="186"/>
      <c r="E126" s="62">
        <f t="shared" si="4"/>
        <v>0</v>
      </c>
      <c r="F126" s="80" t="s">
        <v>182</v>
      </c>
      <c r="G126" s="69"/>
      <c r="H126" s="306"/>
    </row>
    <row r="127" spans="1:8" s="80" customFormat="1" hidden="1" x14ac:dyDescent="0.3">
      <c r="A127" s="307"/>
      <c r="B127" s="181"/>
      <c r="C127" s="184"/>
      <c r="D127" s="186"/>
      <c r="E127" s="62">
        <f t="shared" si="4"/>
        <v>0</v>
      </c>
      <c r="F127" s="80" t="s">
        <v>182</v>
      </c>
      <c r="G127" s="69"/>
      <c r="H127" s="307"/>
    </row>
    <row r="128" spans="1:8" s="80" customFormat="1" hidden="1" x14ac:dyDescent="0.3">
      <c r="A128" s="307"/>
      <c r="B128" s="181"/>
      <c r="C128" s="184"/>
      <c r="D128" s="186"/>
      <c r="E128" s="62">
        <f t="shared" si="4"/>
        <v>0</v>
      </c>
      <c r="F128" s="80" t="s">
        <v>182</v>
      </c>
      <c r="G128" s="69"/>
      <c r="H128" s="306"/>
    </row>
    <row r="129" spans="1:9" s="80" customFormat="1" hidden="1" x14ac:dyDescent="0.3">
      <c r="A129" s="307"/>
      <c r="B129" s="181"/>
      <c r="C129" s="184"/>
      <c r="D129" s="186"/>
      <c r="E129" s="62">
        <f t="shared" si="4"/>
        <v>0</v>
      </c>
      <c r="F129" s="80" t="s">
        <v>182</v>
      </c>
      <c r="G129" s="69"/>
      <c r="H129" s="307"/>
    </row>
    <row r="130" spans="1:9" s="80" customFormat="1" hidden="1" x14ac:dyDescent="0.3">
      <c r="A130" s="307"/>
      <c r="B130" s="181"/>
      <c r="C130" s="184"/>
      <c r="D130" s="186"/>
      <c r="E130" s="62">
        <f t="shared" si="4"/>
        <v>0</v>
      </c>
      <c r="F130" s="80" t="s">
        <v>182</v>
      </c>
      <c r="G130" s="69"/>
      <c r="H130" s="306"/>
    </row>
    <row r="131" spans="1:9" s="80" customFormat="1" hidden="1" x14ac:dyDescent="0.3">
      <c r="A131" s="307"/>
      <c r="B131" s="181"/>
      <c r="C131" s="184"/>
      <c r="D131" s="186"/>
      <c r="E131" s="62">
        <f t="shared" si="4"/>
        <v>0</v>
      </c>
      <c r="F131" s="80" t="s">
        <v>182</v>
      </c>
      <c r="G131" s="69"/>
      <c r="H131" s="307"/>
    </row>
    <row r="132" spans="1:9" s="80" customFormat="1" hidden="1" x14ac:dyDescent="0.3">
      <c r="A132" s="307"/>
      <c r="B132" s="181"/>
      <c r="C132" s="184"/>
      <c r="D132" s="186"/>
      <c r="E132" s="62">
        <f t="shared" si="4"/>
        <v>0</v>
      </c>
      <c r="F132" s="80" t="s">
        <v>182</v>
      </c>
      <c r="G132" s="69"/>
      <c r="H132" s="306"/>
    </row>
    <row r="133" spans="1:9" s="80" customFormat="1" hidden="1" x14ac:dyDescent="0.3">
      <c r="A133" s="307"/>
      <c r="B133" s="181"/>
      <c r="C133" s="184"/>
      <c r="D133" s="186"/>
      <c r="E133" s="62">
        <f t="shared" ref="E133:E134" si="5">ROUND(C133*D133,2)</f>
        <v>0</v>
      </c>
      <c r="F133" s="80" t="s">
        <v>182</v>
      </c>
      <c r="G133" s="69"/>
      <c r="H133" s="307"/>
    </row>
    <row r="134" spans="1:9" s="80" customFormat="1" x14ac:dyDescent="0.3">
      <c r="A134" s="181" t="s">
        <v>204</v>
      </c>
      <c r="B134" s="181" t="s">
        <v>203</v>
      </c>
      <c r="C134" s="184">
        <f t="shared" ref="C134" ca="1" si="6">RAND()*1000000</f>
        <v>189775.25872069399</v>
      </c>
      <c r="D134" s="186">
        <v>0.09</v>
      </c>
      <c r="E134" s="198">
        <f t="shared" ca="1" si="5"/>
        <v>17079.77</v>
      </c>
      <c r="F134" s="80" t="s">
        <v>182</v>
      </c>
      <c r="G134" s="69"/>
      <c r="H134" s="69"/>
    </row>
    <row r="135" spans="1:9" s="80" customFormat="1" x14ac:dyDescent="0.3">
      <c r="A135" s="181"/>
      <c r="B135" s="181"/>
      <c r="C135" s="77"/>
      <c r="D135" s="160" t="s">
        <v>205</v>
      </c>
      <c r="E135" s="207">
        <f ca="1">ROUND(SUBTOTAL(109,E5:E134),2)</f>
        <v>167470.5</v>
      </c>
      <c r="F135" s="80" t="s">
        <v>182</v>
      </c>
      <c r="G135" s="94"/>
      <c r="H135" s="320" t="s">
        <v>206</v>
      </c>
      <c r="I135" s="306"/>
    </row>
    <row r="136" spans="1:9" s="80" customFormat="1" x14ac:dyDescent="0.3">
      <c r="A136" s="181"/>
      <c r="B136" s="181"/>
      <c r="E136" s="204"/>
      <c r="F136" s="80" t="s">
        <v>187</v>
      </c>
      <c r="H136" s="307"/>
    </row>
    <row r="137" spans="1:9" s="80" customFormat="1" x14ac:dyDescent="0.3">
      <c r="A137" s="181" t="s">
        <v>204</v>
      </c>
      <c r="B137" s="181" t="s">
        <v>203</v>
      </c>
      <c r="C137" s="184">
        <f t="shared" ref="C137:C139" ca="1" si="7">RAND()*1000000</f>
        <v>644962.07842948963</v>
      </c>
      <c r="D137" s="186">
        <v>0.09</v>
      </c>
      <c r="E137" s="62">
        <f t="shared" ref="E137:E168" ca="1" si="8">ROUND(C137*D137,2)</f>
        <v>58046.59</v>
      </c>
      <c r="F137" s="80" t="s">
        <v>187</v>
      </c>
      <c r="H137" s="307"/>
    </row>
    <row r="138" spans="1:9" s="80" customFormat="1" x14ac:dyDescent="0.3">
      <c r="A138" s="307" t="s">
        <v>188</v>
      </c>
      <c r="B138" s="181" t="s">
        <v>203</v>
      </c>
      <c r="C138" s="184">
        <f t="shared" ca="1" si="7"/>
        <v>420143.84752572351</v>
      </c>
      <c r="D138" s="186">
        <v>0.09</v>
      </c>
      <c r="E138" s="62">
        <f t="shared" ca="1" si="8"/>
        <v>37812.949999999997</v>
      </c>
      <c r="F138" s="80" t="s">
        <v>187</v>
      </c>
      <c r="G138" s="69"/>
      <c r="H138" s="306"/>
    </row>
    <row r="139" spans="1:9" s="80" customFormat="1" x14ac:dyDescent="0.3">
      <c r="A139" s="307" t="s">
        <v>189</v>
      </c>
      <c r="B139" s="181" t="s">
        <v>203</v>
      </c>
      <c r="C139" s="184">
        <f t="shared" ca="1" si="7"/>
        <v>281009.35940181161</v>
      </c>
      <c r="D139" s="186">
        <v>0.09</v>
      </c>
      <c r="E139" s="62">
        <f t="shared" ca="1" si="8"/>
        <v>25290.84</v>
      </c>
      <c r="F139" s="80" t="s">
        <v>187</v>
      </c>
      <c r="G139" s="69"/>
      <c r="H139" s="307"/>
    </row>
    <row r="140" spans="1:9" s="80" customFormat="1" hidden="1" x14ac:dyDescent="0.3">
      <c r="A140" s="307"/>
      <c r="B140" s="181"/>
      <c r="C140" s="184"/>
      <c r="D140" s="186"/>
      <c r="E140" s="62">
        <f t="shared" si="8"/>
        <v>0</v>
      </c>
      <c r="F140" s="80" t="s">
        <v>187</v>
      </c>
      <c r="G140" s="69"/>
      <c r="H140" s="306"/>
    </row>
    <row r="141" spans="1:9" s="80" customFormat="1" hidden="1" x14ac:dyDescent="0.3">
      <c r="A141" s="307"/>
      <c r="B141" s="181"/>
      <c r="C141" s="184"/>
      <c r="D141" s="186"/>
      <c r="E141" s="62">
        <f t="shared" si="8"/>
        <v>0</v>
      </c>
      <c r="F141" s="80" t="s">
        <v>187</v>
      </c>
      <c r="G141" s="69"/>
      <c r="H141" s="307"/>
    </row>
    <row r="142" spans="1:9" s="80" customFormat="1" hidden="1" x14ac:dyDescent="0.3">
      <c r="A142" s="307"/>
      <c r="B142" s="181"/>
      <c r="C142" s="184"/>
      <c r="D142" s="186"/>
      <c r="E142" s="62">
        <f t="shared" si="8"/>
        <v>0</v>
      </c>
      <c r="F142" s="80" t="s">
        <v>187</v>
      </c>
      <c r="G142" s="69"/>
      <c r="H142" s="306"/>
    </row>
    <row r="143" spans="1:9" s="80" customFormat="1" hidden="1" x14ac:dyDescent="0.3">
      <c r="A143" s="307"/>
      <c r="B143" s="181"/>
      <c r="C143" s="184"/>
      <c r="D143" s="186"/>
      <c r="E143" s="62">
        <f t="shared" si="8"/>
        <v>0</v>
      </c>
      <c r="F143" s="80" t="s">
        <v>187</v>
      </c>
      <c r="G143" s="69"/>
      <c r="H143" s="307"/>
    </row>
    <row r="144" spans="1:9" s="80" customFormat="1" hidden="1" x14ac:dyDescent="0.3">
      <c r="A144" s="307"/>
      <c r="B144" s="181"/>
      <c r="C144" s="184"/>
      <c r="D144" s="186"/>
      <c r="E144" s="62">
        <f t="shared" si="8"/>
        <v>0</v>
      </c>
      <c r="F144" s="80" t="s">
        <v>187</v>
      </c>
      <c r="G144" s="69"/>
      <c r="H144" s="306"/>
    </row>
    <row r="145" spans="1:8" s="80" customFormat="1" hidden="1" x14ac:dyDescent="0.3">
      <c r="A145" s="307"/>
      <c r="B145" s="181"/>
      <c r="C145" s="184"/>
      <c r="D145" s="186"/>
      <c r="E145" s="62">
        <f t="shared" si="8"/>
        <v>0</v>
      </c>
      <c r="F145" s="80" t="s">
        <v>187</v>
      </c>
      <c r="G145" s="69"/>
      <c r="H145" s="307"/>
    </row>
    <row r="146" spans="1:8" s="80" customFormat="1" hidden="1" x14ac:dyDescent="0.3">
      <c r="A146" s="307"/>
      <c r="B146" s="181"/>
      <c r="C146" s="184"/>
      <c r="D146" s="186"/>
      <c r="E146" s="62">
        <f t="shared" si="8"/>
        <v>0</v>
      </c>
      <c r="F146" s="80" t="s">
        <v>187</v>
      </c>
      <c r="G146" s="69"/>
      <c r="H146" s="306"/>
    </row>
    <row r="147" spans="1:8" s="80" customFormat="1" hidden="1" x14ac:dyDescent="0.3">
      <c r="A147" s="307"/>
      <c r="B147" s="181"/>
      <c r="C147" s="184"/>
      <c r="D147" s="186"/>
      <c r="E147" s="62">
        <f t="shared" si="8"/>
        <v>0</v>
      </c>
      <c r="F147" s="80" t="s">
        <v>187</v>
      </c>
      <c r="G147" s="69"/>
      <c r="H147" s="307"/>
    </row>
    <row r="148" spans="1:8" s="80" customFormat="1" hidden="1" x14ac:dyDescent="0.3">
      <c r="A148" s="307"/>
      <c r="B148" s="181"/>
      <c r="C148" s="184"/>
      <c r="D148" s="186"/>
      <c r="E148" s="62">
        <f t="shared" si="8"/>
        <v>0</v>
      </c>
      <c r="F148" s="80" t="s">
        <v>187</v>
      </c>
      <c r="G148" s="69"/>
      <c r="H148" s="306"/>
    </row>
    <row r="149" spans="1:8" s="80" customFormat="1" hidden="1" x14ac:dyDescent="0.3">
      <c r="A149" s="307"/>
      <c r="B149" s="181"/>
      <c r="C149" s="184"/>
      <c r="D149" s="186"/>
      <c r="E149" s="62">
        <f t="shared" si="8"/>
        <v>0</v>
      </c>
      <c r="F149" s="80" t="s">
        <v>187</v>
      </c>
      <c r="G149" s="69"/>
      <c r="H149" s="307"/>
    </row>
    <row r="150" spans="1:8" s="80" customFormat="1" hidden="1" x14ac:dyDescent="0.3">
      <c r="A150" s="307"/>
      <c r="B150" s="181"/>
      <c r="C150" s="184"/>
      <c r="D150" s="186"/>
      <c r="E150" s="62">
        <f t="shared" si="8"/>
        <v>0</v>
      </c>
      <c r="F150" s="80" t="s">
        <v>187</v>
      </c>
      <c r="G150" s="69"/>
      <c r="H150" s="306"/>
    </row>
    <row r="151" spans="1:8" s="80" customFormat="1" hidden="1" x14ac:dyDescent="0.3">
      <c r="A151" s="307"/>
      <c r="B151" s="181"/>
      <c r="C151" s="184"/>
      <c r="D151" s="186"/>
      <c r="E151" s="62">
        <f t="shared" si="8"/>
        <v>0</v>
      </c>
      <c r="F151" s="80" t="s">
        <v>187</v>
      </c>
      <c r="G151" s="69"/>
      <c r="H151" s="307"/>
    </row>
    <row r="152" spans="1:8" s="80" customFormat="1" hidden="1" x14ac:dyDescent="0.3">
      <c r="A152" s="307"/>
      <c r="B152" s="181"/>
      <c r="C152" s="184"/>
      <c r="D152" s="186"/>
      <c r="E152" s="62">
        <f t="shared" si="8"/>
        <v>0</v>
      </c>
      <c r="F152" s="80" t="s">
        <v>187</v>
      </c>
      <c r="G152" s="69"/>
      <c r="H152" s="306"/>
    </row>
    <row r="153" spans="1:8" s="80" customFormat="1" hidden="1" x14ac:dyDescent="0.3">
      <c r="A153" s="307"/>
      <c r="B153" s="181"/>
      <c r="C153" s="184"/>
      <c r="D153" s="186"/>
      <c r="E153" s="62">
        <f t="shared" si="8"/>
        <v>0</v>
      </c>
      <c r="F153" s="80" t="s">
        <v>187</v>
      </c>
      <c r="G153" s="69"/>
      <c r="H153" s="307"/>
    </row>
    <row r="154" spans="1:8" s="80" customFormat="1" hidden="1" x14ac:dyDescent="0.3">
      <c r="A154" s="307"/>
      <c r="B154" s="181"/>
      <c r="C154" s="184"/>
      <c r="D154" s="186"/>
      <c r="E154" s="62">
        <f t="shared" si="8"/>
        <v>0</v>
      </c>
      <c r="F154" s="80" t="s">
        <v>187</v>
      </c>
      <c r="G154" s="69"/>
      <c r="H154" s="306"/>
    </row>
    <row r="155" spans="1:8" s="80" customFormat="1" hidden="1" x14ac:dyDescent="0.3">
      <c r="A155" s="307"/>
      <c r="B155" s="181"/>
      <c r="C155" s="184"/>
      <c r="D155" s="186"/>
      <c r="E155" s="62">
        <f t="shared" si="8"/>
        <v>0</v>
      </c>
      <c r="F155" s="80" t="s">
        <v>187</v>
      </c>
      <c r="G155" s="69"/>
      <c r="H155" s="307"/>
    </row>
    <row r="156" spans="1:8" s="80" customFormat="1" hidden="1" x14ac:dyDescent="0.3">
      <c r="A156" s="307"/>
      <c r="B156" s="181"/>
      <c r="C156" s="184"/>
      <c r="D156" s="186"/>
      <c r="E156" s="62">
        <f t="shared" si="8"/>
        <v>0</v>
      </c>
      <c r="F156" s="80" t="s">
        <v>187</v>
      </c>
      <c r="G156" s="69"/>
      <c r="H156" s="306"/>
    </row>
    <row r="157" spans="1:8" s="80" customFormat="1" hidden="1" x14ac:dyDescent="0.3">
      <c r="A157" s="307"/>
      <c r="B157" s="181"/>
      <c r="C157" s="184"/>
      <c r="D157" s="186"/>
      <c r="E157" s="62">
        <f t="shared" si="8"/>
        <v>0</v>
      </c>
      <c r="F157" s="80" t="s">
        <v>187</v>
      </c>
      <c r="G157" s="69"/>
      <c r="H157" s="307"/>
    </row>
    <row r="158" spans="1:8" s="80" customFormat="1" hidden="1" x14ac:dyDescent="0.3">
      <c r="A158" s="307"/>
      <c r="B158" s="181"/>
      <c r="C158" s="184"/>
      <c r="D158" s="186"/>
      <c r="E158" s="62">
        <f t="shared" si="8"/>
        <v>0</v>
      </c>
      <c r="F158" s="80" t="s">
        <v>187</v>
      </c>
      <c r="G158" s="69"/>
      <c r="H158" s="306"/>
    </row>
    <row r="159" spans="1:8" s="80" customFormat="1" hidden="1" x14ac:dyDescent="0.3">
      <c r="A159" s="307"/>
      <c r="B159" s="181"/>
      <c r="C159" s="184"/>
      <c r="D159" s="186"/>
      <c r="E159" s="62">
        <f t="shared" si="8"/>
        <v>0</v>
      </c>
      <c r="F159" s="80" t="s">
        <v>187</v>
      </c>
      <c r="G159" s="69"/>
      <c r="H159" s="307"/>
    </row>
    <row r="160" spans="1:8" s="80" customFormat="1" hidden="1" x14ac:dyDescent="0.3">
      <c r="A160" s="307"/>
      <c r="B160" s="181"/>
      <c r="C160" s="184"/>
      <c r="D160" s="186"/>
      <c r="E160" s="62">
        <f t="shared" si="8"/>
        <v>0</v>
      </c>
      <c r="F160" s="80" t="s">
        <v>187</v>
      </c>
      <c r="G160" s="69"/>
      <c r="H160" s="306"/>
    </row>
    <row r="161" spans="1:8" s="80" customFormat="1" hidden="1" x14ac:dyDescent="0.3">
      <c r="A161" s="307"/>
      <c r="B161" s="181"/>
      <c r="C161" s="184"/>
      <c r="D161" s="186"/>
      <c r="E161" s="62">
        <f t="shared" si="8"/>
        <v>0</v>
      </c>
      <c r="F161" s="80" t="s">
        <v>187</v>
      </c>
      <c r="G161" s="69"/>
      <c r="H161" s="307"/>
    </row>
    <row r="162" spans="1:8" s="80" customFormat="1" hidden="1" x14ac:dyDescent="0.3">
      <c r="A162" s="307"/>
      <c r="B162" s="181"/>
      <c r="C162" s="184"/>
      <c r="D162" s="186"/>
      <c r="E162" s="62">
        <f t="shared" si="8"/>
        <v>0</v>
      </c>
      <c r="F162" s="80" t="s">
        <v>187</v>
      </c>
      <c r="G162" s="69"/>
      <c r="H162" s="306"/>
    </row>
    <row r="163" spans="1:8" s="80" customFormat="1" hidden="1" x14ac:dyDescent="0.3">
      <c r="A163" s="307"/>
      <c r="B163" s="181"/>
      <c r="C163" s="184"/>
      <c r="D163" s="186"/>
      <c r="E163" s="62">
        <f t="shared" si="8"/>
        <v>0</v>
      </c>
      <c r="F163" s="80" t="s">
        <v>187</v>
      </c>
      <c r="G163" s="69"/>
      <c r="H163" s="307"/>
    </row>
    <row r="164" spans="1:8" s="80" customFormat="1" hidden="1" x14ac:dyDescent="0.3">
      <c r="A164" s="307"/>
      <c r="B164" s="181"/>
      <c r="C164" s="184"/>
      <c r="D164" s="186"/>
      <c r="E164" s="62">
        <f t="shared" si="8"/>
        <v>0</v>
      </c>
      <c r="F164" s="80" t="s">
        <v>187</v>
      </c>
      <c r="G164" s="69"/>
      <c r="H164" s="306"/>
    </row>
    <row r="165" spans="1:8" s="80" customFormat="1" hidden="1" x14ac:dyDescent="0.3">
      <c r="A165" s="307"/>
      <c r="B165" s="181"/>
      <c r="C165" s="184"/>
      <c r="D165" s="186"/>
      <c r="E165" s="62">
        <f t="shared" si="8"/>
        <v>0</v>
      </c>
      <c r="F165" s="80" t="s">
        <v>187</v>
      </c>
      <c r="G165" s="69"/>
      <c r="H165" s="307"/>
    </row>
    <row r="166" spans="1:8" s="80" customFormat="1" hidden="1" x14ac:dyDescent="0.3">
      <c r="A166" s="307"/>
      <c r="B166" s="181"/>
      <c r="C166" s="184"/>
      <c r="D166" s="186"/>
      <c r="E166" s="62">
        <f t="shared" si="8"/>
        <v>0</v>
      </c>
      <c r="F166" s="80" t="s">
        <v>187</v>
      </c>
      <c r="G166" s="69"/>
      <c r="H166" s="306"/>
    </row>
    <row r="167" spans="1:8" s="80" customFormat="1" hidden="1" x14ac:dyDescent="0.3">
      <c r="A167" s="307"/>
      <c r="B167" s="181"/>
      <c r="C167" s="184"/>
      <c r="D167" s="186"/>
      <c r="E167" s="62">
        <f t="shared" si="8"/>
        <v>0</v>
      </c>
      <c r="F167" s="80" t="s">
        <v>187</v>
      </c>
      <c r="G167" s="69"/>
      <c r="H167" s="307"/>
    </row>
    <row r="168" spans="1:8" s="80" customFormat="1" hidden="1" x14ac:dyDescent="0.3">
      <c r="A168" s="307"/>
      <c r="B168" s="181"/>
      <c r="C168" s="184"/>
      <c r="D168" s="186"/>
      <c r="E168" s="62">
        <f t="shared" si="8"/>
        <v>0</v>
      </c>
      <c r="F168" s="80" t="s">
        <v>187</v>
      </c>
      <c r="G168" s="69"/>
      <c r="H168" s="306"/>
    </row>
    <row r="169" spans="1:8" s="80" customFormat="1" hidden="1" x14ac:dyDescent="0.3">
      <c r="A169" s="307"/>
      <c r="B169" s="181"/>
      <c r="C169" s="184"/>
      <c r="D169" s="186"/>
      <c r="E169" s="62">
        <f t="shared" ref="E169:E200" si="9">ROUND(C169*D169,2)</f>
        <v>0</v>
      </c>
      <c r="F169" s="80" t="s">
        <v>187</v>
      </c>
      <c r="G169" s="69"/>
      <c r="H169" s="307"/>
    </row>
    <row r="170" spans="1:8" s="80" customFormat="1" hidden="1" x14ac:dyDescent="0.3">
      <c r="A170" s="307"/>
      <c r="B170" s="181"/>
      <c r="C170" s="184"/>
      <c r="D170" s="186"/>
      <c r="E170" s="62">
        <f t="shared" si="9"/>
        <v>0</v>
      </c>
      <c r="F170" s="80" t="s">
        <v>187</v>
      </c>
      <c r="G170" s="69"/>
      <c r="H170" s="306"/>
    </row>
    <row r="171" spans="1:8" s="80" customFormat="1" hidden="1" x14ac:dyDescent="0.3">
      <c r="A171" s="307"/>
      <c r="B171" s="181"/>
      <c r="C171" s="184"/>
      <c r="D171" s="186"/>
      <c r="E171" s="62">
        <f t="shared" si="9"/>
        <v>0</v>
      </c>
      <c r="F171" s="80" t="s">
        <v>187</v>
      </c>
      <c r="G171" s="69"/>
      <c r="H171" s="307"/>
    </row>
    <row r="172" spans="1:8" s="80" customFormat="1" hidden="1" x14ac:dyDescent="0.3">
      <c r="A172" s="307"/>
      <c r="B172" s="181"/>
      <c r="C172" s="184"/>
      <c r="D172" s="186"/>
      <c r="E172" s="62">
        <f t="shared" si="9"/>
        <v>0</v>
      </c>
      <c r="F172" s="80" t="s">
        <v>187</v>
      </c>
      <c r="G172" s="69"/>
      <c r="H172" s="306"/>
    </row>
    <row r="173" spans="1:8" s="80" customFormat="1" hidden="1" x14ac:dyDescent="0.3">
      <c r="A173" s="307"/>
      <c r="B173" s="181"/>
      <c r="C173" s="184"/>
      <c r="D173" s="186"/>
      <c r="E173" s="62">
        <f t="shared" si="9"/>
        <v>0</v>
      </c>
      <c r="F173" s="80" t="s">
        <v>187</v>
      </c>
      <c r="G173" s="69"/>
      <c r="H173" s="307"/>
    </row>
    <row r="174" spans="1:8" s="80" customFormat="1" hidden="1" x14ac:dyDescent="0.3">
      <c r="A174" s="307"/>
      <c r="B174" s="181"/>
      <c r="C174" s="184"/>
      <c r="D174" s="186"/>
      <c r="E174" s="62">
        <f t="shared" si="9"/>
        <v>0</v>
      </c>
      <c r="F174" s="80" t="s">
        <v>187</v>
      </c>
      <c r="G174" s="69"/>
      <c r="H174" s="306"/>
    </row>
    <row r="175" spans="1:8" s="80" customFormat="1" hidden="1" x14ac:dyDescent="0.3">
      <c r="A175" s="307"/>
      <c r="B175" s="181"/>
      <c r="C175" s="184"/>
      <c r="D175" s="186"/>
      <c r="E175" s="62">
        <f t="shared" si="9"/>
        <v>0</v>
      </c>
      <c r="F175" s="80" t="s">
        <v>187</v>
      </c>
      <c r="G175" s="69"/>
      <c r="H175" s="307"/>
    </row>
    <row r="176" spans="1:8" s="80" customFormat="1" hidden="1" x14ac:dyDescent="0.3">
      <c r="A176" s="307"/>
      <c r="B176" s="181"/>
      <c r="C176" s="184"/>
      <c r="D176" s="186"/>
      <c r="E176" s="62">
        <f t="shared" si="9"/>
        <v>0</v>
      </c>
      <c r="F176" s="80" t="s">
        <v>187</v>
      </c>
      <c r="G176" s="69"/>
      <c r="H176" s="306"/>
    </row>
    <row r="177" spans="1:8" s="80" customFormat="1" hidden="1" x14ac:dyDescent="0.3">
      <c r="A177" s="307"/>
      <c r="B177" s="181"/>
      <c r="C177" s="184"/>
      <c r="D177" s="186"/>
      <c r="E177" s="62">
        <f t="shared" si="9"/>
        <v>0</v>
      </c>
      <c r="F177" s="80" t="s">
        <v>187</v>
      </c>
      <c r="G177" s="69"/>
      <c r="H177" s="307"/>
    </row>
    <row r="178" spans="1:8" s="80" customFormat="1" hidden="1" x14ac:dyDescent="0.3">
      <c r="A178" s="307"/>
      <c r="B178" s="181"/>
      <c r="C178" s="184"/>
      <c r="D178" s="186"/>
      <c r="E178" s="62">
        <f t="shared" si="9"/>
        <v>0</v>
      </c>
      <c r="F178" s="80" t="s">
        <v>187</v>
      </c>
      <c r="G178" s="69"/>
      <c r="H178" s="306"/>
    </row>
    <row r="179" spans="1:8" s="80" customFormat="1" hidden="1" x14ac:dyDescent="0.3">
      <c r="A179" s="307"/>
      <c r="B179" s="181"/>
      <c r="C179" s="184"/>
      <c r="D179" s="186"/>
      <c r="E179" s="62">
        <f t="shared" si="9"/>
        <v>0</v>
      </c>
      <c r="F179" s="80" t="s">
        <v>187</v>
      </c>
      <c r="G179" s="69"/>
      <c r="H179" s="307"/>
    </row>
    <row r="180" spans="1:8" s="80" customFormat="1" hidden="1" x14ac:dyDescent="0.3">
      <c r="A180" s="307"/>
      <c r="B180" s="181"/>
      <c r="C180" s="184"/>
      <c r="D180" s="186"/>
      <c r="E180" s="62">
        <f t="shared" si="9"/>
        <v>0</v>
      </c>
      <c r="F180" s="80" t="s">
        <v>187</v>
      </c>
      <c r="G180" s="69"/>
      <c r="H180" s="306"/>
    </row>
    <row r="181" spans="1:8" s="80" customFormat="1" hidden="1" x14ac:dyDescent="0.3">
      <c r="A181" s="307"/>
      <c r="B181" s="181"/>
      <c r="C181" s="184"/>
      <c r="D181" s="186"/>
      <c r="E181" s="62">
        <f t="shared" si="9"/>
        <v>0</v>
      </c>
      <c r="F181" s="80" t="s">
        <v>187</v>
      </c>
      <c r="G181" s="69"/>
      <c r="H181" s="307"/>
    </row>
    <row r="182" spans="1:8" s="80" customFormat="1" hidden="1" x14ac:dyDescent="0.3">
      <c r="A182" s="307"/>
      <c r="B182" s="181"/>
      <c r="C182" s="184"/>
      <c r="D182" s="186"/>
      <c r="E182" s="62">
        <f t="shared" si="9"/>
        <v>0</v>
      </c>
      <c r="F182" s="80" t="s">
        <v>187</v>
      </c>
      <c r="G182" s="69"/>
      <c r="H182" s="306"/>
    </row>
    <row r="183" spans="1:8" s="80" customFormat="1" hidden="1" x14ac:dyDescent="0.3">
      <c r="A183" s="307"/>
      <c r="B183" s="181"/>
      <c r="C183" s="184"/>
      <c r="D183" s="186"/>
      <c r="E183" s="62">
        <f t="shared" si="9"/>
        <v>0</v>
      </c>
      <c r="F183" s="80" t="s">
        <v>187</v>
      </c>
      <c r="G183" s="69"/>
      <c r="H183" s="307"/>
    </row>
    <row r="184" spans="1:8" s="80" customFormat="1" hidden="1" x14ac:dyDescent="0.3">
      <c r="A184" s="307"/>
      <c r="B184" s="181"/>
      <c r="C184" s="184"/>
      <c r="D184" s="186"/>
      <c r="E184" s="62">
        <f t="shared" si="9"/>
        <v>0</v>
      </c>
      <c r="F184" s="80" t="s">
        <v>187</v>
      </c>
      <c r="G184" s="69"/>
      <c r="H184" s="306"/>
    </row>
    <row r="185" spans="1:8" s="80" customFormat="1" hidden="1" x14ac:dyDescent="0.3">
      <c r="A185" s="307"/>
      <c r="B185" s="181"/>
      <c r="C185" s="184"/>
      <c r="D185" s="186"/>
      <c r="E185" s="62">
        <f t="shared" si="9"/>
        <v>0</v>
      </c>
      <c r="F185" s="80" t="s">
        <v>187</v>
      </c>
      <c r="G185" s="69"/>
      <c r="H185" s="307"/>
    </row>
    <row r="186" spans="1:8" s="80" customFormat="1" hidden="1" x14ac:dyDescent="0.3">
      <c r="A186" s="307"/>
      <c r="B186" s="181"/>
      <c r="C186" s="184"/>
      <c r="D186" s="186"/>
      <c r="E186" s="62">
        <f t="shared" si="9"/>
        <v>0</v>
      </c>
      <c r="F186" s="80" t="s">
        <v>187</v>
      </c>
      <c r="G186" s="69"/>
      <c r="H186" s="306"/>
    </row>
    <row r="187" spans="1:8" s="80" customFormat="1" hidden="1" x14ac:dyDescent="0.3">
      <c r="A187" s="307"/>
      <c r="B187" s="181"/>
      <c r="C187" s="184"/>
      <c r="D187" s="186"/>
      <c r="E187" s="62">
        <f t="shared" si="9"/>
        <v>0</v>
      </c>
      <c r="F187" s="80" t="s">
        <v>187</v>
      </c>
      <c r="G187" s="69"/>
      <c r="H187" s="307"/>
    </row>
    <row r="188" spans="1:8" s="80" customFormat="1" hidden="1" x14ac:dyDescent="0.3">
      <c r="A188" s="307"/>
      <c r="B188" s="181"/>
      <c r="C188" s="184"/>
      <c r="D188" s="186"/>
      <c r="E188" s="62">
        <f t="shared" si="9"/>
        <v>0</v>
      </c>
      <c r="F188" s="80" t="s">
        <v>187</v>
      </c>
      <c r="G188" s="69"/>
      <c r="H188" s="306"/>
    </row>
    <row r="189" spans="1:8" s="80" customFormat="1" hidden="1" x14ac:dyDescent="0.3">
      <c r="A189" s="307"/>
      <c r="B189" s="181"/>
      <c r="C189" s="184"/>
      <c r="D189" s="186"/>
      <c r="E189" s="62">
        <f t="shared" si="9"/>
        <v>0</v>
      </c>
      <c r="F189" s="80" t="s">
        <v>187</v>
      </c>
      <c r="G189" s="69"/>
      <c r="H189" s="307"/>
    </row>
    <row r="190" spans="1:8" s="80" customFormat="1" hidden="1" x14ac:dyDescent="0.3">
      <c r="A190" s="307"/>
      <c r="B190" s="181"/>
      <c r="C190" s="184"/>
      <c r="D190" s="186"/>
      <c r="E190" s="62">
        <f t="shared" si="9"/>
        <v>0</v>
      </c>
      <c r="F190" s="80" t="s">
        <v>187</v>
      </c>
      <c r="G190" s="69"/>
      <c r="H190" s="306"/>
    </row>
    <row r="191" spans="1:8" s="80" customFormat="1" hidden="1" x14ac:dyDescent="0.3">
      <c r="A191" s="307"/>
      <c r="B191" s="181"/>
      <c r="C191" s="184"/>
      <c r="D191" s="186"/>
      <c r="E191" s="62">
        <f t="shared" si="9"/>
        <v>0</v>
      </c>
      <c r="F191" s="80" t="s">
        <v>187</v>
      </c>
      <c r="G191" s="69"/>
      <c r="H191" s="307"/>
    </row>
    <row r="192" spans="1:8" s="80" customFormat="1" hidden="1" x14ac:dyDescent="0.3">
      <c r="A192" s="307"/>
      <c r="B192" s="181"/>
      <c r="C192" s="184"/>
      <c r="D192" s="186"/>
      <c r="E192" s="62">
        <f t="shared" si="9"/>
        <v>0</v>
      </c>
      <c r="F192" s="80" t="s">
        <v>187</v>
      </c>
      <c r="G192" s="69"/>
      <c r="H192" s="306"/>
    </row>
    <row r="193" spans="1:8" s="80" customFormat="1" hidden="1" x14ac:dyDescent="0.3">
      <c r="A193" s="307"/>
      <c r="B193" s="181"/>
      <c r="C193" s="184"/>
      <c r="D193" s="186"/>
      <c r="E193" s="62">
        <f t="shared" si="9"/>
        <v>0</v>
      </c>
      <c r="F193" s="80" t="s">
        <v>187</v>
      </c>
      <c r="G193" s="69"/>
      <c r="H193" s="307"/>
    </row>
    <row r="194" spans="1:8" s="80" customFormat="1" hidden="1" x14ac:dyDescent="0.3">
      <c r="A194" s="307"/>
      <c r="B194" s="181"/>
      <c r="C194" s="184"/>
      <c r="D194" s="186"/>
      <c r="E194" s="62">
        <f t="shared" si="9"/>
        <v>0</v>
      </c>
      <c r="F194" s="80" t="s">
        <v>187</v>
      </c>
      <c r="G194" s="69"/>
      <c r="H194" s="306"/>
    </row>
    <row r="195" spans="1:8" s="80" customFormat="1" hidden="1" x14ac:dyDescent="0.3">
      <c r="A195" s="307"/>
      <c r="B195" s="181"/>
      <c r="C195" s="184"/>
      <c r="D195" s="186"/>
      <c r="E195" s="62">
        <f t="shared" si="9"/>
        <v>0</v>
      </c>
      <c r="F195" s="80" t="s">
        <v>187</v>
      </c>
      <c r="G195" s="69"/>
      <c r="H195" s="307"/>
    </row>
    <row r="196" spans="1:8" s="80" customFormat="1" hidden="1" x14ac:dyDescent="0.3">
      <c r="A196" s="307"/>
      <c r="B196" s="181"/>
      <c r="C196" s="184"/>
      <c r="D196" s="186"/>
      <c r="E196" s="62">
        <f t="shared" si="9"/>
        <v>0</v>
      </c>
      <c r="F196" s="80" t="s">
        <v>187</v>
      </c>
      <c r="G196" s="69"/>
      <c r="H196" s="306"/>
    </row>
    <row r="197" spans="1:8" s="80" customFormat="1" hidden="1" x14ac:dyDescent="0.3">
      <c r="A197" s="307"/>
      <c r="B197" s="181"/>
      <c r="C197" s="184"/>
      <c r="D197" s="186"/>
      <c r="E197" s="62">
        <f t="shared" si="9"/>
        <v>0</v>
      </c>
      <c r="F197" s="80" t="s">
        <v>187</v>
      </c>
      <c r="G197" s="69"/>
      <c r="H197" s="307"/>
    </row>
    <row r="198" spans="1:8" s="80" customFormat="1" hidden="1" x14ac:dyDescent="0.3">
      <c r="A198" s="307"/>
      <c r="B198" s="181"/>
      <c r="C198" s="184"/>
      <c r="D198" s="186"/>
      <c r="E198" s="62">
        <f t="shared" si="9"/>
        <v>0</v>
      </c>
      <c r="F198" s="80" t="s">
        <v>187</v>
      </c>
      <c r="G198" s="69"/>
      <c r="H198" s="306"/>
    </row>
    <row r="199" spans="1:8" s="80" customFormat="1" hidden="1" x14ac:dyDescent="0.3">
      <c r="A199" s="307"/>
      <c r="B199" s="181"/>
      <c r="C199" s="184"/>
      <c r="D199" s="186"/>
      <c r="E199" s="62">
        <f t="shared" si="9"/>
        <v>0</v>
      </c>
      <c r="F199" s="80" t="s">
        <v>187</v>
      </c>
      <c r="G199" s="69"/>
      <c r="H199" s="307"/>
    </row>
    <row r="200" spans="1:8" s="80" customFormat="1" hidden="1" x14ac:dyDescent="0.3">
      <c r="A200" s="307"/>
      <c r="B200" s="181"/>
      <c r="C200" s="184"/>
      <c r="D200" s="186"/>
      <c r="E200" s="62">
        <f t="shared" si="9"/>
        <v>0</v>
      </c>
      <c r="F200" s="80" t="s">
        <v>187</v>
      </c>
      <c r="G200" s="69"/>
      <c r="H200" s="306"/>
    </row>
    <row r="201" spans="1:8" s="80" customFormat="1" hidden="1" x14ac:dyDescent="0.3">
      <c r="A201" s="307"/>
      <c r="B201" s="181"/>
      <c r="C201" s="184"/>
      <c r="D201" s="186"/>
      <c r="E201" s="62">
        <f t="shared" ref="E201:E232" si="10">ROUND(C201*D201,2)</f>
        <v>0</v>
      </c>
      <c r="F201" s="80" t="s">
        <v>187</v>
      </c>
      <c r="G201" s="69"/>
      <c r="H201" s="307"/>
    </row>
    <row r="202" spans="1:8" s="80" customFormat="1" hidden="1" x14ac:dyDescent="0.3">
      <c r="A202" s="307"/>
      <c r="B202" s="181"/>
      <c r="C202" s="184"/>
      <c r="D202" s="186"/>
      <c r="E202" s="62">
        <f t="shared" si="10"/>
        <v>0</v>
      </c>
      <c r="F202" s="80" t="s">
        <v>187</v>
      </c>
      <c r="G202" s="69"/>
      <c r="H202" s="306"/>
    </row>
    <row r="203" spans="1:8" s="80" customFormat="1" hidden="1" x14ac:dyDescent="0.3">
      <c r="A203" s="307"/>
      <c r="B203" s="181"/>
      <c r="C203" s="184"/>
      <c r="D203" s="186"/>
      <c r="E203" s="62">
        <f t="shared" si="10"/>
        <v>0</v>
      </c>
      <c r="F203" s="80" t="s">
        <v>187</v>
      </c>
      <c r="G203" s="69"/>
      <c r="H203" s="307"/>
    </row>
    <row r="204" spans="1:8" s="80" customFormat="1" hidden="1" x14ac:dyDescent="0.3">
      <c r="A204" s="307"/>
      <c r="B204" s="181"/>
      <c r="C204" s="184"/>
      <c r="D204" s="186"/>
      <c r="E204" s="62">
        <f t="shared" si="10"/>
        <v>0</v>
      </c>
      <c r="F204" s="80" t="s">
        <v>187</v>
      </c>
      <c r="G204" s="69"/>
      <c r="H204" s="306"/>
    </row>
    <row r="205" spans="1:8" s="80" customFormat="1" hidden="1" x14ac:dyDescent="0.3">
      <c r="A205" s="307"/>
      <c r="B205" s="181"/>
      <c r="C205" s="184"/>
      <c r="D205" s="186"/>
      <c r="E205" s="62">
        <f t="shared" si="10"/>
        <v>0</v>
      </c>
      <c r="F205" s="80" t="s">
        <v>187</v>
      </c>
      <c r="G205" s="69"/>
      <c r="H205" s="307"/>
    </row>
    <row r="206" spans="1:8" s="80" customFormat="1" hidden="1" x14ac:dyDescent="0.3">
      <c r="A206" s="307"/>
      <c r="B206" s="181"/>
      <c r="C206" s="184"/>
      <c r="D206" s="186"/>
      <c r="E206" s="62">
        <f t="shared" si="10"/>
        <v>0</v>
      </c>
      <c r="F206" s="80" t="s">
        <v>187</v>
      </c>
      <c r="G206" s="69"/>
      <c r="H206" s="306"/>
    </row>
    <row r="207" spans="1:8" s="80" customFormat="1" hidden="1" x14ac:dyDescent="0.3">
      <c r="A207" s="307"/>
      <c r="B207" s="181"/>
      <c r="C207" s="184"/>
      <c r="D207" s="186"/>
      <c r="E207" s="62">
        <f t="shared" si="10"/>
        <v>0</v>
      </c>
      <c r="F207" s="80" t="s">
        <v>187</v>
      </c>
      <c r="G207" s="69"/>
      <c r="H207" s="307"/>
    </row>
    <row r="208" spans="1:8" s="80" customFormat="1" hidden="1" x14ac:dyDescent="0.3">
      <c r="A208" s="307"/>
      <c r="B208" s="181"/>
      <c r="C208" s="184"/>
      <c r="D208" s="186"/>
      <c r="E208" s="62">
        <f t="shared" si="10"/>
        <v>0</v>
      </c>
      <c r="F208" s="80" t="s">
        <v>187</v>
      </c>
      <c r="G208" s="69"/>
      <c r="H208" s="306"/>
    </row>
    <row r="209" spans="1:8" s="80" customFormat="1" hidden="1" x14ac:dyDescent="0.3">
      <c r="A209" s="307"/>
      <c r="B209" s="181"/>
      <c r="C209" s="184"/>
      <c r="D209" s="186"/>
      <c r="E209" s="62">
        <f t="shared" si="10"/>
        <v>0</v>
      </c>
      <c r="F209" s="80" t="s">
        <v>187</v>
      </c>
      <c r="G209" s="69"/>
      <c r="H209" s="307"/>
    </row>
    <row r="210" spans="1:8" s="80" customFormat="1" hidden="1" x14ac:dyDescent="0.3">
      <c r="A210" s="307"/>
      <c r="B210" s="181"/>
      <c r="C210" s="184"/>
      <c r="D210" s="186"/>
      <c r="E210" s="62">
        <f t="shared" si="10"/>
        <v>0</v>
      </c>
      <c r="F210" s="80" t="s">
        <v>187</v>
      </c>
      <c r="G210" s="69"/>
      <c r="H210" s="306"/>
    </row>
    <row r="211" spans="1:8" s="80" customFormat="1" hidden="1" x14ac:dyDescent="0.3">
      <c r="A211" s="307"/>
      <c r="B211" s="181"/>
      <c r="C211" s="184"/>
      <c r="D211" s="186"/>
      <c r="E211" s="62">
        <f t="shared" si="10"/>
        <v>0</v>
      </c>
      <c r="F211" s="80" t="s">
        <v>187</v>
      </c>
      <c r="G211" s="69"/>
      <c r="H211" s="307"/>
    </row>
    <row r="212" spans="1:8" s="80" customFormat="1" hidden="1" x14ac:dyDescent="0.3">
      <c r="A212" s="307"/>
      <c r="B212" s="181"/>
      <c r="C212" s="184"/>
      <c r="D212" s="186"/>
      <c r="E212" s="62">
        <f t="shared" si="10"/>
        <v>0</v>
      </c>
      <c r="F212" s="80" t="s">
        <v>187</v>
      </c>
      <c r="G212" s="69"/>
      <c r="H212" s="306"/>
    </row>
    <row r="213" spans="1:8" s="80" customFormat="1" hidden="1" x14ac:dyDescent="0.3">
      <c r="A213" s="307"/>
      <c r="B213" s="181"/>
      <c r="C213" s="184"/>
      <c r="D213" s="186"/>
      <c r="E213" s="62">
        <f t="shared" si="10"/>
        <v>0</v>
      </c>
      <c r="F213" s="80" t="s">
        <v>187</v>
      </c>
      <c r="G213" s="69"/>
      <c r="H213" s="307"/>
    </row>
    <row r="214" spans="1:8" s="80" customFormat="1" hidden="1" x14ac:dyDescent="0.3">
      <c r="A214" s="307"/>
      <c r="B214" s="181"/>
      <c r="C214" s="184"/>
      <c r="D214" s="186"/>
      <c r="E214" s="62">
        <f t="shared" si="10"/>
        <v>0</v>
      </c>
      <c r="F214" s="80" t="s">
        <v>187</v>
      </c>
      <c r="G214" s="69"/>
      <c r="H214" s="306"/>
    </row>
    <row r="215" spans="1:8" s="80" customFormat="1" hidden="1" x14ac:dyDescent="0.3">
      <c r="A215" s="307"/>
      <c r="B215" s="181"/>
      <c r="C215" s="184"/>
      <c r="D215" s="186"/>
      <c r="E215" s="62">
        <f t="shared" si="10"/>
        <v>0</v>
      </c>
      <c r="F215" s="80" t="s">
        <v>187</v>
      </c>
      <c r="G215" s="69"/>
      <c r="H215" s="307"/>
    </row>
    <row r="216" spans="1:8" s="80" customFormat="1" hidden="1" x14ac:dyDescent="0.3">
      <c r="A216" s="307"/>
      <c r="B216" s="181"/>
      <c r="C216" s="184"/>
      <c r="D216" s="186"/>
      <c r="E216" s="62">
        <f t="shared" si="10"/>
        <v>0</v>
      </c>
      <c r="F216" s="80" t="s">
        <v>187</v>
      </c>
      <c r="G216" s="69"/>
      <c r="H216" s="306"/>
    </row>
    <row r="217" spans="1:8" s="80" customFormat="1" hidden="1" x14ac:dyDescent="0.3">
      <c r="A217" s="307"/>
      <c r="B217" s="181"/>
      <c r="C217" s="184"/>
      <c r="D217" s="186"/>
      <c r="E217" s="62">
        <f t="shared" si="10"/>
        <v>0</v>
      </c>
      <c r="F217" s="80" t="s">
        <v>187</v>
      </c>
      <c r="G217" s="69"/>
      <c r="H217" s="307"/>
    </row>
    <row r="218" spans="1:8" s="80" customFormat="1" hidden="1" x14ac:dyDescent="0.3">
      <c r="A218" s="307"/>
      <c r="B218" s="181"/>
      <c r="C218" s="184"/>
      <c r="D218" s="186"/>
      <c r="E218" s="62">
        <f t="shared" si="10"/>
        <v>0</v>
      </c>
      <c r="F218" s="80" t="s">
        <v>187</v>
      </c>
      <c r="G218" s="69"/>
      <c r="H218" s="306"/>
    </row>
    <row r="219" spans="1:8" s="80" customFormat="1" hidden="1" x14ac:dyDescent="0.3">
      <c r="A219" s="307"/>
      <c r="B219" s="181"/>
      <c r="C219" s="184"/>
      <c r="D219" s="186"/>
      <c r="E219" s="62">
        <f t="shared" si="10"/>
        <v>0</v>
      </c>
      <c r="F219" s="80" t="s">
        <v>187</v>
      </c>
      <c r="G219" s="69"/>
      <c r="H219" s="307"/>
    </row>
    <row r="220" spans="1:8" s="80" customFormat="1" hidden="1" x14ac:dyDescent="0.3">
      <c r="A220" s="307"/>
      <c r="B220" s="181"/>
      <c r="C220" s="184"/>
      <c r="D220" s="186"/>
      <c r="E220" s="62">
        <f t="shared" si="10"/>
        <v>0</v>
      </c>
      <c r="F220" s="80" t="s">
        <v>187</v>
      </c>
      <c r="G220" s="69"/>
      <c r="H220" s="306"/>
    </row>
    <row r="221" spans="1:8" s="80" customFormat="1" hidden="1" x14ac:dyDescent="0.3">
      <c r="A221" s="307"/>
      <c r="B221" s="181"/>
      <c r="C221" s="184"/>
      <c r="D221" s="186"/>
      <c r="E221" s="62">
        <f t="shared" si="10"/>
        <v>0</v>
      </c>
      <c r="F221" s="80" t="s">
        <v>187</v>
      </c>
      <c r="G221" s="69"/>
      <c r="H221" s="307"/>
    </row>
    <row r="222" spans="1:8" s="80" customFormat="1" hidden="1" x14ac:dyDescent="0.3">
      <c r="A222" s="307"/>
      <c r="B222" s="181"/>
      <c r="C222" s="184"/>
      <c r="D222" s="186"/>
      <c r="E222" s="62">
        <f t="shared" si="10"/>
        <v>0</v>
      </c>
      <c r="F222" s="80" t="s">
        <v>187</v>
      </c>
      <c r="G222" s="69"/>
      <c r="H222" s="306"/>
    </row>
    <row r="223" spans="1:8" s="80" customFormat="1" hidden="1" x14ac:dyDescent="0.3">
      <c r="A223" s="307"/>
      <c r="B223" s="181"/>
      <c r="C223" s="184"/>
      <c r="D223" s="186"/>
      <c r="E223" s="62">
        <f t="shared" si="10"/>
        <v>0</v>
      </c>
      <c r="F223" s="80" t="s">
        <v>187</v>
      </c>
      <c r="G223" s="69"/>
      <c r="H223" s="307"/>
    </row>
    <row r="224" spans="1:8" s="80" customFormat="1" hidden="1" x14ac:dyDescent="0.3">
      <c r="A224" s="307"/>
      <c r="B224" s="181"/>
      <c r="C224" s="184"/>
      <c r="D224" s="186"/>
      <c r="E224" s="62">
        <f t="shared" si="10"/>
        <v>0</v>
      </c>
      <c r="F224" s="80" t="s">
        <v>187</v>
      </c>
      <c r="G224" s="69"/>
      <c r="H224" s="306"/>
    </row>
    <row r="225" spans="1:8" s="80" customFormat="1" hidden="1" x14ac:dyDescent="0.3">
      <c r="A225" s="307"/>
      <c r="B225" s="181"/>
      <c r="C225" s="184"/>
      <c r="D225" s="186"/>
      <c r="E225" s="62">
        <f t="shared" si="10"/>
        <v>0</v>
      </c>
      <c r="F225" s="80" t="s">
        <v>187</v>
      </c>
      <c r="G225" s="69"/>
      <c r="H225" s="307"/>
    </row>
    <row r="226" spans="1:8" s="80" customFormat="1" hidden="1" x14ac:dyDescent="0.3">
      <c r="A226" s="307"/>
      <c r="B226" s="181"/>
      <c r="C226" s="184"/>
      <c r="D226" s="186"/>
      <c r="E226" s="62">
        <f t="shared" si="10"/>
        <v>0</v>
      </c>
      <c r="F226" s="80" t="s">
        <v>187</v>
      </c>
      <c r="G226" s="69"/>
      <c r="H226" s="306"/>
    </row>
    <row r="227" spans="1:8" s="80" customFormat="1" hidden="1" x14ac:dyDescent="0.3">
      <c r="A227" s="307"/>
      <c r="B227" s="181"/>
      <c r="C227" s="184"/>
      <c r="D227" s="186"/>
      <c r="E227" s="62">
        <f t="shared" si="10"/>
        <v>0</v>
      </c>
      <c r="F227" s="80" t="s">
        <v>187</v>
      </c>
      <c r="G227" s="69"/>
      <c r="H227" s="307"/>
    </row>
    <row r="228" spans="1:8" s="80" customFormat="1" hidden="1" x14ac:dyDescent="0.3">
      <c r="A228" s="307"/>
      <c r="B228" s="181"/>
      <c r="C228" s="184"/>
      <c r="D228" s="186"/>
      <c r="E228" s="62">
        <f t="shared" si="10"/>
        <v>0</v>
      </c>
      <c r="F228" s="80" t="s">
        <v>187</v>
      </c>
      <c r="G228" s="69"/>
      <c r="H228" s="306"/>
    </row>
    <row r="229" spans="1:8" s="80" customFormat="1" hidden="1" x14ac:dyDescent="0.3">
      <c r="A229" s="307"/>
      <c r="B229" s="181"/>
      <c r="C229" s="184"/>
      <c r="D229" s="186"/>
      <c r="E229" s="62">
        <f t="shared" si="10"/>
        <v>0</v>
      </c>
      <c r="F229" s="80" t="s">
        <v>187</v>
      </c>
      <c r="G229" s="69"/>
      <c r="H229" s="307"/>
    </row>
    <row r="230" spans="1:8" s="80" customFormat="1" hidden="1" x14ac:dyDescent="0.3">
      <c r="A230" s="307"/>
      <c r="B230" s="181"/>
      <c r="C230" s="184"/>
      <c r="D230" s="186"/>
      <c r="E230" s="62">
        <f t="shared" si="10"/>
        <v>0</v>
      </c>
      <c r="F230" s="80" t="s">
        <v>187</v>
      </c>
      <c r="G230" s="69"/>
      <c r="H230" s="306"/>
    </row>
    <row r="231" spans="1:8" s="80" customFormat="1" hidden="1" x14ac:dyDescent="0.3">
      <c r="A231" s="307"/>
      <c r="B231" s="181"/>
      <c r="C231" s="184"/>
      <c r="D231" s="186"/>
      <c r="E231" s="62">
        <f t="shared" si="10"/>
        <v>0</v>
      </c>
      <c r="F231" s="80" t="s">
        <v>187</v>
      </c>
      <c r="G231" s="69"/>
      <c r="H231" s="307"/>
    </row>
    <row r="232" spans="1:8" s="80" customFormat="1" hidden="1" x14ac:dyDescent="0.3">
      <c r="A232" s="307"/>
      <c r="B232" s="181"/>
      <c r="C232" s="184"/>
      <c r="D232" s="186"/>
      <c r="E232" s="62">
        <f t="shared" si="10"/>
        <v>0</v>
      </c>
      <c r="F232" s="80" t="s">
        <v>187</v>
      </c>
      <c r="G232" s="69"/>
      <c r="H232" s="306"/>
    </row>
    <row r="233" spans="1:8" s="80" customFormat="1" hidden="1" x14ac:dyDescent="0.3">
      <c r="A233" s="307"/>
      <c r="B233" s="181"/>
      <c r="C233" s="184"/>
      <c r="D233" s="186"/>
      <c r="E233" s="62">
        <f t="shared" ref="E233:E264" si="11">ROUND(C233*D233,2)</f>
        <v>0</v>
      </c>
      <c r="F233" s="80" t="s">
        <v>187</v>
      </c>
      <c r="G233" s="69"/>
      <c r="H233" s="307"/>
    </row>
    <row r="234" spans="1:8" s="80" customFormat="1" hidden="1" x14ac:dyDescent="0.3">
      <c r="A234" s="307"/>
      <c r="B234" s="181"/>
      <c r="C234" s="184"/>
      <c r="D234" s="186"/>
      <c r="E234" s="62">
        <f t="shared" si="11"/>
        <v>0</v>
      </c>
      <c r="F234" s="80" t="s">
        <v>187</v>
      </c>
      <c r="G234" s="69"/>
      <c r="H234" s="306"/>
    </row>
    <row r="235" spans="1:8" s="80" customFormat="1" hidden="1" x14ac:dyDescent="0.3">
      <c r="A235" s="307"/>
      <c r="B235" s="181"/>
      <c r="C235" s="184"/>
      <c r="D235" s="186"/>
      <c r="E235" s="62">
        <f t="shared" si="11"/>
        <v>0</v>
      </c>
      <c r="F235" s="80" t="s">
        <v>187</v>
      </c>
      <c r="G235" s="69"/>
      <c r="H235" s="307"/>
    </row>
    <row r="236" spans="1:8" s="80" customFormat="1" hidden="1" x14ac:dyDescent="0.3">
      <c r="A236" s="307"/>
      <c r="B236" s="181"/>
      <c r="C236" s="184"/>
      <c r="D236" s="186"/>
      <c r="E236" s="62">
        <f t="shared" si="11"/>
        <v>0</v>
      </c>
      <c r="F236" s="80" t="s">
        <v>187</v>
      </c>
      <c r="G236" s="69"/>
      <c r="H236" s="306"/>
    </row>
    <row r="237" spans="1:8" s="80" customFormat="1" hidden="1" x14ac:dyDescent="0.3">
      <c r="A237" s="307"/>
      <c r="B237" s="181"/>
      <c r="C237" s="184"/>
      <c r="D237" s="186"/>
      <c r="E237" s="62">
        <f t="shared" si="11"/>
        <v>0</v>
      </c>
      <c r="F237" s="80" t="s">
        <v>187</v>
      </c>
      <c r="G237" s="69"/>
      <c r="H237" s="307"/>
    </row>
    <row r="238" spans="1:8" s="80" customFormat="1" hidden="1" x14ac:dyDescent="0.3">
      <c r="A238" s="307"/>
      <c r="B238" s="181"/>
      <c r="C238" s="184"/>
      <c r="D238" s="186"/>
      <c r="E238" s="62">
        <f t="shared" si="11"/>
        <v>0</v>
      </c>
      <c r="F238" s="80" t="s">
        <v>187</v>
      </c>
      <c r="G238" s="69"/>
      <c r="H238" s="306"/>
    </row>
    <row r="239" spans="1:8" s="80" customFormat="1" hidden="1" x14ac:dyDescent="0.3">
      <c r="A239" s="307"/>
      <c r="B239" s="181"/>
      <c r="C239" s="184"/>
      <c r="D239" s="186"/>
      <c r="E239" s="62">
        <f t="shared" si="11"/>
        <v>0</v>
      </c>
      <c r="F239" s="80" t="s">
        <v>187</v>
      </c>
      <c r="G239" s="69"/>
      <c r="H239" s="307"/>
    </row>
    <row r="240" spans="1:8" s="80" customFormat="1" hidden="1" x14ac:dyDescent="0.3">
      <c r="A240" s="307"/>
      <c r="B240" s="181"/>
      <c r="C240" s="184"/>
      <c r="D240" s="186"/>
      <c r="E240" s="62">
        <f t="shared" si="11"/>
        <v>0</v>
      </c>
      <c r="F240" s="80" t="s">
        <v>187</v>
      </c>
      <c r="G240" s="69"/>
      <c r="H240" s="306"/>
    </row>
    <row r="241" spans="1:8" s="80" customFormat="1" hidden="1" x14ac:dyDescent="0.3">
      <c r="A241" s="307"/>
      <c r="B241" s="181"/>
      <c r="C241" s="184"/>
      <c r="D241" s="186"/>
      <c r="E241" s="62">
        <f t="shared" si="11"/>
        <v>0</v>
      </c>
      <c r="F241" s="80" t="s">
        <v>187</v>
      </c>
      <c r="G241" s="69"/>
      <c r="H241" s="307"/>
    </row>
    <row r="242" spans="1:8" s="80" customFormat="1" hidden="1" x14ac:dyDescent="0.3">
      <c r="A242" s="307"/>
      <c r="B242" s="181"/>
      <c r="C242" s="184"/>
      <c r="D242" s="186"/>
      <c r="E242" s="62">
        <f t="shared" si="11"/>
        <v>0</v>
      </c>
      <c r="F242" s="80" t="s">
        <v>187</v>
      </c>
      <c r="G242" s="69"/>
      <c r="H242" s="306"/>
    </row>
    <row r="243" spans="1:8" s="80" customFormat="1" hidden="1" x14ac:dyDescent="0.3">
      <c r="A243" s="307"/>
      <c r="B243" s="181"/>
      <c r="C243" s="184"/>
      <c r="D243" s="186"/>
      <c r="E243" s="62">
        <f t="shared" si="11"/>
        <v>0</v>
      </c>
      <c r="F243" s="80" t="s">
        <v>187</v>
      </c>
      <c r="G243" s="69"/>
      <c r="H243" s="307"/>
    </row>
    <row r="244" spans="1:8" s="80" customFormat="1" hidden="1" x14ac:dyDescent="0.3">
      <c r="A244" s="307"/>
      <c r="B244" s="181"/>
      <c r="C244" s="184"/>
      <c r="D244" s="186"/>
      <c r="E244" s="62">
        <f t="shared" si="11"/>
        <v>0</v>
      </c>
      <c r="F244" s="80" t="s">
        <v>187</v>
      </c>
      <c r="G244" s="69"/>
      <c r="H244" s="306"/>
    </row>
    <row r="245" spans="1:8" s="80" customFormat="1" hidden="1" x14ac:dyDescent="0.3">
      <c r="A245" s="307"/>
      <c r="B245" s="181"/>
      <c r="C245" s="184"/>
      <c r="D245" s="186"/>
      <c r="E245" s="62">
        <f t="shared" si="11"/>
        <v>0</v>
      </c>
      <c r="F245" s="80" t="s">
        <v>187</v>
      </c>
      <c r="G245" s="69"/>
      <c r="H245" s="307"/>
    </row>
    <row r="246" spans="1:8" s="80" customFormat="1" hidden="1" x14ac:dyDescent="0.3">
      <c r="A246" s="307"/>
      <c r="B246" s="181"/>
      <c r="C246" s="184"/>
      <c r="D246" s="186"/>
      <c r="E246" s="62">
        <f t="shared" si="11"/>
        <v>0</v>
      </c>
      <c r="F246" s="80" t="s">
        <v>187</v>
      </c>
      <c r="G246" s="69"/>
      <c r="H246" s="306"/>
    </row>
    <row r="247" spans="1:8" s="80" customFormat="1" hidden="1" x14ac:dyDescent="0.3">
      <c r="A247" s="307"/>
      <c r="B247" s="181"/>
      <c r="C247" s="184"/>
      <c r="D247" s="186"/>
      <c r="E247" s="62">
        <f t="shared" si="11"/>
        <v>0</v>
      </c>
      <c r="F247" s="80" t="s">
        <v>187</v>
      </c>
      <c r="G247" s="69"/>
      <c r="H247" s="307"/>
    </row>
    <row r="248" spans="1:8" s="80" customFormat="1" hidden="1" x14ac:dyDescent="0.3">
      <c r="A248" s="307"/>
      <c r="B248" s="181"/>
      <c r="C248" s="184"/>
      <c r="D248" s="186"/>
      <c r="E248" s="62">
        <f t="shared" si="11"/>
        <v>0</v>
      </c>
      <c r="F248" s="80" t="s">
        <v>187</v>
      </c>
      <c r="G248" s="69"/>
      <c r="H248" s="306"/>
    </row>
    <row r="249" spans="1:8" s="80" customFormat="1" hidden="1" x14ac:dyDescent="0.3">
      <c r="A249" s="307"/>
      <c r="B249" s="181"/>
      <c r="C249" s="184"/>
      <c r="D249" s="186"/>
      <c r="E249" s="62">
        <f t="shared" si="11"/>
        <v>0</v>
      </c>
      <c r="F249" s="80" t="s">
        <v>187</v>
      </c>
      <c r="G249" s="69"/>
      <c r="H249" s="307"/>
    </row>
    <row r="250" spans="1:8" s="80" customFormat="1" hidden="1" x14ac:dyDescent="0.3">
      <c r="A250" s="307"/>
      <c r="B250" s="181"/>
      <c r="C250" s="184"/>
      <c r="D250" s="186"/>
      <c r="E250" s="62">
        <f t="shared" si="11"/>
        <v>0</v>
      </c>
      <c r="F250" s="80" t="s">
        <v>187</v>
      </c>
      <c r="G250" s="69"/>
      <c r="H250" s="306"/>
    </row>
    <row r="251" spans="1:8" s="80" customFormat="1" hidden="1" x14ac:dyDescent="0.3">
      <c r="A251" s="307"/>
      <c r="B251" s="181"/>
      <c r="C251" s="184"/>
      <c r="D251" s="186"/>
      <c r="E251" s="62">
        <f t="shared" si="11"/>
        <v>0</v>
      </c>
      <c r="F251" s="80" t="s">
        <v>187</v>
      </c>
      <c r="G251" s="69"/>
      <c r="H251" s="307"/>
    </row>
    <row r="252" spans="1:8" s="80" customFormat="1" hidden="1" x14ac:dyDescent="0.3">
      <c r="A252" s="307"/>
      <c r="B252" s="181"/>
      <c r="C252" s="184"/>
      <c r="D252" s="186"/>
      <c r="E252" s="62">
        <f t="shared" si="11"/>
        <v>0</v>
      </c>
      <c r="F252" s="80" t="s">
        <v>187</v>
      </c>
      <c r="G252" s="69"/>
      <c r="H252" s="306"/>
    </row>
    <row r="253" spans="1:8" s="80" customFormat="1" hidden="1" x14ac:dyDescent="0.3">
      <c r="A253" s="307"/>
      <c r="B253" s="181"/>
      <c r="C253" s="184"/>
      <c r="D253" s="186"/>
      <c r="E253" s="62">
        <f t="shared" si="11"/>
        <v>0</v>
      </c>
      <c r="F253" s="80" t="s">
        <v>187</v>
      </c>
      <c r="G253" s="69"/>
      <c r="H253" s="307"/>
    </row>
    <row r="254" spans="1:8" s="80" customFormat="1" hidden="1" x14ac:dyDescent="0.3">
      <c r="A254" s="307"/>
      <c r="B254" s="181"/>
      <c r="C254" s="184"/>
      <c r="D254" s="186"/>
      <c r="E254" s="62">
        <f t="shared" si="11"/>
        <v>0</v>
      </c>
      <c r="F254" s="80" t="s">
        <v>187</v>
      </c>
      <c r="G254" s="69"/>
      <c r="H254" s="306"/>
    </row>
    <row r="255" spans="1:8" s="80" customFormat="1" hidden="1" x14ac:dyDescent="0.3">
      <c r="A255" s="307"/>
      <c r="B255" s="181"/>
      <c r="C255" s="184"/>
      <c r="D255" s="186"/>
      <c r="E255" s="62">
        <f t="shared" si="11"/>
        <v>0</v>
      </c>
      <c r="F255" s="80" t="s">
        <v>187</v>
      </c>
      <c r="G255" s="69"/>
      <c r="H255" s="307"/>
    </row>
    <row r="256" spans="1:8" s="80" customFormat="1" hidden="1" x14ac:dyDescent="0.3">
      <c r="A256" s="307"/>
      <c r="B256" s="181"/>
      <c r="C256" s="184"/>
      <c r="D256" s="186"/>
      <c r="E256" s="62">
        <f t="shared" si="11"/>
        <v>0</v>
      </c>
      <c r="F256" s="80" t="s">
        <v>187</v>
      </c>
      <c r="G256" s="69"/>
      <c r="H256" s="306"/>
    </row>
    <row r="257" spans="1:17" s="80" customFormat="1" hidden="1" x14ac:dyDescent="0.3">
      <c r="A257" s="307"/>
      <c r="B257" s="181"/>
      <c r="C257" s="184"/>
      <c r="D257" s="186"/>
      <c r="E257" s="62">
        <f t="shared" si="11"/>
        <v>0</v>
      </c>
      <c r="F257" s="80" t="s">
        <v>187</v>
      </c>
      <c r="G257" s="69"/>
      <c r="H257" s="307"/>
    </row>
    <row r="258" spans="1:17" s="80" customFormat="1" hidden="1" x14ac:dyDescent="0.3">
      <c r="A258" s="307"/>
      <c r="B258" s="181"/>
      <c r="C258" s="184"/>
      <c r="D258" s="186"/>
      <c r="E258" s="62">
        <f t="shared" si="11"/>
        <v>0</v>
      </c>
      <c r="F258" s="80" t="s">
        <v>187</v>
      </c>
      <c r="G258" s="69"/>
      <c r="H258" s="306"/>
    </row>
    <row r="259" spans="1:17" s="80" customFormat="1" hidden="1" x14ac:dyDescent="0.3">
      <c r="A259" s="307"/>
      <c r="B259" s="181"/>
      <c r="C259" s="184"/>
      <c r="D259" s="186"/>
      <c r="E259" s="62">
        <f t="shared" si="11"/>
        <v>0</v>
      </c>
      <c r="F259" s="80" t="s">
        <v>187</v>
      </c>
      <c r="G259" s="69"/>
      <c r="H259" s="307"/>
    </row>
    <row r="260" spans="1:17" s="80" customFormat="1" hidden="1" x14ac:dyDescent="0.3">
      <c r="A260" s="307"/>
      <c r="B260" s="181"/>
      <c r="C260" s="184"/>
      <c r="D260" s="186"/>
      <c r="E260" s="62">
        <f t="shared" si="11"/>
        <v>0</v>
      </c>
      <c r="F260" s="80" t="s">
        <v>187</v>
      </c>
      <c r="G260" s="69"/>
      <c r="H260" s="306"/>
    </row>
    <row r="261" spans="1:17" s="80" customFormat="1" hidden="1" x14ac:dyDescent="0.3">
      <c r="A261" s="307"/>
      <c r="B261" s="181"/>
      <c r="C261" s="184"/>
      <c r="D261" s="186"/>
      <c r="E261" s="62">
        <f t="shared" si="11"/>
        <v>0</v>
      </c>
      <c r="F261" s="80" t="s">
        <v>187</v>
      </c>
      <c r="G261" s="69"/>
      <c r="H261" s="307"/>
    </row>
    <row r="262" spans="1:17" s="80" customFormat="1" hidden="1" x14ac:dyDescent="0.3">
      <c r="A262" s="307"/>
      <c r="B262" s="181"/>
      <c r="C262" s="184"/>
      <c r="D262" s="186"/>
      <c r="E262" s="62">
        <f t="shared" si="11"/>
        <v>0</v>
      </c>
      <c r="F262" s="80" t="s">
        <v>187</v>
      </c>
      <c r="G262" s="69"/>
      <c r="H262" s="306"/>
    </row>
    <row r="263" spans="1:17" s="80" customFormat="1" hidden="1" x14ac:dyDescent="0.3">
      <c r="A263" s="307"/>
      <c r="B263" s="181"/>
      <c r="C263" s="184"/>
      <c r="D263" s="186"/>
      <c r="E263" s="62">
        <f t="shared" si="11"/>
        <v>0</v>
      </c>
      <c r="F263" s="80" t="s">
        <v>187</v>
      </c>
      <c r="G263" s="69"/>
      <c r="H263" s="307"/>
    </row>
    <row r="264" spans="1:17" s="80" customFormat="1" hidden="1" x14ac:dyDescent="0.3">
      <c r="A264" s="307"/>
      <c r="B264" s="181"/>
      <c r="C264" s="184"/>
      <c r="D264" s="186"/>
      <c r="E264" s="62">
        <f t="shared" si="11"/>
        <v>0</v>
      </c>
      <c r="F264" s="80" t="s">
        <v>187</v>
      </c>
      <c r="G264" s="69"/>
      <c r="H264" s="306"/>
    </row>
    <row r="265" spans="1:17" s="80" customFormat="1" hidden="1" x14ac:dyDescent="0.3">
      <c r="A265" s="307"/>
      <c r="B265" s="181"/>
      <c r="C265" s="184"/>
      <c r="D265" s="186"/>
      <c r="E265" s="62">
        <f t="shared" ref="E265:E266" si="12">ROUND(C265*D265,2)</f>
        <v>0</v>
      </c>
      <c r="F265" s="80" t="s">
        <v>187</v>
      </c>
      <c r="G265" s="69"/>
      <c r="H265" s="307"/>
    </row>
    <row r="266" spans="1:17" s="80" customFormat="1" x14ac:dyDescent="0.3">
      <c r="A266" s="181" t="s">
        <v>204</v>
      </c>
      <c r="B266" s="181" t="s">
        <v>203</v>
      </c>
      <c r="C266" s="184">
        <f t="shared" ref="C266" ca="1" si="13">RAND()*1000000</f>
        <v>248946.92721779254</v>
      </c>
      <c r="D266" s="186">
        <v>0.09</v>
      </c>
      <c r="E266" s="198">
        <f t="shared" ca="1" si="12"/>
        <v>22405.22</v>
      </c>
      <c r="F266" s="80" t="s">
        <v>187</v>
      </c>
      <c r="H266" s="307"/>
    </row>
    <row r="267" spans="1:17" s="80" customFormat="1" x14ac:dyDescent="0.3">
      <c r="A267" s="183"/>
      <c r="B267" s="181"/>
      <c r="C267" s="153"/>
      <c r="D267" s="157" t="s">
        <v>207</v>
      </c>
      <c r="E267" s="207">
        <f ca="1">ROUND(SUBTOTAL(109,E136:E266),2)</f>
        <v>143555.6</v>
      </c>
      <c r="F267" s="80" t="s">
        <v>187</v>
      </c>
      <c r="H267" s="320" t="s">
        <v>206</v>
      </c>
    </row>
    <row r="268" spans="1:17" x14ac:dyDescent="0.3">
      <c r="E268" s="200"/>
      <c r="F268" s="80" t="s">
        <v>191</v>
      </c>
    </row>
    <row r="269" spans="1:17" x14ac:dyDescent="0.3">
      <c r="C269" s="321"/>
      <c r="D269" s="321" t="s">
        <v>208</v>
      </c>
      <c r="E269" s="62">
        <f ca="1">+E267+E135</f>
        <v>311026.09999999998</v>
      </c>
      <c r="F269" s="80" t="s">
        <v>191</v>
      </c>
      <c r="H269" s="111" t="s">
        <v>193</v>
      </c>
    </row>
    <row r="270" spans="1:17" s="80" customFormat="1" x14ac:dyDescent="0.3">
      <c r="B270" s="96"/>
      <c r="C270" s="81"/>
      <c r="D270" s="95"/>
      <c r="E270" s="69"/>
      <c r="F270" s="80" t="s">
        <v>191</v>
      </c>
    </row>
    <row r="271" spans="1:17" s="80" customFormat="1" x14ac:dyDescent="0.3">
      <c r="A271" s="295" t="s">
        <v>209</v>
      </c>
      <c r="B271" s="85"/>
      <c r="C271" s="85"/>
      <c r="D271" s="85"/>
      <c r="E271" s="86"/>
      <c r="F271" s="80" t="s">
        <v>182</v>
      </c>
      <c r="H271" s="112" t="s">
        <v>195</v>
      </c>
    </row>
    <row r="272" spans="1:17" s="80" customFormat="1" ht="45" customHeight="1" x14ac:dyDescent="0.3">
      <c r="A272" s="438" t="s">
        <v>210</v>
      </c>
      <c r="B272" s="439"/>
      <c r="C272" s="439"/>
      <c r="D272" s="439"/>
      <c r="E272" s="440"/>
      <c r="F272" s="80" t="s">
        <v>182</v>
      </c>
      <c r="H272" s="443" t="s">
        <v>196</v>
      </c>
      <c r="I272" s="443"/>
      <c r="J272" s="443"/>
      <c r="K272" s="443"/>
      <c r="L272" s="443"/>
      <c r="M272" s="443"/>
      <c r="N272" s="443"/>
      <c r="O272" s="443"/>
      <c r="P272" s="443"/>
      <c r="Q272" s="443"/>
    </row>
    <row r="273" spans="1:17" x14ac:dyDescent="0.3">
      <c r="F273" s="80" t="s">
        <v>187</v>
      </c>
    </row>
    <row r="274" spans="1:17" s="80" customFormat="1" x14ac:dyDescent="0.3">
      <c r="A274" s="172" t="s">
        <v>211</v>
      </c>
      <c r="B274" s="89"/>
      <c r="C274" s="89"/>
      <c r="D274" s="89"/>
      <c r="E274" s="90"/>
      <c r="F274" s="80" t="s">
        <v>187</v>
      </c>
      <c r="H274" s="112" t="s">
        <v>195</v>
      </c>
    </row>
    <row r="275" spans="1:17" s="80" customFormat="1" ht="45" customHeight="1" x14ac:dyDescent="0.3">
      <c r="A275" s="438" t="s">
        <v>210</v>
      </c>
      <c r="B275" s="439"/>
      <c r="C275" s="439"/>
      <c r="D275" s="439"/>
      <c r="E275" s="440"/>
      <c r="F275" s="80" t="s">
        <v>187</v>
      </c>
      <c r="H275" s="443" t="s">
        <v>196</v>
      </c>
      <c r="I275" s="443"/>
      <c r="J275" s="443"/>
      <c r="K275" s="443"/>
      <c r="L275" s="443"/>
      <c r="M275" s="443"/>
      <c r="N275" s="443"/>
      <c r="O275" s="443"/>
      <c r="P275" s="443"/>
      <c r="Q275" s="443"/>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sqref="A1:F1"/>
    </sheetView>
  </sheetViews>
  <sheetFormatPr defaultColWidth="9.109375" defaultRowHeight="14.4" x14ac:dyDescent="0.3"/>
  <cols>
    <col min="1" max="1" width="39.33203125" customWidth="1"/>
    <col min="2" max="2" width="24.88671875" customWidth="1"/>
    <col min="3" max="3" width="16.44140625" customWidth="1"/>
    <col min="4" max="4" width="14.5546875" customWidth="1"/>
    <col min="5" max="5" width="12.44140625" customWidth="1"/>
    <col min="6" max="6" width="8.6640625" customWidth="1"/>
    <col min="7" max="7" width="16.33203125" customWidth="1"/>
    <col min="8" max="8" width="11" hidden="1" customWidth="1"/>
    <col min="9" max="9" width="2.88671875" customWidth="1"/>
    <col min="15" max="15" width="10.44140625" customWidth="1"/>
    <col min="19" max="19" width="16.88671875" customWidth="1"/>
    <col min="21" max="21" width="10.88671875" customWidth="1"/>
  </cols>
  <sheetData>
    <row r="1" spans="1:10" ht="24" customHeight="1" x14ac:dyDescent="0.3">
      <c r="A1" s="441" t="s">
        <v>169</v>
      </c>
      <c r="B1" s="441"/>
      <c r="C1" s="441"/>
      <c r="D1" s="441"/>
      <c r="E1" s="441"/>
      <c r="F1" s="441"/>
      <c r="G1">
        <f>+'Section A'!B2</f>
        <v>0</v>
      </c>
      <c r="H1" s="40"/>
    </row>
    <row r="2" spans="1:10" ht="89.25" customHeight="1" x14ac:dyDescent="0.3">
      <c r="A2" s="444" t="s">
        <v>212</v>
      </c>
      <c r="B2" s="444"/>
      <c r="C2" s="444"/>
      <c r="D2" s="444"/>
      <c r="E2" s="444"/>
      <c r="F2" s="444"/>
      <c r="G2" s="444"/>
      <c r="I2" s="9"/>
      <c r="J2" s="9"/>
    </row>
    <row r="3" spans="1:10" x14ac:dyDescent="0.3">
      <c r="B3" s="9"/>
      <c r="C3" s="9"/>
      <c r="D3" s="9"/>
      <c r="E3" s="9"/>
      <c r="F3" s="9"/>
      <c r="G3" s="9"/>
      <c r="I3" s="9"/>
      <c r="J3" s="9"/>
    </row>
    <row r="4" spans="1:10" x14ac:dyDescent="0.3">
      <c r="A4" s="323" t="s">
        <v>213</v>
      </c>
      <c r="B4" s="323" t="s">
        <v>214</v>
      </c>
      <c r="C4" s="170" t="s">
        <v>215</v>
      </c>
      <c r="D4" s="170" t="s">
        <v>216</v>
      </c>
      <c r="E4" s="170" t="s">
        <v>217</v>
      </c>
      <c r="F4" s="170" t="s">
        <v>218</v>
      </c>
      <c r="G4" s="323" t="s">
        <v>219</v>
      </c>
      <c r="H4" s="323" t="s">
        <v>178</v>
      </c>
      <c r="I4" s="9"/>
      <c r="J4" s="9"/>
    </row>
    <row r="5" spans="1:10" s="80" customFormat="1" x14ac:dyDescent="0.3">
      <c r="A5" s="164" t="s">
        <v>220</v>
      </c>
      <c r="B5" s="164" t="s">
        <v>214</v>
      </c>
      <c r="C5" s="184">
        <f t="shared" ref="C5:C7" ca="1" si="0">RAND()*1000000</f>
        <v>706274.44437908055</v>
      </c>
      <c r="D5" s="78" t="s">
        <v>221</v>
      </c>
      <c r="E5" s="78">
        <v>1</v>
      </c>
      <c r="F5" s="78">
        <v>1</v>
      </c>
      <c r="G5" s="62">
        <f ca="1">ROUND(+C5*E5*F5,2)</f>
        <v>706274.44</v>
      </c>
      <c r="H5" s="80" t="s">
        <v>182</v>
      </c>
      <c r="I5" s="97"/>
      <c r="J5" s="97"/>
    </row>
    <row r="6" spans="1:10" s="80" customFormat="1" x14ac:dyDescent="0.3">
      <c r="A6" s="148" t="s">
        <v>222</v>
      </c>
      <c r="B6" s="148" t="s">
        <v>214</v>
      </c>
      <c r="C6" s="184">
        <f t="shared" ca="1" si="0"/>
        <v>587365.1186602501</v>
      </c>
      <c r="D6" s="78" t="s">
        <v>221</v>
      </c>
      <c r="E6" s="78">
        <v>1</v>
      </c>
      <c r="F6" s="78">
        <v>1</v>
      </c>
      <c r="G6" s="62">
        <f t="shared" ref="G6:G69" ca="1" si="1">ROUND(+C6*E6*F6,2)</f>
        <v>587365.12</v>
      </c>
      <c r="H6" s="80" t="s">
        <v>182</v>
      </c>
      <c r="I6" s="69"/>
      <c r="J6" s="69"/>
    </row>
    <row r="7" spans="1:10" s="80" customFormat="1" x14ac:dyDescent="0.3">
      <c r="A7" s="148" t="s">
        <v>223</v>
      </c>
      <c r="B7" s="148" t="s">
        <v>214</v>
      </c>
      <c r="C7" s="184">
        <f t="shared" ca="1" si="0"/>
        <v>287978.16014781361</v>
      </c>
      <c r="D7" s="78" t="s">
        <v>221</v>
      </c>
      <c r="E7" s="78">
        <v>1</v>
      </c>
      <c r="F7" s="78">
        <v>1</v>
      </c>
      <c r="G7" s="62">
        <f t="shared" ca="1" si="1"/>
        <v>287978.15999999997</v>
      </c>
      <c r="H7" s="80" t="s">
        <v>182</v>
      </c>
      <c r="J7" s="69"/>
    </row>
    <row r="8" spans="1:10" s="80" customFormat="1" hidden="1" x14ac:dyDescent="0.3">
      <c r="A8" s="148"/>
      <c r="B8" s="148"/>
      <c r="C8" s="184"/>
      <c r="D8" s="78"/>
      <c r="E8" s="78"/>
      <c r="F8" s="78"/>
      <c r="G8" s="62">
        <f t="shared" si="1"/>
        <v>0</v>
      </c>
      <c r="H8" s="80" t="s">
        <v>182</v>
      </c>
      <c r="I8" s="69"/>
      <c r="J8" s="69"/>
    </row>
    <row r="9" spans="1:10" s="80" customFormat="1" hidden="1" x14ac:dyDescent="0.3">
      <c r="A9" s="148"/>
      <c r="B9" s="148"/>
      <c r="C9" s="184"/>
      <c r="D9" s="78"/>
      <c r="E9" s="78"/>
      <c r="F9" s="78"/>
      <c r="G9" s="62">
        <f t="shared" si="1"/>
        <v>0</v>
      </c>
      <c r="H9" s="80" t="s">
        <v>182</v>
      </c>
      <c r="J9" s="69"/>
    </row>
    <row r="10" spans="1:10" s="80" customFormat="1" hidden="1" x14ac:dyDescent="0.3">
      <c r="A10" s="148"/>
      <c r="B10" s="148"/>
      <c r="C10" s="184"/>
      <c r="D10" s="78"/>
      <c r="E10" s="78"/>
      <c r="F10" s="78"/>
      <c r="G10" s="62">
        <f t="shared" si="1"/>
        <v>0</v>
      </c>
      <c r="H10" s="80" t="s">
        <v>182</v>
      </c>
      <c r="I10" s="69"/>
      <c r="J10" s="69"/>
    </row>
    <row r="11" spans="1:10" s="80" customFormat="1" hidden="1" x14ac:dyDescent="0.3">
      <c r="A11" s="148"/>
      <c r="B11" s="148"/>
      <c r="C11" s="184"/>
      <c r="D11" s="78"/>
      <c r="E11" s="78"/>
      <c r="F11" s="78"/>
      <c r="G11" s="62">
        <f t="shared" si="1"/>
        <v>0</v>
      </c>
      <c r="H11" s="80" t="s">
        <v>182</v>
      </c>
      <c r="J11" s="69"/>
    </row>
    <row r="12" spans="1:10" s="80" customFormat="1" hidden="1" x14ac:dyDescent="0.3">
      <c r="A12" s="148"/>
      <c r="B12" s="148"/>
      <c r="C12" s="184"/>
      <c r="D12" s="78"/>
      <c r="E12" s="78"/>
      <c r="F12" s="78"/>
      <c r="G12" s="62">
        <f t="shared" si="1"/>
        <v>0</v>
      </c>
      <c r="H12" s="80" t="s">
        <v>182</v>
      </c>
      <c r="I12" s="69"/>
      <c r="J12" s="69"/>
    </row>
    <row r="13" spans="1:10" s="80" customFormat="1" hidden="1" x14ac:dyDescent="0.3">
      <c r="A13" s="148"/>
      <c r="B13" s="148"/>
      <c r="C13" s="184"/>
      <c r="D13" s="78"/>
      <c r="E13" s="78"/>
      <c r="F13" s="78"/>
      <c r="G13" s="62">
        <f t="shared" si="1"/>
        <v>0</v>
      </c>
      <c r="H13" s="80" t="s">
        <v>182</v>
      </c>
      <c r="J13" s="69"/>
    </row>
    <row r="14" spans="1:10" s="80" customFormat="1" hidden="1" x14ac:dyDescent="0.3">
      <c r="A14" s="148"/>
      <c r="B14" s="148"/>
      <c r="C14" s="184"/>
      <c r="D14" s="78"/>
      <c r="E14" s="78"/>
      <c r="F14" s="78"/>
      <c r="G14" s="62">
        <f t="shared" si="1"/>
        <v>0</v>
      </c>
      <c r="H14" s="80" t="s">
        <v>182</v>
      </c>
      <c r="I14" s="69"/>
      <c r="J14" s="69"/>
    </row>
    <row r="15" spans="1:10" s="80" customFormat="1" hidden="1" x14ac:dyDescent="0.3">
      <c r="A15" s="148"/>
      <c r="B15" s="148"/>
      <c r="C15" s="184"/>
      <c r="D15" s="78"/>
      <c r="E15" s="78"/>
      <c r="F15" s="78"/>
      <c r="G15" s="62">
        <f t="shared" si="1"/>
        <v>0</v>
      </c>
      <c r="H15" s="80" t="s">
        <v>182</v>
      </c>
      <c r="J15" s="69"/>
    </row>
    <row r="16" spans="1:10" s="80" customFormat="1" hidden="1" x14ac:dyDescent="0.3">
      <c r="A16" s="148"/>
      <c r="B16" s="148"/>
      <c r="C16" s="184"/>
      <c r="D16" s="78"/>
      <c r="E16" s="78"/>
      <c r="F16" s="78"/>
      <c r="G16" s="62">
        <f t="shared" si="1"/>
        <v>0</v>
      </c>
      <c r="H16" s="80" t="s">
        <v>182</v>
      </c>
      <c r="I16" s="69"/>
      <c r="J16" s="69"/>
    </row>
    <row r="17" spans="1:10" s="80" customFormat="1" hidden="1" x14ac:dyDescent="0.3">
      <c r="A17" s="148"/>
      <c r="B17" s="148"/>
      <c r="C17" s="184"/>
      <c r="D17" s="78"/>
      <c r="E17" s="78"/>
      <c r="F17" s="78"/>
      <c r="G17" s="62">
        <f t="shared" si="1"/>
        <v>0</v>
      </c>
      <c r="H17" s="80" t="s">
        <v>182</v>
      </c>
      <c r="J17" s="69"/>
    </row>
    <row r="18" spans="1:10" s="80" customFormat="1" hidden="1" x14ac:dyDescent="0.3">
      <c r="A18" s="148"/>
      <c r="B18" s="148"/>
      <c r="C18" s="184"/>
      <c r="D18" s="78"/>
      <c r="E18" s="78"/>
      <c r="F18" s="78"/>
      <c r="G18" s="62">
        <f t="shared" si="1"/>
        <v>0</v>
      </c>
      <c r="H18" s="80" t="s">
        <v>182</v>
      </c>
      <c r="I18" s="69"/>
      <c r="J18" s="69"/>
    </row>
    <row r="19" spans="1:10" s="80" customFormat="1" hidden="1" x14ac:dyDescent="0.3">
      <c r="A19" s="148"/>
      <c r="B19" s="148"/>
      <c r="C19" s="184"/>
      <c r="D19" s="78"/>
      <c r="E19" s="78"/>
      <c r="F19" s="78"/>
      <c r="G19" s="62">
        <f t="shared" si="1"/>
        <v>0</v>
      </c>
      <c r="H19" s="80" t="s">
        <v>182</v>
      </c>
      <c r="J19" s="69"/>
    </row>
    <row r="20" spans="1:10" s="80" customFormat="1" hidden="1" x14ac:dyDescent="0.3">
      <c r="A20" s="148"/>
      <c r="B20" s="148"/>
      <c r="C20" s="184"/>
      <c r="D20" s="78"/>
      <c r="E20" s="78"/>
      <c r="F20" s="78"/>
      <c r="G20" s="62">
        <f t="shared" si="1"/>
        <v>0</v>
      </c>
      <c r="H20" s="80" t="s">
        <v>182</v>
      </c>
      <c r="I20" s="69"/>
      <c r="J20" s="69"/>
    </row>
    <row r="21" spans="1:10" s="80" customFormat="1" hidden="1" x14ac:dyDescent="0.3">
      <c r="A21" s="148"/>
      <c r="B21" s="148"/>
      <c r="C21" s="184"/>
      <c r="D21" s="78"/>
      <c r="E21" s="78"/>
      <c r="F21" s="78"/>
      <c r="G21" s="62">
        <f t="shared" si="1"/>
        <v>0</v>
      </c>
      <c r="H21" s="80" t="s">
        <v>182</v>
      </c>
      <c r="J21" s="69"/>
    </row>
    <row r="22" spans="1:10" s="80" customFormat="1" hidden="1" x14ac:dyDescent="0.3">
      <c r="A22" s="148"/>
      <c r="B22" s="148"/>
      <c r="C22" s="184"/>
      <c r="D22" s="78"/>
      <c r="E22" s="78"/>
      <c r="F22" s="78"/>
      <c r="G22" s="62">
        <f t="shared" si="1"/>
        <v>0</v>
      </c>
      <c r="H22" s="80" t="s">
        <v>182</v>
      </c>
      <c r="I22" s="69"/>
      <c r="J22" s="69"/>
    </row>
    <row r="23" spans="1:10" s="80" customFormat="1" hidden="1" x14ac:dyDescent="0.3">
      <c r="A23" s="148"/>
      <c r="B23" s="148"/>
      <c r="C23" s="184"/>
      <c r="D23" s="78"/>
      <c r="E23" s="78"/>
      <c r="F23" s="78"/>
      <c r="G23" s="62">
        <f t="shared" si="1"/>
        <v>0</v>
      </c>
      <c r="H23" s="80" t="s">
        <v>182</v>
      </c>
      <c r="J23" s="69"/>
    </row>
    <row r="24" spans="1:10" s="80" customFormat="1" hidden="1" x14ac:dyDescent="0.3">
      <c r="A24" s="148"/>
      <c r="B24" s="148"/>
      <c r="C24" s="184"/>
      <c r="D24" s="78"/>
      <c r="E24" s="78"/>
      <c r="F24" s="78"/>
      <c r="G24" s="62">
        <f t="shared" si="1"/>
        <v>0</v>
      </c>
      <c r="H24" s="80" t="s">
        <v>182</v>
      </c>
      <c r="I24" s="69"/>
      <c r="J24" s="69"/>
    </row>
    <row r="25" spans="1:10" s="80" customFormat="1" hidden="1" x14ac:dyDescent="0.3">
      <c r="A25" s="148"/>
      <c r="B25" s="148"/>
      <c r="C25" s="184"/>
      <c r="D25" s="78"/>
      <c r="E25" s="78"/>
      <c r="F25" s="78"/>
      <c r="G25" s="62">
        <f t="shared" si="1"/>
        <v>0</v>
      </c>
      <c r="H25" s="80" t="s">
        <v>182</v>
      </c>
      <c r="J25" s="69"/>
    </row>
    <row r="26" spans="1:10" s="80" customFormat="1" hidden="1" x14ac:dyDescent="0.3">
      <c r="A26" s="148"/>
      <c r="B26" s="148"/>
      <c r="C26" s="184"/>
      <c r="D26" s="78"/>
      <c r="E26" s="78"/>
      <c r="F26" s="78"/>
      <c r="G26" s="62">
        <f t="shared" si="1"/>
        <v>0</v>
      </c>
      <c r="H26" s="80" t="s">
        <v>182</v>
      </c>
      <c r="I26" s="69"/>
      <c r="J26" s="69"/>
    </row>
    <row r="27" spans="1:10" s="80" customFormat="1" hidden="1" x14ac:dyDescent="0.3">
      <c r="A27" s="148"/>
      <c r="B27" s="148"/>
      <c r="C27" s="184"/>
      <c r="D27" s="78"/>
      <c r="E27" s="78"/>
      <c r="F27" s="78"/>
      <c r="G27" s="62">
        <f t="shared" si="1"/>
        <v>0</v>
      </c>
      <c r="H27" s="80" t="s">
        <v>182</v>
      </c>
      <c r="J27" s="69"/>
    </row>
    <row r="28" spans="1:10" s="80" customFormat="1" hidden="1" x14ac:dyDescent="0.3">
      <c r="A28" s="148"/>
      <c r="B28" s="148"/>
      <c r="C28" s="184"/>
      <c r="D28" s="78"/>
      <c r="E28" s="78"/>
      <c r="F28" s="78"/>
      <c r="G28" s="62">
        <f t="shared" si="1"/>
        <v>0</v>
      </c>
      <c r="H28" s="80" t="s">
        <v>182</v>
      </c>
      <c r="I28" s="69"/>
      <c r="J28" s="69"/>
    </row>
    <row r="29" spans="1:10" s="80" customFormat="1" hidden="1" x14ac:dyDescent="0.3">
      <c r="A29" s="148"/>
      <c r="B29" s="148"/>
      <c r="C29" s="184"/>
      <c r="D29" s="78"/>
      <c r="E29" s="78"/>
      <c r="F29" s="78"/>
      <c r="G29" s="62">
        <f t="shared" si="1"/>
        <v>0</v>
      </c>
      <c r="H29" s="80" t="s">
        <v>182</v>
      </c>
      <c r="J29" s="69"/>
    </row>
    <row r="30" spans="1:10" s="80" customFormat="1" hidden="1" x14ac:dyDescent="0.3">
      <c r="A30" s="148"/>
      <c r="B30" s="148"/>
      <c r="C30" s="184"/>
      <c r="D30" s="78"/>
      <c r="E30" s="78"/>
      <c r="F30" s="78"/>
      <c r="G30" s="62">
        <f t="shared" si="1"/>
        <v>0</v>
      </c>
      <c r="H30" s="80" t="s">
        <v>182</v>
      </c>
      <c r="I30" s="69"/>
      <c r="J30" s="69"/>
    </row>
    <row r="31" spans="1:10" s="80" customFormat="1" hidden="1" x14ac:dyDescent="0.3">
      <c r="A31" s="148"/>
      <c r="B31" s="148"/>
      <c r="C31" s="184"/>
      <c r="D31" s="78"/>
      <c r="E31" s="78"/>
      <c r="F31" s="78"/>
      <c r="G31" s="62">
        <f t="shared" si="1"/>
        <v>0</v>
      </c>
      <c r="H31" s="80" t="s">
        <v>182</v>
      </c>
      <c r="J31" s="69"/>
    </row>
    <row r="32" spans="1:10" s="80" customFormat="1" hidden="1" x14ac:dyDescent="0.3">
      <c r="A32" s="148"/>
      <c r="B32" s="148"/>
      <c r="C32" s="184"/>
      <c r="D32" s="78"/>
      <c r="E32" s="78"/>
      <c r="F32" s="78"/>
      <c r="G32" s="62">
        <f t="shared" si="1"/>
        <v>0</v>
      </c>
      <c r="H32" s="80" t="s">
        <v>182</v>
      </c>
      <c r="I32" s="69"/>
      <c r="J32" s="69"/>
    </row>
    <row r="33" spans="1:10" s="80" customFormat="1" hidden="1" x14ac:dyDescent="0.3">
      <c r="A33" s="148"/>
      <c r="B33" s="148"/>
      <c r="C33" s="184"/>
      <c r="D33" s="78"/>
      <c r="E33" s="78"/>
      <c r="F33" s="78"/>
      <c r="G33" s="62">
        <f t="shared" si="1"/>
        <v>0</v>
      </c>
      <c r="H33" s="80" t="s">
        <v>182</v>
      </c>
      <c r="J33" s="69"/>
    </row>
    <row r="34" spans="1:10" s="80" customFormat="1" hidden="1" x14ac:dyDescent="0.3">
      <c r="A34" s="148"/>
      <c r="B34" s="148"/>
      <c r="C34" s="184"/>
      <c r="D34" s="78"/>
      <c r="E34" s="78"/>
      <c r="F34" s="78"/>
      <c r="G34" s="62">
        <f t="shared" si="1"/>
        <v>0</v>
      </c>
      <c r="H34" s="80" t="s">
        <v>182</v>
      </c>
      <c r="I34" s="69"/>
      <c r="J34" s="69"/>
    </row>
    <row r="35" spans="1:10" s="80" customFormat="1" hidden="1" x14ac:dyDescent="0.3">
      <c r="A35" s="148"/>
      <c r="B35" s="148"/>
      <c r="C35" s="184"/>
      <c r="D35" s="78"/>
      <c r="E35" s="78"/>
      <c r="F35" s="78"/>
      <c r="G35" s="62">
        <f t="shared" si="1"/>
        <v>0</v>
      </c>
      <c r="H35" s="80" t="s">
        <v>182</v>
      </c>
      <c r="J35" s="69"/>
    </row>
    <row r="36" spans="1:10" s="80" customFormat="1" hidden="1" x14ac:dyDescent="0.3">
      <c r="A36" s="148"/>
      <c r="B36" s="148"/>
      <c r="C36" s="184"/>
      <c r="D36" s="78"/>
      <c r="E36" s="78"/>
      <c r="F36" s="78"/>
      <c r="G36" s="62">
        <f t="shared" si="1"/>
        <v>0</v>
      </c>
      <c r="H36" s="80" t="s">
        <v>182</v>
      </c>
      <c r="I36" s="69"/>
      <c r="J36" s="69"/>
    </row>
    <row r="37" spans="1:10" s="80" customFormat="1" hidden="1" x14ac:dyDescent="0.3">
      <c r="A37" s="148"/>
      <c r="B37" s="148"/>
      <c r="C37" s="184"/>
      <c r="D37" s="78"/>
      <c r="E37" s="78"/>
      <c r="F37" s="78"/>
      <c r="G37" s="62">
        <f t="shared" si="1"/>
        <v>0</v>
      </c>
      <c r="H37" s="80" t="s">
        <v>182</v>
      </c>
      <c r="J37" s="69"/>
    </row>
    <row r="38" spans="1:10" s="80" customFormat="1" hidden="1" x14ac:dyDescent="0.3">
      <c r="A38" s="148"/>
      <c r="B38" s="148"/>
      <c r="C38" s="184"/>
      <c r="D38" s="78"/>
      <c r="E38" s="78"/>
      <c r="F38" s="78"/>
      <c r="G38" s="62">
        <f t="shared" si="1"/>
        <v>0</v>
      </c>
      <c r="H38" s="80" t="s">
        <v>182</v>
      </c>
      <c r="I38" s="69"/>
      <c r="J38" s="69"/>
    </row>
    <row r="39" spans="1:10" s="80" customFormat="1" hidden="1" x14ac:dyDescent="0.3">
      <c r="A39" s="148"/>
      <c r="B39" s="148"/>
      <c r="C39" s="184"/>
      <c r="D39" s="78"/>
      <c r="E39" s="78"/>
      <c r="F39" s="78"/>
      <c r="G39" s="62">
        <f t="shared" si="1"/>
        <v>0</v>
      </c>
      <c r="H39" s="80" t="s">
        <v>182</v>
      </c>
      <c r="J39" s="69"/>
    </row>
    <row r="40" spans="1:10" s="80" customFormat="1" hidden="1" x14ac:dyDescent="0.3">
      <c r="A40" s="148"/>
      <c r="B40" s="148"/>
      <c r="C40" s="184"/>
      <c r="D40" s="78"/>
      <c r="E40" s="78"/>
      <c r="F40" s="78"/>
      <c r="G40" s="62">
        <f t="shared" si="1"/>
        <v>0</v>
      </c>
      <c r="H40" s="80" t="s">
        <v>182</v>
      </c>
      <c r="I40" s="69"/>
      <c r="J40" s="69"/>
    </row>
    <row r="41" spans="1:10" s="80" customFormat="1" hidden="1" x14ac:dyDescent="0.3">
      <c r="A41" s="148"/>
      <c r="B41" s="148"/>
      <c r="C41" s="184"/>
      <c r="D41" s="78"/>
      <c r="E41" s="78"/>
      <c r="F41" s="78"/>
      <c r="G41" s="62">
        <f t="shared" si="1"/>
        <v>0</v>
      </c>
      <c r="H41" s="80" t="s">
        <v>182</v>
      </c>
      <c r="J41" s="69"/>
    </row>
    <row r="42" spans="1:10" s="80" customFormat="1" hidden="1" x14ac:dyDescent="0.3">
      <c r="A42" s="148"/>
      <c r="B42" s="148"/>
      <c r="C42" s="184"/>
      <c r="D42" s="78"/>
      <c r="E42" s="78"/>
      <c r="F42" s="78"/>
      <c r="G42" s="62">
        <f t="shared" si="1"/>
        <v>0</v>
      </c>
      <c r="H42" s="80" t="s">
        <v>182</v>
      </c>
      <c r="I42" s="69"/>
      <c r="J42" s="69"/>
    </row>
    <row r="43" spans="1:10" s="80" customFormat="1" hidden="1" x14ac:dyDescent="0.3">
      <c r="A43" s="148"/>
      <c r="B43" s="148"/>
      <c r="C43" s="184"/>
      <c r="D43" s="78"/>
      <c r="E43" s="78"/>
      <c r="F43" s="78"/>
      <c r="G43" s="62">
        <f t="shared" si="1"/>
        <v>0</v>
      </c>
      <c r="H43" s="80" t="s">
        <v>182</v>
      </c>
      <c r="J43" s="69"/>
    </row>
    <row r="44" spans="1:10" s="80" customFormat="1" hidden="1" x14ac:dyDescent="0.3">
      <c r="A44" s="148"/>
      <c r="B44" s="148"/>
      <c r="C44" s="184"/>
      <c r="D44" s="78"/>
      <c r="E44" s="78"/>
      <c r="F44" s="78"/>
      <c r="G44" s="62">
        <f t="shared" si="1"/>
        <v>0</v>
      </c>
      <c r="H44" s="80" t="s">
        <v>182</v>
      </c>
      <c r="I44" s="69"/>
      <c r="J44" s="69"/>
    </row>
    <row r="45" spans="1:10" s="80" customFormat="1" hidden="1" x14ac:dyDescent="0.3">
      <c r="A45" s="148"/>
      <c r="B45" s="148"/>
      <c r="C45" s="184"/>
      <c r="D45" s="78"/>
      <c r="E45" s="78"/>
      <c r="F45" s="78"/>
      <c r="G45" s="62">
        <f t="shared" si="1"/>
        <v>0</v>
      </c>
      <c r="H45" s="80" t="s">
        <v>182</v>
      </c>
      <c r="J45" s="69"/>
    </row>
    <row r="46" spans="1:10" s="80" customFormat="1" hidden="1" x14ac:dyDescent="0.3">
      <c r="A46" s="148"/>
      <c r="B46" s="148"/>
      <c r="C46" s="184"/>
      <c r="D46" s="78"/>
      <c r="E46" s="78"/>
      <c r="F46" s="78"/>
      <c r="G46" s="62">
        <f t="shared" si="1"/>
        <v>0</v>
      </c>
      <c r="H46" s="80" t="s">
        <v>182</v>
      </c>
      <c r="I46" s="69"/>
      <c r="J46" s="69"/>
    </row>
    <row r="47" spans="1:10" s="80" customFormat="1" hidden="1" x14ac:dyDescent="0.3">
      <c r="A47" s="148"/>
      <c r="B47" s="148"/>
      <c r="C47" s="184"/>
      <c r="D47" s="78"/>
      <c r="E47" s="78"/>
      <c r="F47" s="78"/>
      <c r="G47" s="62">
        <f t="shared" si="1"/>
        <v>0</v>
      </c>
      <c r="H47" s="80" t="s">
        <v>182</v>
      </c>
      <c r="J47" s="69"/>
    </row>
    <row r="48" spans="1:10" s="80" customFormat="1" hidden="1" x14ac:dyDescent="0.3">
      <c r="A48" s="148"/>
      <c r="B48" s="148"/>
      <c r="C48" s="184"/>
      <c r="D48" s="78"/>
      <c r="E48" s="78"/>
      <c r="F48" s="78"/>
      <c r="G48" s="62">
        <f t="shared" si="1"/>
        <v>0</v>
      </c>
      <c r="H48" s="80" t="s">
        <v>182</v>
      </c>
      <c r="I48" s="69"/>
      <c r="J48" s="69"/>
    </row>
    <row r="49" spans="1:10" s="80" customFormat="1" hidden="1" x14ac:dyDescent="0.3">
      <c r="A49" s="148"/>
      <c r="B49" s="148"/>
      <c r="C49" s="184"/>
      <c r="D49" s="78"/>
      <c r="E49" s="78"/>
      <c r="F49" s="78"/>
      <c r="G49" s="62">
        <f t="shared" si="1"/>
        <v>0</v>
      </c>
      <c r="H49" s="80" t="s">
        <v>182</v>
      </c>
      <c r="J49" s="69"/>
    </row>
    <row r="50" spans="1:10" s="80" customFormat="1" hidden="1" x14ac:dyDescent="0.3">
      <c r="A50" s="148"/>
      <c r="B50" s="148"/>
      <c r="C50" s="184"/>
      <c r="D50" s="78"/>
      <c r="E50" s="78"/>
      <c r="F50" s="78"/>
      <c r="G50" s="62">
        <f t="shared" si="1"/>
        <v>0</v>
      </c>
      <c r="H50" s="80" t="s">
        <v>182</v>
      </c>
      <c r="I50" s="69"/>
      <c r="J50" s="69"/>
    </row>
    <row r="51" spans="1:10" s="80" customFormat="1" hidden="1" x14ac:dyDescent="0.3">
      <c r="A51" s="148"/>
      <c r="B51" s="148"/>
      <c r="C51" s="184"/>
      <c r="D51" s="78"/>
      <c r="E51" s="78"/>
      <c r="F51" s="78"/>
      <c r="G51" s="62">
        <f t="shared" si="1"/>
        <v>0</v>
      </c>
      <c r="H51" s="80" t="s">
        <v>182</v>
      </c>
      <c r="J51" s="69"/>
    </row>
    <row r="52" spans="1:10" s="80" customFormat="1" hidden="1" x14ac:dyDescent="0.3">
      <c r="A52" s="148"/>
      <c r="B52" s="148"/>
      <c r="C52" s="184"/>
      <c r="D52" s="78"/>
      <c r="E52" s="78"/>
      <c r="F52" s="78"/>
      <c r="G52" s="62">
        <f t="shared" si="1"/>
        <v>0</v>
      </c>
      <c r="H52" s="80" t="s">
        <v>182</v>
      </c>
      <c r="I52" s="69"/>
      <c r="J52" s="69"/>
    </row>
    <row r="53" spans="1:10" s="80" customFormat="1" hidden="1" x14ac:dyDescent="0.3">
      <c r="A53" s="148"/>
      <c r="B53" s="148"/>
      <c r="C53" s="184"/>
      <c r="D53" s="78"/>
      <c r="E53" s="78"/>
      <c r="F53" s="78"/>
      <c r="G53" s="62">
        <f t="shared" si="1"/>
        <v>0</v>
      </c>
      <c r="H53" s="80" t="s">
        <v>182</v>
      </c>
      <c r="J53" s="69"/>
    </row>
    <row r="54" spans="1:10" s="80" customFormat="1" hidden="1" x14ac:dyDescent="0.3">
      <c r="A54" s="148"/>
      <c r="B54" s="148"/>
      <c r="C54" s="184"/>
      <c r="D54" s="78"/>
      <c r="E54" s="78"/>
      <c r="F54" s="78"/>
      <c r="G54" s="62">
        <f t="shared" si="1"/>
        <v>0</v>
      </c>
      <c r="H54" s="80" t="s">
        <v>182</v>
      </c>
      <c r="I54" s="69"/>
      <c r="J54" s="69"/>
    </row>
    <row r="55" spans="1:10" s="80" customFormat="1" hidden="1" x14ac:dyDescent="0.3">
      <c r="A55" s="148"/>
      <c r="B55" s="148"/>
      <c r="C55" s="184"/>
      <c r="D55" s="78"/>
      <c r="E55" s="78"/>
      <c r="F55" s="78"/>
      <c r="G55" s="62">
        <f t="shared" si="1"/>
        <v>0</v>
      </c>
      <c r="H55" s="80" t="s">
        <v>182</v>
      </c>
      <c r="J55" s="69"/>
    </row>
    <row r="56" spans="1:10" s="80" customFormat="1" hidden="1" x14ac:dyDescent="0.3">
      <c r="A56" s="148"/>
      <c r="B56" s="148"/>
      <c r="C56" s="184"/>
      <c r="D56" s="78"/>
      <c r="E56" s="78"/>
      <c r="F56" s="78"/>
      <c r="G56" s="62">
        <f t="shared" si="1"/>
        <v>0</v>
      </c>
      <c r="H56" s="80" t="s">
        <v>182</v>
      </c>
      <c r="I56" s="69"/>
      <c r="J56" s="69"/>
    </row>
    <row r="57" spans="1:10" s="80" customFormat="1" hidden="1" x14ac:dyDescent="0.3">
      <c r="A57" s="148"/>
      <c r="B57" s="148"/>
      <c r="C57" s="184"/>
      <c r="D57" s="78"/>
      <c r="E57" s="78"/>
      <c r="F57" s="78"/>
      <c r="G57" s="62">
        <f t="shared" si="1"/>
        <v>0</v>
      </c>
      <c r="H57" s="80" t="s">
        <v>182</v>
      </c>
      <c r="J57" s="69"/>
    </row>
    <row r="58" spans="1:10" s="80" customFormat="1" hidden="1" x14ac:dyDescent="0.3">
      <c r="A58" s="148"/>
      <c r="B58" s="148"/>
      <c r="C58" s="184"/>
      <c r="D58" s="78"/>
      <c r="E58" s="78"/>
      <c r="F58" s="78"/>
      <c r="G58" s="62">
        <f t="shared" si="1"/>
        <v>0</v>
      </c>
      <c r="H58" s="80" t="s">
        <v>182</v>
      </c>
      <c r="I58" s="69"/>
      <c r="J58" s="69"/>
    </row>
    <row r="59" spans="1:10" s="80" customFormat="1" hidden="1" x14ac:dyDescent="0.3">
      <c r="A59" s="148"/>
      <c r="B59" s="148"/>
      <c r="C59" s="184"/>
      <c r="D59" s="78"/>
      <c r="E59" s="78"/>
      <c r="F59" s="78"/>
      <c r="G59" s="62">
        <f t="shared" si="1"/>
        <v>0</v>
      </c>
      <c r="H59" s="80" t="s">
        <v>182</v>
      </c>
      <c r="J59" s="69"/>
    </row>
    <row r="60" spans="1:10" s="80" customFormat="1" hidden="1" x14ac:dyDescent="0.3">
      <c r="A60" s="148"/>
      <c r="B60" s="148"/>
      <c r="C60" s="184"/>
      <c r="D60" s="78"/>
      <c r="E60" s="78"/>
      <c r="F60" s="78"/>
      <c r="G60" s="62">
        <f t="shared" si="1"/>
        <v>0</v>
      </c>
      <c r="H60" s="80" t="s">
        <v>182</v>
      </c>
      <c r="I60" s="69"/>
      <c r="J60" s="69"/>
    </row>
    <row r="61" spans="1:10" s="80" customFormat="1" hidden="1" x14ac:dyDescent="0.3">
      <c r="A61" s="148"/>
      <c r="B61" s="148"/>
      <c r="C61" s="184"/>
      <c r="D61" s="78"/>
      <c r="E61" s="78"/>
      <c r="F61" s="78"/>
      <c r="G61" s="62">
        <f t="shared" si="1"/>
        <v>0</v>
      </c>
      <c r="H61" s="80" t="s">
        <v>182</v>
      </c>
      <c r="J61" s="69"/>
    </row>
    <row r="62" spans="1:10" s="80" customFormat="1" hidden="1" x14ac:dyDescent="0.3">
      <c r="A62" s="148"/>
      <c r="B62" s="148"/>
      <c r="C62" s="184"/>
      <c r="D62" s="78"/>
      <c r="E62" s="78"/>
      <c r="F62" s="78"/>
      <c r="G62" s="62">
        <f t="shared" si="1"/>
        <v>0</v>
      </c>
      <c r="H62" s="80" t="s">
        <v>182</v>
      </c>
      <c r="I62" s="69"/>
      <c r="J62" s="69"/>
    </row>
    <row r="63" spans="1:10" s="80" customFormat="1" hidden="1" x14ac:dyDescent="0.3">
      <c r="A63" s="148"/>
      <c r="B63" s="148"/>
      <c r="C63" s="184"/>
      <c r="D63" s="78"/>
      <c r="E63" s="78"/>
      <c r="F63" s="78"/>
      <c r="G63" s="62">
        <f t="shared" si="1"/>
        <v>0</v>
      </c>
      <c r="H63" s="80" t="s">
        <v>182</v>
      </c>
      <c r="J63" s="69"/>
    </row>
    <row r="64" spans="1:10" s="80" customFormat="1" hidden="1" x14ac:dyDescent="0.3">
      <c r="A64" s="148"/>
      <c r="B64" s="148"/>
      <c r="C64" s="184"/>
      <c r="D64" s="78"/>
      <c r="E64" s="78"/>
      <c r="F64" s="78"/>
      <c r="G64" s="62">
        <f t="shared" si="1"/>
        <v>0</v>
      </c>
      <c r="H64" s="80" t="s">
        <v>182</v>
      </c>
      <c r="I64" s="69"/>
      <c r="J64" s="69"/>
    </row>
    <row r="65" spans="1:10" s="80" customFormat="1" hidden="1" x14ac:dyDescent="0.3">
      <c r="A65" s="148"/>
      <c r="B65" s="148"/>
      <c r="C65" s="184"/>
      <c r="D65" s="78"/>
      <c r="E65" s="78"/>
      <c r="F65" s="78"/>
      <c r="G65" s="62">
        <f t="shared" si="1"/>
        <v>0</v>
      </c>
      <c r="H65" s="80" t="s">
        <v>182</v>
      </c>
      <c r="J65" s="69"/>
    </row>
    <row r="66" spans="1:10" s="80" customFormat="1" hidden="1" x14ac:dyDescent="0.3">
      <c r="A66" s="148"/>
      <c r="B66" s="148"/>
      <c r="C66" s="184"/>
      <c r="D66" s="78"/>
      <c r="E66" s="78"/>
      <c r="F66" s="78"/>
      <c r="G66" s="62">
        <f t="shared" si="1"/>
        <v>0</v>
      </c>
      <c r="H66" s="80" t="s">
        <v>182</v>
      </c>
      <c r="I66" s="69"/>
      <c r="J66" s="69"/>
    </row>
    <row r="67" spans="1:10" s="80" customFormat="1" hidden="1" x14ac:dyDescent="0.3">
      <c r="A67" s="148"/>
      <c r="B67" s="148"/>
      <c r="C67" s="184"/>
      <c r="D67" s="78"/>
      <c r="E67" s="78"/>
      <c r="F67" s="78"/>
      <c r="G67" s="62">
        <f t="shared" si="1"/>
        <v>0</v>
      </c>
      <c r="H67" s="80" t="s">
        <v>182</v>
      </c>
      <c r="J67" s="69"/>
    </row>
    <row r="68" spans="1:10" s="80" customFormat="1" hidden="1" x14ac:dyDescent="0.3">
      <c r="A68" s="148"/>
      <c r="B68" s="148"/>
      <c r="C68" s="184"/>
      <c r="D68" s="78"/>
      <c r="E68" s="78"/>
      <c r="F68" s="78"/>
      <c r="G68" s="62">
        <f t="shared" si="1"/>
        <v>0</v>
      </c>
      <c r="H68" s="80" t="s">
        <v>182</v>
      </c>
      <c r="I68" s="69"/>
      <c r="J68" s="69"/>
    </row>
    <row r="69" spans="1:10" s="80" customFormat="1" hidden="1" x14ac:dyDescent="0.3">
      <c r="A69" s="148"/>
      <c r="B69" s="148"/>
      <c r="C69" s="184"/>
      <c r="D69" s="78"/>
      <c r="E69" s="78"/>
      <c r="F69" s="78"/>
      <c r="G69" s="62">
        <f t="shared" si="1"/>
        <v>0</v>
      </c>
      <c r="H69" s="80" t="s">
        <v>182</v>
      </c>
      <c r="J69" s="69"/>
    </row>
    <row r="70" spans="1:10" s="80" customFormat="1" hidden="1" x14ac:dyDescent="0.3">
      <c r="A70" s="148"/>
      <c r="B70" s="148"/>
      <c r="C70" s="184"/>
      <c r="D70" s="78"/>
      <c r="E70" s="78"/>
      <c r="F70" s="78"/>
      <c r="G70" s="62">
        <f t="shared" ref="G70:G101" si="2">ROUND(+C70*E70*F70,2)</f>
        <v>0</v>
      </c>
      <c r="H70" s="80" t="s">
        <v>182</v>
      </c>
      <c r="I70" s="69"/>
      <c r="J70" s="69"/>
    </row>
    <row r="71" spans="1:10" s="80" customFormat="1" hidden="1" x14ac:dyDescent="0.3">
      <c r="A71" s="148"/>
      <c r="B71" s="148"/>
      <c r="C71" s="184"/>
      <c r="D71" s="78"/>
      <c r="E71" s="78"/>
      <c r="F71" s="78"/>
      <c r="G71" s="62">
        <f t="shared" si="2"/>
        <v>0</v>
      </c>
      <c r="H71" s="80" t="s">
        <v>182</v>
      </c>
      <c r="J71" s="69"/>
    </row>
    <row r="72" spans="1:10" s="80" customFormat="1" hidden="1" x14ac:dyDescent="0.3">
      <c r="A72" s="148"/>
      <c r="B72" s="148"/>
      <c r="C72" s="184"/>
      <c r="D72" s="78"/>
      <c r="E72" s="78"/>
      <c r="F72" s="78"/>
      <c r="G72" s="62">
        <f t="shared" si="2"/>
        <v>0</v>
      </c>
      <c r="H72" s="80" t="s">
        <v>182</v>
      </c>
      <c r="I72" s="69"/>
      <c r="J72" s="69"/>
    </row>
    <row r="73" spans="1:10" s="80" customFormat="1" hidden="1" x14ac:dyDescent="0.3">
      <c r="A73" s="148"/>
      <c r="B73" s="148"/>
      <c r="C73" s="184"/>
      <c r="D73" s="78"/>
      <c r="E73" s="78"/>
      <c r="F73" s="78"/>
      <c r="G73" s="62">
        <f t="shared" si="2"/>
        <v>0</v>
      </c>
      <c r="H73" s="80" t="s">
        <v>182</v>
      </c>
      <c r="J73" s="69"/>
    </row>
    <row r="74" spans="1:10" s="80" customFormat="1" hidden="1" x14ac:dyDescent="0.3">
      <c r="A74" s="148"/>
      <c r="B74" s="148"/>
      <c r="C74" s="184"/>
      <c r="D74" s="78"/>
      <c r="E74" s="78"/>
      <c r="F74" s="78"/>
      <c r="G74" s="62">
        <f t="shared" si="2"/>
        <v>0</v>
      </c>
      <c r="H74" s="80" t="s">
        <v>182</v>
      </c>
      <c r="I74" s="69"/>
      <c r="J74" s="69"/>
    </row>
    <row r="75" spans="1:10" s="80" customFormat="1" hidden="1" x14ac:dyDescent="0.3">
      <c r="A75" s="148"/>
      <c r="B75" s="148"/>
      <c r="C75" s="184"/>
      <c r="D75" s="78"/>
      <c r="E75" s="78"/>
      <c r="F75" s="78"/>
      <c r="G75" s="62">
        <f t="shared" si="2"/>
        <v>0</v>
      </c>
      <c r="H75" s="80" t="s">
        <v>182</v>
      </c>
      <c r="J75" s="69"/>
    </row>
    <row r="76" spans="1:10" s="80" customFormat="1" hidden="1" x14ac:dyDescent="0.3">
      <c r="A76" s="148"/>
      <c r="B76" s="148"/>
      <c r="C76" s="184"/>
      <c r="D76" s="78"/>
      <c r="E76" s="78"/>
      <c r="F76" s="78"/>
      <c r="G76" s="62">
        <f t="shared" si="2"/>
        <v>0</v>
      </c>
      <c r="H76" s="80" t="s">
        <v>182</v>
      </c>
      <c r="I76" s="69"/>
      <c r="J76" s="69"/>
    </row>
    <row r="77" spans="1:10" s="80" customFormat="1" hidden="1" x14ac:dyDescent="0.3">
      <c r="A77" s="148"/>
      <c r="B77" s="148"/>
      <c r="C77" s="184"/>
      <c r="D77" s="78"/>
      <c r="E77" s="78"/>
      <c r="F77" s="78"/>
      <c r="G77" s="62">
        <f t="shared" si="2"/>
        <v>0</v>
      </c>
      <c r="H77" s="80" t="s">
        <v>182</v>
      </c>
      <c r="J77" s="69"/>
    </row>
    <row r="78" spans="1:10" s="80" customFormat="1" hidden="1" x14ac:dyDescent="0.3">
      <c r="A78" s="148"/>
      <c r="B78" s="148"/>
      <c r="C78" s="184"/>
      <c r="D78" s="78"/>
      <c r="E78" s="78"/>
      <c r="F78" s="78"/>
      <c r="G78" s="62">
        <f t="shared" si="2"/>
        <v>0</v>
      </c>
      <c r="H78" s="80" t="s">
        <v>182</v>
      </c>
      <c r="I78" s="69"/>
      <c r="J78" s="69"/>
    </row>
    <row r="79" spans="1:10" s="80" customFormat="1" hidden="1" x14ac:dyDescent="0.3">
      <c r="A79" s="148"/>
      <c r="B79" s="148"/>
      <c r="C79" s="184"/>
      <c r="D79" s="78"/>
      <c r="E79" s="78"/>
      <c r="F79" s="78"/>
      <c r="G79" s="62">
        <f t="shared" si="2"/>
        <v>0</v>
      </c>
      <c r="H79" s="80" t="s">
        <v>182</v>
      </c>
      <c r="J79" s="69"/>
    </row>
    <row r="80" spans="1:10" s="80" customFormat="1" hidden="1" x14ac:dyDescent="0.3">
      <c r="A80" s="148"/>
      <c r="B80" s="148"/>
      <c r="C80" s="184"/>
      <c r="D80" s="78"/>
      <c r="E80" s="78"/>
      <c r="F80" s="78"/>
      <c r="G80" s="62">
        <f t="shared" si="2"/>
        <v>0</v>
      </c>
      <c r="H80" s="80" t="s">
        <v>182</v>
      </c>
      <c r="I80" s="69"/>
      <c r="J80" s="69"/>
    </row>
    <row r="81" spans="1:10" s="80" customFormat="1" hidden="1" x14ac:dyDescent="0.3">
      <c r="A81" s="148"/>
      <c r="B81" s="148"/>
      <c r="C81" s="184"/>
      <c r="D81" s="78"/>
      <c r="E81" s="78"/>
      <c r="F81" s="78"/>
      <c r="G81" s="62">
        <f t="shared" si="2"/>
        <v>0</v>
      </c>
      <c r="H81" s="80" t="s">
        <v>182</v>
      </c>
      <c r="J81" s="69"/>
    </row>
    <row r="82" spans="1:10" s="80" customFormat="1" hidden="1" x14ac:dyDescent="0.3">
      <c r="A82" s="148"/>
      <c r="B82" s="148"/>
      <c r="C82" s="184"/>
      <c r="D82" s="78"/>
      <c r="E82" s="78"/>
      <c r="F82" s="78"/>
      <c r="G82" s="62">
        <f t="shared" si="2"/>
        <v>0</v>
      </c>
      <c r="H82" s="80" t="s">
        <v>182</v>
      </c>
      <c r="I82" s="69"/>
      <c r="J82" s="69"/>
    </row>
    <row r="83" spans="1:10" s="80" customFormat="1" hidden="1" x14ac:dyDescent="0.3">
      <c r="A83" s="148"/>
      <c r="B83" s="148"/>
      <c r="C83" s="184"/>
      <c r="D83" s="78"/>
      <c r="E83" s="78"/>
      <c r="F83" s="78"/>
      <c r="G83" s="62">
        <f t="shared" si="2"/>
        <v>0</v>
      </c>
      <c r="H83" s="80" t="s">
        <v>182</v>
      </c>
      <c r="J83" s="69"/>
    </row>
    <row r="84" spans="1:10" s="80" customFormat="1" hidden="1" x14ac:dyDescent="0.3">
      <c r="A84" s="148"/>
      <c r="B84" s="148"/>
      <c r="C84" s="184"/>
      <c r="D84" s="78"/>
      <c r="E84" s="78"/>
      <c r="F84" s="78"/>
      <c r="G84" s="62">
        <f t="shared" si="2"/>
        <v>0</v>
      </c>
      <c r="H84" s="80" t="s">
        <v>182</v>
      </c>
      <c r="I84" s="69"/>
      <c r="J84" s="69"/>
    </row>
    <row r="85" spans="1:10" s="80" customFormat="1" hidden="1" x14ac:dyDescent="0.3">
      <c r="A85" s="148"/>
      <c r="B85" s="148"/>
      <c r="C85" s="184"/>
      <c r="D85" s="78"/>
      <c r="E85" s="78"/>
      <c r="F85" s="78"/>
      <c r="G85" s="62">
        <f t="shared" si="2"/>
        <v>0</v>
      </c>
      <c r="H85" s="80" t="s">
        <v>182</v>
      </c>
      <c r="J85" s="69"/>
    </row>
    <row r="86" spans="1:10" s="80" customFormat="1" hidden="1" x14ac:dyDescent="0.3">
      <c r="A86" s="148"/>
      <c r="B86" s="148"/>
      <c r="C86" s="184"/>
      <c r="D86" s="78"/>
      <c r="E86" s="78"/>
      <c r="F86" s="78"/>
      <c r="G86" s="62">
        <f t="shared" si="2"/>
        <v>0</v>
      </c>
      <c r="H86" s="80" t="s">
        <v>182</v>
      </c>
      <c r="I86" s="69"/>
      <c r="J86" s="69"/>
    </row>
    <row r="87" spans="1:10" s="80" customFormat="1" hidden="1" x14ac:dyDescent="0.3">
      <c r="A87" s="148"/>
      <c r="B87" s="148"/>
      <c r="C87" s="184"/>
      <c r="D87" s="78"/>
      <c r="E87" s="78"/>
      <c r="F87" s="78"/>
      <c r="G87" s="62">
        <f t="shared" si="2"/>
        <v>0</v>
      </c>
      <c r="H87" s="80" t="s">
        <v>182</v>
      </c>
      <c r="J87" s="69"/>
    </row>
    <row r="88" spans="1:10" s="80" customFormat="1" hidden="1" x14ac:dyDescent="0.3">
      <c r="A88" s="148"/>
      <c r="B88" s="148"/>
      <c r="C88" s="184"/>
      <c r="D88" s="78"/>
      <c r="E88" s="78"/>
      <c r="F88" s="78"/>
      <c r="G88" s="62">
        <f t="shared" si="2"/>
        <v>0</v>
      </c>
      <c r="H88" s="80" t="s">
        <v>182</v>
      </c>
      <c r="I88" s="69"/>
      <c r="J88" s="69"/>
    </row>
    <row r="89" spans="1:10" s="80" customFormat="1" hidden="1" x14ac:dyDescent="0.3">
      <c r="A89" s="148"/>
      <c r="B89" s="148"/>
      <c r="C89" s="184"/>
      <c r="D89" s="78"/>
      <c r="E89" s="78"/>
      <c r="F89" s="78"/>
      <c r="G89" s="62">
        <f t="shared" si="2"/>
        <v>0</v>
      </c>
      <c r="H89" s="80" t="s">
        <v>182</v>
      </c>
      <c r="J89" s="69"/>
    </row>
    <row r="90" spans="1:10" s="80" customFormat="1" hidden="1" x14ac:dyDescent="0.3">
      <c r="A90" s="148"/>
      <c r="B90" s="148"/>
      <c r="C90" s="184"/>
      <c r="D90" s="78"/>
      <c r="E90" s="78"/>
      <c r="F90" s="78"/>
      <c r="G90" s="62">
        <f t="shared" si="2"/>
        <v>0</v>
      </c>
      <c r="H90" s="80" t="s">
        <v>182</v>
      </c>
      <c r="I90" s="69"/>
      <c r="J90" s="69"/>
    </row>
    <row r="91" spans="1:10" s="80" customFormat="1" hidden="1" x14ac:dyDescent="0.3">
      <c r="A91" s="148"/>
      <c r="B91" s="148"/>
      <c r="C91" s="184"/>
      <c r="D91" s="78"/>
      <c r="E91" s="78"/>
      <c r="F91" s="78"/>
      <c r="G91" s="62">
        <f t="shared" si="2"/>
        <v>0</v>
      </c>
      <c r="H91" s="80" t="s">
        <v>182</v>
      </c>
      <c r="J91" s="69"/>
    </row>
    <row r="92" spans="1:10" s="80" customFormat="1" hidden="1" x14ac:dyDescent="0.3">
      <c r="A92" s="148"/>
      <c r="B92" s="148"/>
      <c r="C92" s="184"/>
      <c r="D92" s="78"/>
      <c r="E92" s="78"/>
      <c r="F92" s="78"/>
      <c r="G92" s="62">
        <f t="shared" si="2"/>
        <v>0</v>
      </c>
      <c r="H92" s="80" t="s">
        <v>182</v>
      </c>
      <c r="I92" s="69"/>
      <c r="J92" s="69"/>
    </row>
    <row r="93" spans="1:10" s="80" customFormat="1" hidden="1" x14ac:dyDescent="0.3">
      <c r="A93" s="148"/>
      <c r="B93" s="148"/>
      <c r="C93" s="184"/>
      <c r="D93" s="78"/>
      <c r="E93" s="78"/>
      <c r="F93" s="78"/>
      <c r="G93" s="62">
        <f t="shared" si="2"/>
        <v>0</v>
      </c>
      <c r="H93" s="80" t="s">
        <v>182</v>
      </c>
      <c r="J93" s="69"/>
    </row>
    <row r="94" spans="1:10" s="80" customFormat="1" hidden="1" x14ac:dyDescent="0.3">
      <c r="A94" s="148"/>
      <c r="B94" s="148"/>
      <c r="C94" s="184"/>
      <c r="D94" s="78"/>
      <c r="E94" s="78"/>
      <c r="F94" s="78"/>
      <c r="G94" s="62">
        <f t="shared" si="2"/>
        <v>0</v>
      </c>
      <c r="H94" s="80" t="s">
        <v>182</v>
      </c>
      <c r="I94" s="69"/>
      <c r="J94" s="69"/>
    </row>
    <row r="95" spans="1:10" s="80" customFormat="1" hidden="1" x14ac:dyDescent="0.3">
      <c r="A95" s="148"/>
      <c r="B95" s="148"/>
      <c r="C95" s="184"/>
      <c r="D95" s="78"/>
      <c r="E95" s="78"/>
      <c r="F95" s="78"/>
      <c r="G95" s="62">
        <f t="shared" si="2"/>
        <v>0</v>
      </c>
      <c r="H95" s="80" t="s">
        <v>182</v>
      </c>
      <c r="J95" s="69"/>
    </row>
    <row r="96" spans="1:10" s="80" customFormat="1" hidden="1" x14ac:dyDescent="0.3">
      <c r="A96" s="148"/>
      <c r="B96" s="148"/>
      <c r="C96" s="184"/>
      <c r="D96" s="78"/>
      <c r="E96" s="78"/>
      <c r="F96" s="78"/>
      <c r="G96" s="62">
        <f t="shared" si="2"/>
        <v>0</v>
      </c>
      <c r="H96" s="80" t="s">
        <v>182</v>
      </c>
      <c r="I96" s="69"/>
      <c r="J96" s="69"/>
    </row>
    <row r="97" spans="1:10" s="80" customFormat="1" hidden="1" x14ac:dyDescent="0.3">
      <c r="A97" s="148"/>
      <c r="B97" s="148"/>
      <c r="C97" s="184"/>
      <c r="D97" s="78"/>
      <c r="E97" s="78"/>
      <c r="F97" s="78"/>
      <c r="G97" s="62">
        <f t="shared" si="2"/>
        <v>0</v>
      </c>
      <c r="H97" s="80" t="s">
        <v>182</v>
      </c>
      <c r="J97" s="69"/>
    </row>
    <row r="98" spans="1:10" s="80" customFormat="1" hidden="1" x14ac:dyDescent="0.3">
      <c r="A98" s="148"/>
      <c r="B98" s="148"/>
      <c r="C98" s="184"/>
      <c r="D98" s="78"/>
      <c r="E98" s="78"/>
      <c r="F98" s="78"/>
      <c r="G98" s="62">
        <f t="shared" si="2"/>
        <v>0</v>
      </c>
      <c r="H98" s="80" t="s">
        <v>182</v>
      </c>
      <c r="I98" s="69"/>
      <c r="J98" s="69"/>
    </row>
    <row r="99" spans="1:10" s="80" customFormat="1" hidden="1" x14ac:dyDescent="0.3">
      <c r="A99" s="148"/>
      <c r="B99" s="148"/>
      <c r="C99" s="184"/>
      <c r="D99" s="78"/>
      <c r="E99" s="78"/>
      <c r="F99" s="78"/>
      <c r="G99" s="62">
        <f t="shared" si="2"/>
        <v>0</v>
      </c>
      <c r="H99" s="80" t="s">
        <v>182</v>
      </c>
      <c r="J99" s="69"/>
    </row>
    <row r="100" spans="1:10" s="80" customFormat="1" hidden="1" x14ac:dyDescent="0.3">
      <c r="A100" s="148"/>
      <c r="B100" s="148"/>
      <c r="C100" s="184"/>
      <c r="D100" s="78"/>
      <c r="E100" s="78"/>
      <c r="F100" s="78"/>
      <c r="G100" s="62">
        <f t="shared" si="2"/>
        <v>0</v>
      </c>
      <c r="H100" s="80" t="s">
        <v>182</v>
      </c>
      <c r="I100" s="69"/>
      <c r="J100" s="69"/>
    </row>
    <row r="101" spans="1:10" s="80" customFormat="1" hidden="1" x14ac:dyDescent="0.3">
      <c r="A101" s="148"/>
      <c r="B101" s="148"/>
      <c r="C101" s="184"/>
      <c r="D101" s="78"/>
      <c r="E101" s="78"/>
      <c r="F101" s="78"/>
      <c r="G101" s="62">
        <f t="shared" si="2"/>
        <v>0</v>
      </c>
      <c r="H101" s="80" t="s">
        <v>182</v>
      </c>
      <c r="J101" s="69"/>
    </row>
    <row r="102" spans="1:10" s="80" customFormat="1" hidden="1" x14ac:dyDescent="0.3">
      <c r="A102" s="148"/>
      <c r="B102" s="148"/>
      <c r="C102" s="184"/>
      <c r="D102" s="78"/>
      <c r="E102" s="78"/>
      <c r="F102" s="78"/>
      <c r="G102" s="62">
        <f t="shared" ref="G102:G117" si="3">ROUND(+C102*E102*F102,2)</f>
        <v>0</v>
      </c>
      <c r="H102" s="80" t="s">
        <v>182</v>
      </c>
      <c r="I102" s="69"/>
      <c r="J102" s="69"/>
    </row>
    <row r="103" spans="1:10" s="80" customFormat="1" hidden="1" x14ac:dyDescent="0.3">
      <c r="A103" s="148"/>
      <c r="B103" s="148"/>
      <c r="C103" s="184"/>
      <c r="D103" s="78"/>
      <c r="E103" s="78"/>
      <c r="F103" s="78"/>
      <c r="G103" s="62">
        <f t="shared" si="3"/>
        <v>0</v>
      </c>
      <c r="H103" s="80" t="s">
        <v>182</v>
      </c>
      <c r="J103" s="69"/>
    </row>
    <row r="104" spans="1:10" s="80" customFormat="1" hidden="1" x14ac:dyDescent="0.3">
      <c r="A104" s="148"/>
      <c r="B104" s="148"/>
      <c r="C104" s="184"/>
      <c r="D104" s="78"/>
      <c r="E104" s="78"/>
      <c r="F104" s="78"/>
      <c r="G104" s="62">
        <f t="shared" si="3"/>
        <v>0</v>
      </c>
      <c r="H104" s="80" t="s">
        <v>182</v>
      </c>
      <c r="I104" s="69"/>
      <c r="J104" s="69"/>
    </row>
    <row r="105" spans="1:10" s="80" customFormat="1" hidden="1" x14ac:dyDescent="0.3">
      <c r="A105" s="148"/>
      <c r="B105" s="148"/>
      <c r="C105" s="184"/>
      <c r="D105" s="78"/>
      <c r="E105" s="78"/>
      <c r="F105" s="78"/>
      <c r="G105" s="62">
        <f t="shared" si="3"/>
        <v>0</v>
      </c>
      <c r="H105" s="80" t="s">
        <v>182</v>
      </c>
      <c r="J105" s="69"/>
    </row>
    <row r="106" spans="1:10" s="80" customFormat="1" hidden="1" x14ac:dyDescent="0.3">
      <c r="A106" s="148"/>
      <c r="B106" s="148"/>
      <c r="C106" s="184"/>
      <c r="D106" s="78"/>
      <c r="E106" s="78"/>
      <c r="F106" s="78"/>
      <c r="G106" s="62">
        <f t="shared" si="3"/>
        <v>0</v>
      </c>
      <c r="H106" s="80" t="s">
        <v>182</v>
      </c>
      <c r="I106" s="69"/>
      <c r="J106" s="69"/>
    </row>
    <row r="107" spans="1:10" s="80" customFormat="1" hidden="1" x14ac:dyDescent="0.3">
      <c r="A107" s="148"/>
      <c r="B107" s="148"/>
      <c r="C107" s="184"/>
      <c r="D107" s="78"/>
      <c r="E107" s="78"/>
      <c r="F107" s="78"/>
      <c r="G107" s="62">
        <f t="shared" si="3"/>
        <v>0</v>
      </c>
      <c r="H107" s="80" t="s">
        <v>182</v>
      </c>
      <c r="J107" s="69"/>
    </row>
    <row r="108" spans="1:10" s="80" customFormat="1" hidden="1" x14ac:dyDescent="0.3">
      <c r="A108" s="148"/>
      <c r="B108" s="148"/>
      <c r="C108" s="184"/>
      <c r="D108" s="78"/>
      <c r="E108" s="78"/>
      <c r="F108" s="78"/>
      <c r="G108" s="62">
        <f t="shared" si="3"/>
        <v>0</v>
      </c>
      <c r="H108" s="80" t="s">
        <v>182</v>
      </c>
      <c r="I108" s="69"/>
      <c r="J108" s="69"/>
    </row>
    <row r="109" spans="1:10" s="80" customFormat="1" hidden="1" x14ac:dyDescent="0.3">
      <c r="A109" s="148"/>
      <c r="B109" s="148"/>
      <c r="C109" s="184"/>
      <c r="D109" s="78"/>
      <c r="E109" s="78"/>
      <c r="F109" s="78"/>
      <c r="G109" s="62">
        <f t="shared" si="3"/>
        <v>0</v>
      </c>
      <c r="H109" s="80" t="s">
        <v>182</v>
      </c>
      <c r="J109" s="69"/>
    </row>
    <row r="110" spans="1:10" s="80" customFormat="1" hidden="1" x14ac:dyDescent="0.3">
      <c r="A110" s="148"/>
      <c r="B110" s="148"/>
      <c r="C110" s="184"/>
      <c r="D110" s="78"/>
      <c r="E110" s="78"/>
      <c r="F110" s="78"/>
      <c r="G110" s="62">
        <f t="shared" si="3"/>
        <v>0</v>
      </c>
      <c r="H110" s="80" t="s">
        <v>182</v>
      </c>
      <c r="I110" s="69"/>
      <c r="J110" s="69"/>
    </row>
    <row r="111" spans="1:10" s="80" customFormat="1" hidden="1" x14ac:dyDescent="0.3">
      <c r="A111" s="148"/>
      <c r="B111" s="148"/>
      <c r="C111" s="184"/>
      <c r="D111" s="78"/>
      <c r="E111" s="78"/>
      <c r="F111" s="78"/>
      <c r="G111" s="62">
        <f t="shared" si="3"/>
        <v>0</v>
      </c>
      <c r="H111" s="80" t="s">
        <v>182</v>
      </c>
      <c r="J111" s="69"/>
    </row>
    <row r="112" spans="1:10" s="80" customFormat="1" hidden="1" x14ac:dyDescent="0.3">
      <c r="A112" s="148"/>
      <c r="B112" s="148"/>
      <c r="C112" s="184"/>
      <c r="D112" s="78"/>
      <c r="E112" s="78"/>
      <c r="F112" s="78"/>
      <c r="G112" s="62">
        <f t="shared" si="3"/>
        <v>0</v>
      </c>
      <c r="H112" s="80" t="s">
        <v>182</v>
      </c>
      <c r="I112" s="69"/>
      <c r="J112" s="69"/>
    </row>
    <row r="113" spans="1:10" s="80" customFormat="1" hidden="1" x14ac:dyDescent="0.3">
      <c r="A113" s="148"/>
      <c r="B113" s="148"/>
      <c r="C113" s="184"/>
      <c r="D113" s="78"/>
      <c r="E113" s="78"/>
      <c r="F113" s="78"/>
      <c r="G113" s="62">
        <f t="shared" si="3"/>
        <v>0</v>
      </c>
      <c r="H113" s="80" t="s">
        <v>182</v>
      </c>
      <c r="J113" s="69"/>
    </row>
    <row r="114" spans="1:10" s="80" customFormat="1" hidden="1" x14ac:dyDescent="0.3">
      <c r="A114" s="148"/>
      <c r="B114" s="148"/>
      <c r="C114" s="184"/>
      <c r="D114" s="78"/>
      <c r="E114" s="78"/>
      <c r="F114" s="78"/>
      <c r="G114" s="62">
        <f t="shared" si="3"/>
        <v>0</v>
      </c>
      <c r="H114" s="80" t="s">
        <v>182</v>
      </c>
      <c r="I114" s="69"/>
      <c r="J114" s="69"/>
    </row>
    <row r="115" spans="1:10" s="80" customFormat="1" hidden="1" x14ac:dyDescent="0.3">
      <c r="A115" s="148"/>
      <c r="B115" s="148"/>
      <c r="C115" s="184"/>
      <c r="D115" s="78"/>
      <c r="E115" s="78"/>
      <c r="F115" s="78"/>
      <c r="G115" s="62">
        <f t="shared" si="3"/>
        <v>0</v>
      </c>
      <c r="H115" s="80" t="s">
        <v>182</v>
      </c>
      <c r="J115" s="69"/>
    </row>
    <row r="116" spans="1:10" s="80" customFormat="1" hidden="1" x14ac:dyDescent="0.3">
      <c r="A116" s="148"/>
      <c r="B116" s="148"/>
      <c r="C116" s="184"/>
      <c r="D116" s="78"/>
      <c r="E116" s="78"/>
      <c r="F116" s="78"/>
      <c r="G116" s="62">
        <f t="shared" si="3"/>
        <v>0</v>
      </c>
      <c r="H116" s="80" t="s">
        <v>182</v>
      </c>
      <c r="I116" s="69"/>
      <c r="J116" s="69"/>
    </row>
    <row r="117" spans="1:10" s="80" customFormat="1" hidden="1" x14ac:dyDescent="0.3">
      <c r="A117" s="148"/>
      <c r="B117" s="148"/>
      <c r="C117" s="184"/>
      <c r="D117" s="78"/>
      <c r="E117" s="78"/>
      <c r="F117" s="78"/>
      <c r="G117" s="62">
        <f t="shared" si="3"/>
        <v>0</v>
      </c>
      <c r="H117" s="80" t="s">
        <v>182</v>
      </c>
      <c r="J117" s="69"/>
    </row>
    <row r="118" spans="1:10" s="80" customFormat="1" hidden="1" x14ac:dyDescent="0.3">
      <c r="A118" s="148"/>
      <c r="B118" s="148"/>
      <c r="C118" s="184"/>
      <c r="D118" s="78"/>
      <c r="E118" s="78"/>
      <c r="F118" s="78"/>
      <c r="G118" s="62">
        <f t="shared" ref="G118:G125" si="4">ROUND(+C118*E118*F118,2)</f>
        <v>0</v>
      </c>
      <c r="H118" s="80" t="s">
        <v>182</v>
      </c>
      <c r="I118" s="69"/>
      <c r="J118" s="69"/>
    </row>
    <row r="119" spans="1:10" s="80" customFormat="1" hidden="1" x14ac:dyDescent="0.3">
      <c r="A119" s="148"/>
      <c r="B119" s="148"/>
      <c r="C119" s="184"/>
      <c r="D119" s="78"/>
      <c r="E119" s="78"/>
      <c r="F119" s="78"/>
      <c r="G119" s="62">
        <f t="shared" si="4"/>
        <v>0</v>
      </c>
      <c r="H119" s="80" t="s">
        <v>182</v>
      </c>
      <c r="J119" s="69"/>
    </row>
    <row r="120" spans="1:10" s="80" customFormat="1" hidden="1" x14ac:dyDescent="0.3">
      <c r="A120" s="148"/>
      <c r="B120" s="148"/>
      <c r="C120" s="184"/>
      <c r="D120" s="78"/>
      <c r="E120" s="78"/>
      <c r="F120" s="78"/>
      <c r="G120" s="62">
        <f t="shared" si="4"/>
        <v>0</v>
      </c>
      <c r="H120" s="80" t="s">
        <v>182</v>
      </c>
      <c r="I120" s="69"/>
      <c r="J120" s="69"/>
    </row>
    <row r="121" spans="1:10" s="80" customFormat="1" hidden="1" x14ac:dyDescent="0.3">
      <c r="A121" s="148"/>
      <c r="B121" s="148"/>
      <c r="C121" s="184"/>
      <c r="D121" s="78"/>
      <c r="E121" s="78"/>
      <c r="F121" s="78"/>
      <c r="G121" s="62">
        <f t="shared" si="4"/>
        <v>0</v>
      </c>
      <c r="H121" s="80" t="s">
        <v>182</v>
      </c>
      <c r="J121" s="69"/>
    </row>
    <row r="122" spans="1:10" s="80" customFormat="1" hidden="1" x14ac:dyDescent="0.3">
      <c r="A122" s="148"/>
      <c r="B122" s="148"/>
      <c r="C122" s="184"/>
      <c r="D122" s="78"/>
      <c r="E122" s="78"/>
      <c r="F122" s="78"/>
      <c r="G122" s="62">
        <f t="shared" si="4"/>
        <v>0</v>
      </c>
      <c r="H122" s="80" t="s">
        <v>182</v>
      </c>
      <c r="I122" s="69"/>
      <c r="J122" s="69"/>
    </row>
    <row r="123" spans="1:10" s="80" customFormat="1" hidden="1" x14ac:dyDescent="0.3">
      <c r="A123" s="148"/>
      <c r="B123" s="148"/>
      <c r="C123" s="184"/>
      <c r="D123" s="78"/>
      <c r="E123" s="78"/>
      <c r="F123" s="78"/>
      <c r="G123" s="62">
        <f t="shared" si="4"/>
        <v>0</v>
      </c>
      <c r="H123" s="80" t="s">
        <v>182</v>
      </c>
      <c r="J123" s="69"/>
    </row>
    <row r="124" spans="1:10" s="80" customFormat="1" hidden="1" x14ac:dyDescent="0.3">
      <c r="A124" s="148"/>
      <c r="B124" s="148"/>
      <c r="C124" s="184"/>
      <c r="D124" s="78"/>
      <c r="E124" s="78"/>
      <c r="F124" s="78"/>
      <c r="G124" s="62">
        <f t="shared" si="4"/>
        <v>0</v>
      </c>
      <c r="H124" s="80" t="s">
        <v>182</v>
      </c>
      <c r="I124" s="69"/>
      <c r="J124" s="69"/>
    </row>
    <row r="125" spans="1:10" s="80" customFormat="1" hidden="1" x14ac:dyDescent="0.3">
      <c r="A125" s="148"/>
      <c r="B125" s="148"/>
      <c r="C125" s="184"/>
      <c r="D125" s="78"/>
      <c r="E125" s="78"/>
      <c r="F125" s="78"/>
      <c r="G125" s="62">
        <f t="shared" si="4"/>
        <v>0</v>
      </c>
      <c r="H125" s="80" t="s">
        <v>182</v>
      </c>
      <c r="J125" s="69"/>
    </row>
    <row r="126" spans="1:10" s="80" customFormat="1" hidden="1" x14ac:dyDescent="0.3">
      <c r="A126" s="148"/>
      <c r="B126" s="148"/>
      <c r="C126" s="184"/>
      <c r="D126" s="78"/>
      <c r="E126" s="78"/>
      <c r="F126" s="78"/>
      <c r="G126" s="62">
        <f t="shared" ref="G126:G129" si="5">ROUND(+C126*E126*F126,2)</f>
        <v>0</v>
      </c>
      <c r="H126" s="80" t="s">
        <v>182</v>
      </c>
      <c r="I126" s="69"/>
      <c r="J126" s="69"/>
    </row>
    <row r="127" spans="1:10" s="80" customFormat="1" hidden="1" x14ac:dyDescent="0.3">
      <c r="A127" s="148"/>
      <c r="B127" s="148"/>
      <c r="C127" s="184"/>
      <c r="D127" s="78"/>
      <c r="E127" s="78"/>
      <c r="F127" s="78"/>
      <c r="G127" s="62">
        <f t="shared" si="5"/>
        <v>0</v>
      </c>
      <c r="H127" s="80" t="s">
        <v>182</v>
      </c>
      <c r="J127" s="69"/>
    </row>
    <row r="128" spans="1:10" s="80" customFormat="1" hidden="1" x14ac:dyDescent="0.3">
      <c r="A128" s="148"/>
      <c r="B128" s="148"/>
      <c r="C128" s="184"/>
      <c r="D128" s="78"/>
      <c r="E128" s="78"/>
      <c r="F128" s="78"/>
      <c r="G128" s="62">
        <f t="shared" si="5"/>
        <v>0</v>
      </c>
      <c r="H128" s="80" t="s">
        <v>182</v>
      </c>
      <c r="I128" s="69"/>
      <c r="J128" s="69"/>
    </row>
    <row r="129" spans="1:21" s="80" customFormat="1" hidden="1" x14ac:dyDescent="0.3">
      <c r="A129" s="148"/>
      <c r="B129" s="148"/>
      <c r="C129" s="184"/>
      <c r="D129" s="78"/>
      <c r="E129" s="78"/>
      <c r="F129" s="78"/>
      <c r="G129" s="62">
        <f t="shared" si="5"/>
        <v>0</v>
      </c>
      <c r="H129" s="80" t="s">
        <v>182</v>
      </c>
      <c r="J129" s="69"/>
    </row>
    <row r="130" spans="1:21" s="80" customFormat="1" hidden="1" x14ac:dyDescent="0.3">
      <c r="A130" s="148"/>
      <c r="B130" s="148"/>
      <c r="C130" s="184"/>
      <c r="D130" s="78"/>
      <c r="E130" s="78"/>
      <c r="F130" s="78"/>
      <c r="G130" s="62">
        <f t="shared" ref="G130:G131" si="6">ROUND(+C130*E130*F130,2)</f>
        <v>0</v>
      </c>
      <c r="H130" s="80" t="s">
        <v>182</v>
      </c>
      <c r="I130" s="69"/>
      <c r="J130" s="69"/>
    </row>
    <row r="131" spans="1:21" s="80" customFormat="1" hidden="1" x14ac:dyDescent="0.3">
      <c r="A131" s="148"/>
      <c r="B131" s="148"/>
      <c r="C131" s="184"/>
      <c r="D131" s="78"/>
      <c r="E131" s="78"/>
      <c r="F131" s="78"/>
      <c r="G131" s="62">
        <f t="shared" si="6"/>
        <v>0</v>
      </c>
      <c r="H131" s="80" t="s">
        <v>182</v>
      </c>
      <c r="J131" s="69"/>
    </row>
    <row r="132" spans="1:21" s="80" customFormat="1" hidden="1" x14ac:dyDescent="0.3">
      <c r="A132" s="148"/>
      <c r="B132" s="148"/>
      <c r="C132" s="184"/>
      <c r="D132" s="78"/>
      <c r="E132" s="78"/>
      <c r="F132" s="78"/>
      <c r="G132" s="62">
        <f t="shared" ref="G132:G134" si="7">ROUND(+C132*E132*F132,2)</f>
        <v>0</v>
      </c>
      <c r="H132" s="80" t="s">
        <v>182</v>
      </c>
      <c r="I132" s="69"/>
      <c r="J132" s="69"/>
    </row>
    <row r="133" spans="1:21" s="80" customFormat="1" hidden="1" x14ac:dyDescent="0.3">
      <c r="A133" s="148"/>
      <c r="B133" s="148"/>
      <c r="C133" s="184"/>
      <c r="D133" s="78"/>
      <c r="E133" s="78"/>
      <c r="F133" s="78"/>
      <c r="G133" s="62">
        <f t="shared" si="7"/>
        <v>0</v>
      </c>
      <c r="H133" s="80" t="s">
        <v>182</v>
      </c>
      <c r="J133" s="69"/>
    </row>
    <row r="134" spans="1:21" s="80" customFormat="1" x14ac:dyDescent="0.3">
      <c r="A134" s="148" t="s">
        <v>220</v>
      </c>
      <c r="B134" s="148" t="s">
        <v>214</v>
      </c>
      <c r="C134" s="184">
        <f t="shared" ref="C134" ca="1" si="8">RAND()*1000000</f>
        <v>90900.587912883915</v>
      </c>
      <c r="D134" s="78" t="s">
        <v>221</v>
      </c>
      <c r="E134" s="78">
        <v>1</v>
      </c>
      <c r="F134" s="78">
        <v>1</v>
      </c>
      <c r="G134" s="198">
        <f t="shared" ca="1" si="7"/>
        <v>90900.59</v>
      </c>
      <c r="H134" s="80" t="s">
        <v>182</v>
      </c>
      <c r="J134" s="69"/>
    </row>
    <row r="135" spans="1:21" s="80" customFormat="1" x14ac:dyDescent="0.3">
      <c r="A135" s="148"/>
      <c r="B135" s="148"/>
      <c r="C135" s="81"/>
      <c r="E135" s="93"/>
      <c r="F135" s="160" t="s">
        <v>205</v>
      </c>
      <c r="G135" s="207">
        <f ca="1">ROUND(SUBTOTAL(109,G5:G134),2)</f>
        <v>1672518.31</v>
      </c>
      <c r="H135" s="80" t="s">
        <v>182</v>
      </c>
      <c r="J135" s="320" t="s">
        <v>206</v>
      </c>
      <c r="O135" s="306"/>
      <c r="P135" s="69"/>
      <c r="Q135" s="69"/>
      <c r="R135" s="69"/>
      <c r="S135" s="69"/>
      <c r="T135" s="69"/>
      <c r="U135" s="69"/>
    </row>
    <row r="136" spans="1:21" s="80" customFormat="1" x14ac:dyDescent="0.3">
      <c r="A136" s="148"/>
      <c r="B136" s="148"/>
      <c r="C136" s="81"/>
      <c r="G136" s="204"/>
      <c r="H136" s="80" t="s">
        <v>187</v>
      </c>
      <c r="J136" s="69"/>
      <c r="O136" s="448"/>
      <c r="P136" s="448"/>
      <c r="Q136" s="306"/>
      <c r="R136" s="448"/>
      <c r="S136" s="448"/>
      <c r="T136" s="69"/>
      <c r="U136" s="306"/>
    </row>
    <row r="137" spans="1:21" s="80" customFormat="1" x14ac:dyDescent="0.3">
      <c r="A137" s="148" t="s">
        <v>220</v>
      </c>
      <c r="B137" s="148" t="s">
        <v>214</v>
      </c>
      <c r="C137" s="184">
        <f t="shared" ref="C137:C139" ca="1" si="9">RAND()*1000000</f>
        <v>648359.35156132386</v>
      </c>
      <c r="D137" s="78" t="s">
        <v>221</v>
      </c>
      <c r="E137" s="78">
        <v>1</v>
      </c>
      <c r="F137" s="78">
        <v>1</v>
      </c>
      <c r="G137" s="62">
        <f t="shared" ref="G137:G266" ca="1" si="10">ROUND(+C137*E137*F137,2)</f>
        <v>648359.35</v>
      </c>
      <c r="H137" s="80" t="s">
        <v>187</v>
      </c>
      <c r="J137" s="69"/>
      <c r="O137" s="306"/>
      <c r="P137" s="306"/>
      <c r="Q137" s="306"/>
      <c r="R137" s="306"/>
      <c r="S137" s="306"/>
      <c r="T137" s="69"/>
      <c r="U137" s="306"/>
    </row>
    <row r="138" spans="1:21" s="80" customFormat="1" x14ac:dyDescent="0.3">
      <c r="A138" s="148" t="s">
        <v>224</v>
      </c>
      <c r="B138" s="148" t="s">
        <v>214</v>
      </c>
      <c r="C138" s="184">
        <f t="shared" ca="1" si="9"/>
        <v>121358.08214149869</v>
      </c>
      <c r="D138" s="78" t="s">
        <v>221</v>
      </c>
      <c r="E138" s="78">
        <v>1</v>
      </c>
      <c r="F138" s="78">
        <v>1</v>
      </c>
      <c r="G138" s="62">
        <f t="shared" ca="1" si="10"/>
        <v>121358.08</v>
      </c>
      <c r="H138" s="80" t="s">
        <v>187</v>
      </c>
      <c r="I138" s="69"/>
      <c r="J138" s="69"/>
    </row>
    <row r="139" spans="1:21" s="80" customFormat="1" x14ac:dyDescent="0.3">
      <c r="A139" s="148" t="s">
        <v>225</v>
      </c>
      <c r="B139" s="148" t="s">
        <v>214</v>
      </c>
      <c r="C139" s="184">
        <f t="shared" ca="1" si="9"/>
        <v>382772.51223558263</v>
      </c>
      <c r="D139" s="78" t="s">
        <v>221</v>
      </c>
      <c r="E139" s="78">
        <v>1</v>
      </c>
      <c r="F139" s="78">
        <v>1</v>
      </c>
      <c r="G139" s="62">
        <f t="shared" ca="1" si="10"/>
        <v>382772.51</v>
      </c>
      <c r="H139" s="80" t="s">
        <v>187</v>
      </c>
      <c r="J139" s="69"/>
    </row>
    <row r="140" spans="1:21" s="80" customFormat="1" hidden="1" x14ac:dyDescent="0.3">
      <c r="A140" s="148"/>
      <c r="B140" s="148"/>
      <c r="C140" s="184"/>
      <c r="D140" s="78"/>
      <c r="E140" s="78"/>
      <c r="F140" s="78"/>
      <c r="G140" s="62">
        <f t="shared" si="10"/>
        <v>0</v>
      </c>
      <c r="H140" s="80" t="s">
        <v>187</v>
      </c>
      <c r="I140" s="69"/>
      <c r="J140" s="69"/>
    </row>
    <row r="141" spans="1:21" s="80" customFormat="1" hidden="1" x14ac:dyDescent="0.3">
      <c r="A141" s="148"/>
      <c r="B141" s="148"/>
      <c r="C141" s="184"/>
      <c r="D141" s="78"/>
      <c r="E141" s="78"/>
      <c r="F141" s="78"/>
      <c r="G141" s="62">
        <f t="shared" si="10"/>
        <v>0</v>
      </c>
      <c r="H141" s="80" t="s">
        <v>187</v>
      </c>
      <c r="J141" s="69"/>
    </row>
    <row r="142" spans="1:21" s="80" customFormat="1" hidden="1" x14ac:dyDescent="0.3">
      <c r="A142" s="148"/>
      <c r="B142" s="148"/>
      <c r="C142" s="184"/>
      <c r="D142" s="78"/>
      <c r="E142" s="78"/>
      <c r="F142" s="78"/>
      <c r="G142" s="62">
        <f t="shared" si="10"/>
        <v>0</v>
      </c>
      <c r="H142" s="80" t="s">
        <v>187</v>
      </c>
      <c r="I142" s="69"/>
      <c r="J142" s="69"/>
    </row>
    <row r="143" spans="1:21" s="80" customFormat="1" hidden="1" x14ac:dyDescent="0.3">
      <c r="A143" s="148"/>
      <c r="B143" s="148"/>
      <c r="C143" s="184"/>
      <c r="D143" s="78"/>
      <c r="E143" s="78"/>
      <c r="F143" s="78"/>
      <c r="G143" s="62">
        <f t="shared" si="10"/>
        <v>0</v>
      </c>
      <c r="H143" s="80" t="s">
        <v>187</v>
      </c>
      <c r="J143" s="69"/>
    </row>
    <row r="144" spans="1:21" s="80" customFormat="1" hidden="1" x14ac:dyDescent="0.3">
      <c r="A144" s="148"/>
      <c r="B144" s="148"/>
      <c r="C144" s="184"/>
      <c r="D144" s="78"/>
      <c r="E144" s="78"/>
      <c r="F144" s="78"/>
      <c r="G144" s="62">
        <f t="shared" si="10"/>
        <v>0</v>
      </c>
      <c r="H144" s="80" t="s">
        <v>187</v>
      </c>
      <c r="I144" s="69"/>
      <c r="J144" s="69"/>
    </row>
    <row r="145" spans="1:10" s="80" customFormat="1" hidden="1" x14ac:dyDescent="0.3">
      <c r="A145" s="148"/>
      <c r="B145" s="148"/>
      <c r="C145" s="184"/>
      <c r="D145" s="78"/>
      <c r="E145" s="78"/>
      <c r="F145" s="78"/>
      <c r="G145" s="62">
        <f t="shared" si="10"/>
        <v>0</v>
      </c>
      <c r="H145" s="80" t="s">
        <v>187</v>
      </c>
      <c r="J145" s="69"/>
    </row>
    <row r="146" spans="1:10" s="80" customFormat="1" hidden="1" x14ac:dyDescent="0.3">
      <c r="A146" s="148"/>
      <c r="B146" s="148"/>
      <c r="C146" s="184"/>
      <c r="D146" s="78"/>
      <c r="E146" s="78"/>
      <c r="F146" s="78"/>
      <c r="G146" s="62">
        <f t="shared" si="10"/>
        <v>0</v>
      </c>
      <c r="H146" s="80" t="s">
        <v>187</v>
      </c>
      <c r="I146" s="69"/>
      <c r="J146" s="69"/>
    </row>
    <row r="147" spans="1:10" s="80" customFormat="1" hidden="1" x14ac:dyDescent="0.3">
      <c r="A147" s="148"/>
      <c r="B147" s="148"/>
      <c r="C147" s="184"/>
      <c r="D147" s="78"/>
      <c r="E147" s="78"/>
      <c r="F147" s="78"/>
      <c r="G147" s="62">
        <f t="shared" si="10"/>
        <v>0</v>
      </c>
      <c r="H147" s="80" t="s">
        <v>187</v>
      </c>
      <c r="J147" s="69"/>
    </row>
    <row r="148" spans="1:10" s="80" customFormat="1" hidden="1" x14ac:dyDescent="0.3">
      <c r="A148" s="148"/>
      <c r="B148" s="148"/>
      <c r="C148" s="184"/>
      <c r="D148" s="78"/>
      <c r="E148" s="78"/>
      <c r="F148" s="78"/>
      <c r="G148" s="62">
        <f t="shared" si="10"/>
        <v>0</v>
      </c>
      <c r="H148" s="80" t="s">
        <v>187</v>
      </c>
      <c r="I148" s="69"/>
      <c r="J148" s="69"/>
    </row>
    <row r="149" spans="1:10" s="80" customFormat="1" hidden="1" x14ac:dyDescent="0.3">
      <c r="A149" s="148"/>
      <c r="B149" s="148"/>
      <c r="C149" s="184"/>
      <c r="D149" s="78"/>
      <c r="E149" s="78"/>
      <c r="F149" s="78"/>
      <c r="G149" s="62">
        <f t="shared" si="10"/>
        <v>0</v>
      </c>
      <c r="H149" s="80" t="s">
        <v>187</v>
      </c>
      <c r="J149" s="69"/>
    </row>
    <row r="150" spans="1:10" s="80" customFormat="1" hidden="1" x14ac:dyDescent="0.3">
      <c r="A150" s="148"/>
      <c r="B150" s="148"/>
      <c r="C150" s="184"/>
      <c r="D150" s="78"/>
      <c r="E150" s="78"/>
      <c r="F150" s="78"/>
      <c r="G150" s="62">
        <f t="shared" si="10"/>
        <v>0</v>
      </c>
      <c r="H150" s="80" t="s">
        <v>187</v>
      </c>
      <c r="I150" s="69"/>
      <c r="J150" s="69"/>
    </row>
    <row r="151" spans="1:10" s="80" customFormat="1" hidden="1" x14ac:dyDescent="0.3">
      <c r="A151" s="148"/>
      <c r="B151" s="148"/>
      <c r="C151" s="184"/>
      <c r="D151" s="78"/>
      <c r="E151" s="78"/>
      <c r="F151" s="78"/>
      <c r="G151" s="62">
        <f t="shared" si="10"/>
        <v>0</v>
      </c>
      <c r="H151" s="80" t="s">
        <v>187</v>
      </c>
      <c r="J151" s="69"/>
    </row>
    <row r="152" spans="1:10" s="80" customFormat="1" hidden="1" x14ac:dyDescent="0.3">
      <c r="A152" s="148"/>
      <c r="B152" s="148"/>
      <c r="C152" s="184"/>
      <c r="D152" s="78"/>
      <c r="E152" s="78"/>
      <c r="F152" s="78"/>
      <c r="G152" s="62">
        <f t="shared" si="10"/>
        <v>0</v>
      </c>
      <c r="H152" s="80" t="s">
        <v>187</v>
      </c>
      <c r="I152" s="69"/>
      <c r="J152" s="69"/>
    </row>
    <row r="153" spans="1:10" s="80" customFormat="1" hidden="1" x14ac:dyDescent="0.3">
      <c r="A153" s="148"/>
      <c r="B153" s="148"/>
      <c r="C153" s="184"/>
      <c r="D153" s="78"/>
      <c r="E153" s="78"/>
      <c r="F153" s="78"/>
      <c r="G153" s="62">
        <f t="shared" si="10"/>
        <v>0</v>
      </c>
      <c r="H153" s="80" t="s">
        <v>187</v>
      </c>
      <c r="J153" s="69"/>
    </row>
    <row r="154" spans="1:10" s="80" customFormat="1" hidden="1" x14ac:dyDescent="0.3">
      <c r="A154" s="148"/>
      <c r="B154" s="148"/>
      <c r="C154" s="184"/>
      <c r="D154" s="78"/>
      <c r="E154" s="78"/>
      <c r="F154" s="78"/>
      <c r="G154" s="62">
        <f t="shared" si="10"/>
        <v>0</v>
      </c>
      <c r="H154" s="80" t="s">
        <v>187</v>
      </c>
      <c r="I154" s="69"/>
      <c r="J154" s="69"/>
    </row>
    <row r="155" spans="1:10" s="80" customFormat="1" hidden="1" x14ac:dyDescent="0.3">
      <c r="A155" s="148"/>
      <c r="B155" s="148"/>
      <c r="C155" s="184"/>
      <c r="D155" s="78"/>
      <c r="E155" s="78"/>
      <c r="F155" s="78"/>
      <c r="G155" s="62">
        <f t="shared" si="10"/>
        <v>0</v>
      </c>
      <c r="H155" s="80" t="s">
        <v>187</v>
      </c>
      <c r="J155" s="69"/>
    </row>
    <row r="156" spans="1:10" s="80" customFormat="1" hidden="1" x14ac:dyDescent="0.3">
      <c r="A156" s="148"/>
      <c r="B156" s="148"/>
      <c r="C156" s="184"/>
      <c r="D156" s="78"/>
      <c r="E156" s="78"/>
      <c r="F156" s="78"/>
      <c r="G156" s="62">
        <f t="shared" si="10"/>
        <v>0</v>
      </c>
      <c r="H156" s="80" t="s">
        <v>187</v>
      </c>
      <c r="I156" s="69"/>
      <c r="J156" s="69"/>
    </row>
    <row r="157" spans="1:10" s="80" customFormat="1" hidden="1" x14ac:dyDescent="0.3">
      <c r="A157" s="148"/>
      <c r="B157" s="148"/>
      <c r="C157" s="184"/>
      <c r="D157" s="78"/>
      <c r="E157" s="78"/>
      <c r="F157" s="78"/>
      <c r="G157" s="62">
        <f t="shared" si="10"/>
        <v>0</v>
      </c>
      <c r="H157" s="80" t="s">
        <v>187</v>
      </c>
      <c r="J157" s="69"/>
    </row>
    <row r="158" spans="1:10" s="80" customFormat="1" hidden="1" x14ac:dyDescent="0.3">
      <c r="A158" s="148"/>
      <c r="B158" s="148"/>
      <c r="C158" s="184"/>
      <c r="D158" s="78"/>
      <c r="E158" s="78"/>
      <c r="F158" s="78"/>
      <c r="G158" s="62">
        <f t="shared" si="10"/>
        <v>0</v>
      </c>
      <c r="H158" s="80" t="s">
        <v>187</v>
      </c>
      <c r="I158" s="69"/>
      <c r="J158" s="69"/>
    </row>
    <row r="159" spans="1:10" s="80" customFormat="1" hidden="1" x14ac:dyDescent="0.3">
      <c r="A159" s="148"/>
      <c r="B159" s="148"/>
      <c r="C159" s="184"/>
      <c r="D159" s="78"/>
      <c r="E159" s="78"/>
      <c r="F159" s="78"/>
      <c r="G159" s="62">
        <f t="shared" si="10"/>
        <v>0</v>
      </c>
      <c r="H159" s="80" t="s">
        <v>187</v>
      </c>
      <c r="J159" s="69"/>
    </row>
    <row r="160" spans="1:10" s="80" customFormat="1" hidden="1" x14ac:dyDescent="0.3">
      <c r="A160" s="148"/>
      <c r="B160" s="148"/>
      <c r="C160" s="184"/>
      <c r="D160" s="78"/>
      <c r="E160" s="78"/>
      <c r="F160" s="78"/>
      <c r="G160" s="62">
        <f t="shared" si="10"/>
        <v>0</v>
      </c>
      <c r="H160" s="80" t="s">
        <v>187</v>
      </c>
      <c r="I160" s="69"/>
      <c r="J160" s="69"/>
    </row>
    <row r="161" spans="1:10" s="80" customFormat="1" hidden="1" x14ac:dyDescent="0.3">
      <c r="A161" s="148"/>
      <c r="B161" s="148"/>
      <c r="C161" s="184"/>
      <c r="D161" s="78"/>
      <c r="E161" s="78"/>
      <c r="F161" s="78"/>
      <c r="G161" s="62">
        <f t="shared" si="10"/>
        <v>0</v>
      </c>
      <c r="H161" s="80" t="s">
        <v>187</v>
      </c>
      <c r="J161" s="69"/>
    </row>
    <row r="162" spans="1:10" s="80" customFormat="1" hidden="1" x14ac:dyDescent="0.3">
      <c r="A162" s="148"/>
      <c r="B162" s="148"/>
      <c r="C162" s="184"/>
      <c r="D162" s="78"/>
      <c r="E162" s="78"/>
      <c r="F162" s="78"/>
      <c r="G162" s="62">
        <f t="shared" si="10"/>
        <v>0</v>
      </c>
      <c r="H162" s="80" t="s">
        <v>187</v>
      </c>
      <c r="I162" s="69"/>
      <c r="J162" s="69"/>
    </row>
    <row r="163" spans="1:10" s="80" customFormat="1" hidden="1" x14ac:dyDescent="0.3">
      <c r="A163" s="148"/>
      <c r="B163" s="148"/>
      <c r="C163" s="184"/>
      <c r="D163" s="78"/>
      <c r="E163" s="78"/>
      <c r="F163" s="78"/>
      <c r="G163" s="62">
        <f t="shared" si="10"/>
        <v>0</v>
      </c>
      <c r="H163" s="80" t="s">
        <v>187</v>
      </c>
      <c r="J163" s="69"/>
    </row>
    <row r="164" spans="1:10" s="80" customFormat="1" hidden="1" x14ac:dyDescent="0.3">
      <c r="A164" s="148"/>
      <c r="B164" s="148"/>
      <c r="C164" s="184"/>
      <c r="D164" s="78"/>
      <c r="E164" s="78"/>
      <c r="F164" s="78"/>
      <c r="G164" s="62">
        <f t="shared" si="10"/>
        <v>0</v>
      </c>
      <c r="H164" s="80" t="s">
        <v>187</v>
      </c>
      <c r="I164" s="69"/>
      <c r="J164" s="69"/>
    </row>
    <row r="165" spans="1:10" s="80" customFormat="1" hidden="1" x14ac:dyDescent="0.3">
      <c r="A165" s="148"/>
      <c r="B165" s="148"/>
      <c r="C165" s="184"/>
      <c r="D165" s="78"/>
      <c r="E165" s="78"/>
      <c r="F165" s="78"/>
      <c r="G165" s="62">
        <f t="shared" si="10"/>
        <v>0</v>
      </c>
      <c r="H165" s="80" t="s">
        <v>187</v>
      </c>
      <c r="J165" s="69"/>
    </row>
    <row r="166" spans="1:10" s="80" customFormat="1" hidden="1" x14ac:dyDescent="0.3">
      <c r="A166" s="148"/>
      <c r="B166" s="148"/>
      <c r="C166" s="184"/>
      <c r="D166" s="78"/>
      <c r="E166" s="78"/>
      <c r="F166" s="78"/>
      <c r="G166" s="62">
        <f t="shared" si="10"/>
        <v>0</v>
      </c>
      <c r="H166" s="80" t="s">
        <v>187</v>
      </c>
      <c r="I166" s="69"/>
      <c r="J166" s="69"/>
    </row>
    <row r="167" spans="1:10" s="80" customFormat="1" hidden="1" x14ac:dyDescent="0.3">
      <c r="A167" s="148"/>
      <c r="B167" s="148"/>
      <c r="C167" s="184"/>
      <c r="D167" s="78"/>
      <c r="E167" s="78"/>
      <c r="F167" s="78"/>
      <c r="G167" s="62">
        <f t="shared" si="10"/>
        <v>0</v>
      </c>
      <c r="H167" s="80" t="s">
        <v>187</v>
      </c>
      <c r="J167" s="69"/>
    </row>
    <row r="168" spans="1:10" s="80" customFormat="1" hidden="1" x14ac:dyDescent="0.3">
      <c r="A168" s="148"/>
      <c r="B168" s="148"/>
      <c r="C168" s="184"/>
      <c r="D168" s="78"/>
      <c r="E168" s="78"/>
      <c r="F168" s="78"/>
      <c r="G168" s="62">
        <f t="shared" si="10"/>
        <v>0</v>
      </c>
      <c r="H168" s="80" t="s">
        <v>187</v>
      </c>
      <c r="I168" s="69"/>
      <c r="J168" s="69"/>
    </row>
    <row r="169" spans="1:10" s="80" customFormat="1" hidden="1" x14ac:dyDescent="0.3">
      <c r="A169" s="148"/>
      <c r="B169" s="148"/>
      <c r="C169" s="184"/>
      <c r="D169" s="78"/>
      <c r="E169" s="78"/>
      <c r="F169" s="78"/>
      <c r="G169" s="62">
        <f t="shared" si="10"/>
        <v>0</v>
      </c>
      <c r="H169" s="80" t="s">
        <v>187</v>
      </c>
      <c r="J169" s="69"/>
    </row>
    <row r="170" spans="1:10" s="80" customFormat="1" hidden="1" x14ac:dyDescent="0.3">
      <c r="A170" s="148"/>
      <c r="B170" s="148"/>
      <c r="C170" s="184"/>
      <c r="D170" s="78"/>
      <c r="E170" s="78"/>
      <c r="F170" s="78"/>
      <c r="G170" s="62">
        <f t="shared" si="10"/>
        <v>0</v>
      </c>
      <c r="H170" s="80" t="s">
        <v>187</v>
      </c>
      <c r="I170" s="69"/>
      <c r="J170" s="69"/>
    </row>
    <row r="171" spans="1:10" s="80" customFormat="1" hidden="1" x14ac:dyDescent="0.3">
      <c r="A171" s="148"/>
      <c r="B171" s="148"/>
      <c r="C171" s="184"/>
      <c r="D171" s="78"/>
      <c r="E171" s="78"/>
      <c r="F171" s="78"/>
      <c r="G171" s="62">
        <f t="shared" si="10"/>
        <v>0</v>
      </c>
      <c r="H171" s="80" t="s">
        <v>187</v>
      </c>
      <c r="J171" s="69"/>
    </row>
    <row r="172" spans="1:10" s="80" customFormat="1" hidden="1" x14ac:dyDescent="0.3">
      <c r="A172" s="148"/>
      <c r="B172" s="148"/>
      <c r="C172" s="184"/>
      <c r="D172" s="78"/>
      <c r="E172" s="78"/>
      <c r="F172" s="78"/>
      <c r="G172" s="62">
        <f t="shared" si="10"/>
        <v>0</v>
      </c>
      <c r="H172" s="80" t="s">
        <v>187</v>
      </c>
      <c r="I172" s="69"/>
      <c r="J172" s="69"/>
    </row>
    <row r="173" spans="1:10" s="80" customFormat="1" hidden="1" x14ac:dyDescent="0.3">
      <c r="A173" s="148"/>
      <c r="B173" s="148"/>
      <c r="C173" s="184"/>
      <c r="D173" s="78"/>
      <c r="E173" s="78"/>
      <c r="F173" s="78"/>
      <c r="G173" s="62">
        <f t="shared" si="10"/>
        <v>0</v>
      </c>
      <c r="H173" s="80" t="s">
        <v>187</v>
      </c>
      <c r="J173" s="69"/>
    </row>
    <row r="174" spans="1:10" s="80" customFormat="1" hidden="1" x14ac:dyDescent="0.3">
      <c r="A174" s="148"/>
      <c r="B174" s="148"/>
      <c r="C174" s="184"/>
      <c r="D174" s="78"/>
      <c r="E174" s="78"/>
      <c r="F174" s="78"/>
      <c r="G174" s="62">
        <f t="shared" si="10"/>
        <v>0</v>
      </c>
      <c r="H174" s="80" t="s">
        <v>187</v>
      </c>
      <c r="I174" s="69"/>
      <c r="J174" s="69"/>
    </row>
    <row r="175" spans="1:10" s="80" customFormat="1" hidden="1" x14ac:dyDescent="0.3">
      <c r="A175" s="148"/>
      <c r="B175" s="148"/>
      <c r="C175" s="184"/>
      <c r="D175" s="78"/>
      <c r="E175" s="78"/>
      <c r="F175" s="78"/>
      <c r="G175" s="62">
        <f t="shared" si="10"/>
        <v>0</v>
      </c>
      <c r="H175" s="80" t="s">
        <v>187</v>
      </c>
      <c r="J175" s="69"/>
    </row>
    <row r="176" spans="1:10" s="80" customFormat="1" hidden="1" x14ac:dyDescent="0.3">
      <c r="A176" s="148"/>
      <c r="B176" s="148"/>
      <c r="C176" s="184"/>
      <c r="D176" s="78"/>
      <c r="E176" s="78"/>
      <c r="F176" s="78"/>
      <c r="G176" s="62">
        <f t="shared" si="10"/>
        <v>0</v>
      </c>
      <c r="H176" s="80" t="s">
        <v>187</v>
      </c>
      <c r="I176" s="69"/>
      <c r="J176" s="69"/>
    </row>
    <row r="177" spans="1:10" s="80" customFormat="1" hidden="1" x14ac:dyDescent="0.3">
      <c r="A177" s="148"/>
      <c r="B177" s="148"/>
      <c r="C177" s="184"/>
      <c r="D177" s="78"/>
      <c r="E177" s="78"/>
      <c r="F177" s="78"/>
      <c r="G177" s="62">
        <f t="shared" si="10"/>
        <v>0</v>
      </c>
      <c r="H177" s="80" t="s">
        <v>187</v>
      </c>
      <c r="J177" s="69"/>
    </row>
    <row r="178" spans="1:10" s="80" customFormat="1" hidden="1" x14ac:dyDescent="0.3">
      <c r="A178" s="148"/>
      <c r="B178" s="148"/>
      <c r="C178" s="184"/>
      <c r="D178" s="78"/>
      <c r="E178" s="78"/>
      <c r="F178" s="78"/>
      <c r="G178" s="62">
        <f t="shared" si="10"/>
        <v>0</v>
      </c>
      <c r="H178" s="80" t="s">
        <v>187</v>
      </c>
      <c r="I178" s="69"/>
      <c r="J178" s="69"/>
    </row>
    <row r="179" spans="1:10" s="80" customFormat="1" hidden="1" x14ac:dyDescent="0.3">
      <c r="A179" s="148"/>
      <c r="B179" s="148"/>
      <c r="C179" s="184"/>
      <c r="D179" s="78"/>
      <c r="E179" s="78"/>
      <c r="F179" s="78"/>
      <c r="G179" s="62">
        <f t="shared" si="10"/>
        <v>0</v>
      </c>
      <c r="H179" s="80" t="s">
        <v>187</v>
      </c>
      <c r="J179" s="69"/>
    </row>
    <row r="180" spans="1:10" s="80" customFormat="1" hidden="1" x14ac:dyDescent="0.3">
      <c r="A180" s="148"/>
      <c r="B180" s="148"/>
      <c r="C180" s="184"/>
      <c r="D180" s="78"/>
      <c r="E180" s="78"/>
      <c r="F180" s="78"/>
      <c r="G180" s="62">
        <f t="shared" si="10"/>
        <v>0</v>
      </c>
      <c r="H180" s="80" t="s">
        <v>187</v>
      </c>
      <c r="I180" s="69"/>
      <c r="J180" s="69"/>
    </row>
    <row r="181" spans="1:10" s="80" customFormat="1" hidden="1" x14ac:dyDescent="0.3">
      <c r="A181" s="148"/>
      <c r="B181" s="148"/>
      <c r="C181" s="184"/>
      <c r="D181" s="78"/>
      <c r="E181" s="78"/>
      <c r="F181" s="78"/>
      <c r="G181" s="62">
        <f t="shared" si="10"/>
        <v>0</v>
      </c>
      <c r="H181" s="80" t="s">
        <v>187</v>
      </c>
      <c r="J181" s="69"/>
    </row>
    <row r="182" spans="1:10" s="80" customFormat="1" hidden="1" x14ac:dyDescent="0.3">
      <c r="A182" s="148"/>
      <c r="B182" s="148"/>
      <c r="C182" s="184"/>
      <c r="D182" s="78"/>
      <c r="E182" s="78"/>
      <c r="F182" s="78"/>
      <c r="G182" s="62">
        <f t="shared" si="10"/>
        <v>0</v>
      </c>
      <c r="H182" s="80" t="s">
        <v>187</v>
      </c>
      <c r="I182" s="69"/>
      <c r="J182" s="69"/>
    </row>
    <row r="183" spans="1:10" s="80" customFormat="1" hidden="1" x14ac:dyDescent="0.3">
      <c r="A183" s="148"/>
      <c r="B183" s="148"/>
      <c r="C183" s="184"/>
      <c r="D183" s="78"/>
      <c r="E183" s="78"/>
      <c r="F183" s="78"/>
      <c r="G183" s="62">
        <f t="shared" si="10"/>
        <v>0</v>
      </c>
      <c r="H183" s="80" t="s">
        <v>187</v>
      </c>
      <c r="J183" s="69"/>
    </row>
    <row r="184" spans="1:10" s="80" customFormat="1" hidden="1" x14ac:dyDescent="0.3">
      <c r="A184" s="148"/>
      <c r="B184" s="148"/>
      <c r="C184" s="184"/>
      <c r="D184" s="78"/>
      <c r="E184" s="78"/>
      <c r="F184" s="78"/>
      <c r="G184" s="62">
        <f t="shared" si="10"/>
        <v>0</v>
      </c>
      <c r="H184" s="80" t="s">
        <v>187</v>
      </c>
      <c r="I184" s="69"/>
      <c r="J184" s="69"/>
    </row>
    <row r="185" spans="1:10" s="80" customFormat="1" hidden="1" x14ac:dyDescent="0.3">
      <c r="A185" s="148"/>
      <c r="B185" s="148"/>
      <c r="C185" s="184"/>
      <c r="D185" s="78"/>
      <c r="E185" s="78"/>
      <c r="F185" s="78"/>
      <c r="G185" s="62">
        <f t="shared" si="10"/>
        <v>0</v>
      </c>
      <c r="H185" s="80" t="s">
        <v>187</v>
      </c>
      <c r="J185" s="69"/>
    </row>
    <row r="186" spans="1:10" s="80" customFormat="1" hidden="1" x14ac:dyDescent="0.3">
      <c r="A186" s="148"/>
      <c r="B186" s="148"/>
      <c r="C186" s="184"/>
      <c r="D186" s="78"/>
      <c r="E186" s="78"/>
      <c r="F186" s="78"/>
      <c r="G186" s="62">
        <f t="shared" si="10"/>
        <v>0</v>
      </c>
      <c r="H186" s="80" t="s">
        <v>187</v>
      </c>
      <c r="I186" s="69"/>
      <c r="J186" s="69"/>
    </row>
    <row r="187" spans="1:10" s="80" customFormat="1" hidden="1" x14ac:dyDescent="0.3">
      <c r="A187" s="148"/>
      <c r="B187" s="148"/>
      <c r="C187" s="184"/>
      <c r="D187" s="78"/>
      <c r="E187" s="78"/>
      <c r="F187" s="78"/>
      <c r="G187" s="62">
        <f t="shared" si="10"/>
        <v>0</v>
      </c>
      <c r="H187" s="80" t="s">
        <v>187</v>
      </c>
      <c r="J187" s="69"/>
    </row>
    <row r="188" spans="1:10" s="80" customFormat="1" hidden="1" x14ac:dyDescent="0.3">
      <c r="A188" s="148"/>
      <c r="B188" s="148"/>
      <c r="C188" s="184"/>
      <c r="D188" s="78"/>
      <c r="E188" s="78"/>
      <c r="F188" s="78"/>
      <c r="G188" s="62">
        <f t="shared" si="10"/>
        <v>0</v>
      </c>
      <c r="H188" s="80" t="s">
        <v>187</v>
      </c>
      <c r="I188" s="69"/>
      <c r="J188" s="69"/>
    </row>
    <row r="189" spans="1:10" s="80" customFormat="1" hidden="1" x14ac:dyDescent="0.3">
      <c r="A189" s="148"/>
      <c r="B189" s="148"/>
      <c r="C189" s="184"/>
      <c r="D189" s="78"/>
      <c r="E189" s="78"/>
      <c r="F189" s="78"/>
      <c r="G189" s="62">
        <f t="shared" si="10"/>
        <v>0</v>
      </c>
      <c r="H189" s="80" t="s">
        <v>187</v>
      </c>
      <c r="J189" s="69"/>
    </row>
    <row r="190" spans="1:10" s="80" customFormat="1" hidden="1" x14ac:dyDescent="0.3">
      <c r="A190" s="148"/>
      <c r="B190" s="148"/>
      <c r="C190" s="184"/>
      <c r="D190" s="78"/>
      <c r="E190" s="78"/>
      <c r="F190" s="78"/>
      <c r="G190" s="62">
        <f t="shared" si="10"/>
        <v>0</v>
      </c>
      <c r="H190" s="80" t="s">
        <v>187</v>
      </c>
      <c r="I190" s="69"/>
      <c r="J190" s="69"/>
    </row>
    <row r="191" spans="1:10" s="80" customFormat="1" hidden="1" x14ac:dyDescent="0.3">
      <c r="A191" s="148"/>
      <c r="B191" s="148"/>
      <c r="C191" s="184"/>
      <c r="D191" s="78"/>
      <c r="E191" s="78"/>
      <c r="F191" s="78"/>
      <c r="G191" s="62">
        <f t="shared" si="10"/>
        <v>0</v>
      </c>
      <c r="H191" s="80" t="s">
        <v>187</v>
      </c>
      <c r="J191" s="69"/>
    </row>
    <row r="192" spans="1:10" s="80" customFormat="1" hidden="1" x14ac:dyDescent="0.3">
      <c r="A192" s="148"/>
      <c r="B192" s="148"/>
      <c r="C192" s="184"/>
      <c r="D192" s="78"/>
      <c r="E192" s="78"/>
      <c r="F192" s="78"/>
      <c r="G192" s="62">
        <f t="shared" si="10"/>
        <v>0</v>
      </c>
      <c r="H192" s="80" t="s">
        <v>187</v>
      </c>
      <c r="I192" s="69"/>
      <c r="J192" s="69"/>
    </row>
    <row r="193" spans="1:10" s="80" customFormat="1" hidden="1" x14ac:dyDescent="0.3">
      <c r="A193" s="148"/>
      <c r="B193" s="148"/>
      <c r="C193" s="184"/>
      <c r="D193" s="78"/>
      <c r="E193" s="78"/>
      <c r="F193" s="78"/>
      <c r="G193" s="62">
        <f t="shared" si="10"/>
        <v>0</v>
      </c>
      <c r="H193" s="80" t="s">
        <v>187</v>
      </c>
      <c r="J193" s="69"/>
    </row>
    <row r="194" spans="1:10" s="80" customFormat="1" hidden="1" x14ac:dyDescent="0.3">
      <c r="A194" s="148"/>
      <c r="B194" s="148"/>
      <c r="C194" s="184"/>
      <c r="D194" s="78"/>
      <c r="E194" s="78"/>
      <c r="F194" s="78"/>
      <c r="G194" s="62">
        <f t="shared" si="10"/>
        <v>0</v>
      </c>
      <c r="H194" s="80" t="s">
        <v>187</v>
      </c>
      <c r="I194" s="69"/>
      <c r="J194" s="69"/>
    </row>
    <row r="195" spans="1:10" s="80" customFormat="1" hidden="1" x14ac:dyDescent="0.3">
      <c r="A195" s="148"/>
      <c r="B195" s="148"/>
      <c r="C195" s="184"/>
      <c r="D195" s="78"/>
      <c r="E195" s="78"/>
      <c r="F195" s="78"/>
      <c r="G195" s="62">
        <f t="shared" si="10"/>
        <v>0</v>
      </c>
      <c r="H195" s="80" t="s">
        <v>187</v>
      </c>
      <c r="J195" s="69"/>
    </row>
    <row r="196" spans="1:10" s="80" customFormat="1" hidden="1" x14ac:dyDescent="0.3">
      <c r="A196" s="148"/>
      <c r="B196" s="148"/>
      <c r="C196" s="184"/>
      <c r="D196" s="78"/>
      <c r="E196" s="78"/>
      <c r="F196" s="78"/>
      <c r="G196" s="62">
        <f t="shared" si="10"/>
        <v>0</v>
      </c>
      <c r="H196" s="80" t="s">
        <v>187</v>
      </c>
      <c r="I196" s="69"/>
      <c r="J196" s="69"/>
    </row>
    <row r="197" spans="1:10" s="80" customFormat="1" hidden="1" x14ac:dyDescent="0.3">
      <c r="A197" s="148"/>
      <c r="B197" s="148"/>
      <c r="C197" s="184"/>
      <c r="D197" s="78"/>
      <c r="E197" s="78"/>
      <c r="F197" s="78"/>
      <c r="G197" s="62">
        <f t="shared" si="10"/>
        <v>0</v>
      </c>
      <c r="H197" s="80" t="s">
        <v>187</v>
      </c>
      <c r="J197" s="69"/>
    </row>
    <row r="198" spans="1:10" s="80" customFormat="1" hidden="1" x14ac:dyDescent="0.3">
      <c r="A198" s="148"/>
      <c r="B198" s="148"/>
      <c r="C198" s="184"/>
      <c r="D198" s="78"/>
      <c r="E198" s="78"/>
      <c r="F198" s="78"/>
      <c r="G198" s="62">
        <f t="shared" si="10"/>
        <v>0</v>
      </c>
      <c r="H198" s="80" t="s">
        <v>187</v>
      </c>
      <c r="I198" s="69"/>
      <c r="J198" s="69"/>
    </row>
    <row r="199" spans="1:10" s="80" customFormat="1" hidden="1" x14ac:dyDescent="0.3">
      <c r="A199" s="148"/>
      <c r="B199" s="148"/>
      <c r="C199" s="184"/>
      <c r="D199" s="78"/>
      <c r="E199" s="78"/>
      <c r="F199" s="78"/>
      <c r="G199" s="62">
        <f t="shared" si="10"/>
        <v>0</v>
      </c>
      <c r="H199" s="80" t="s">
        <v>187</v>
      </c>
      <c r="J199" s="69"/>
    </row>
    <row r="200" spans="1:10" s="80" customFormat="1" hidden="1" x14ac:dyDescent="0.3">
      <c r="A200" s="148"/>
      <c r="B200" s="148"/>
      <c r="C200" s="184"/>
      <c r="D200" s="78"/>
      <c r="E200" s="78"/>
      <c r="F200" s="78"/>
      <c r="G200" s="62">
        <f t="shared" si="10"/>
        <v>0</v>
      </c>
      <c r="H200" s="80" t="s">
        <v>187</v>
      </c>
      <c r="I200" s="69"/>
      <c r="J200" s="69"/>
    </row>
    <row r="201" spans="1:10" s="80" customFormat="1" hidden="1" x14ac:dyDescent="0.3">
      <c r="A201" s="148"/>
      <c r="B201" s="148"/>
      <c r="C201" s="184"/>
      <c r="D201" s="78"/>
      <c r="E201" s="78"/>
      <c r="F201" s="78"/>
      <c r="G201" s="62">
        <f t="shared" si="10"/>
        <v>0</v>
      </c>
      <c r="H201" s="80" t="s">
        <v>187</v>
      </c>
      <c r="J201" s="69"/>
    </row>
    <row r="202" spans="1:10" s="80" customFormat="1" hidden="1" x14ac:dyDescent="0.3">
      <c r="A202" s="148"/>
      <c r="B202" s="148"/>
      <c r="C202" s="184"/>
      <c r="D202" s="78"/>
      <c r="E202" s="78"/>
      <c r="F202" s="78"/>
      <c r="G202" s="62">
        <f t="shared" si="10"/>
        <v>0</v>
      </c>
      <c r="H202" s="80" t="s">
        <v>187</v>
      </c>
      <c r="I202" s="69"/>
      <c r="J202" s="69"/>
    </row>
    <row r="203" spans="1:10" s="80" customFormat="1" hidden="1" x14ac:dyDescent="0.3">
      <c r="A203" s="148"/>
      <c r="B203" s="148"/>
      <c r="C203" s="184"/>
      <c r="D203" s="78"/>
      <c r="E203" s="78"/>
      <c r="F203" s="78"/>
      <c r="G203" s="62">
        <f t="shared" si="10"/>
        <v>0</v>
      </c>
      <c r="H203" s="80" t="s">
        <v>187</v>
      </c>
      <c r="J203" s="69"/>
    </row>
    <row r="204" spans="1:10" s="80" customFormat="1" hidden="1" x14ac:dyDescent="0.3">
      <c r="A204" s="148"/>
      <c r="B204" s="148"/>
      <c r="C204" s="184"/>
      <c r="D204" s="78"/>
      <c r="E204" s="78"/>
      <c r="F204" s="78"/>
      <c r="G204" s="62">
        <f t="shared" si="10"/>
        <v>0</v>
      </c>
      <c r="H204" s="80" t="s">
        <v>187</v>
      </c>
      <c r="I204" s="69"/>
      <c r="J204" s="69"/>
    </row>
    <row r="205" spans="1:10" s="80" customFormat="1" hidden="1" x14ac:dyDescent="0.3">
      <c r="A205" s="148"/>
      <c r="B205" s="148"/>
      <c r="C205" s="184"/>
      <c r="D205" s="78"/>
      <c r="E205" s="78"/>
      <c r="F205" s="78"/>
      <c r="G205" s="62">
        <f t="shared" si="10"/>
        <v>0</v>
      </c>
      <c r="H205" s="80" t="s">
        <v>187</v>
      </c>
      <c r="J205" s="69"/>
    </row>
    <row r="206" spans="1:10" s="80" customFormat="1" hidden="1" x14ac:dyDescent="0.3">
      <c r="A206" s="148"/>
      <c r="B206" s="148"/>
      <c r="C206" s="184"/>
      <c r="D206" s="78"/>
      <c r="E206" s="78"/>
      <c r="F206" s="78"/>
      <c r="G206" s="62">
        <f t="shared" si="10"/>
        <v>0</v>
      </c>
      <c r="H206" s="80" t="s">
        <v>187</v>
      </c>
      <c r="I206" s="69"/>
      <c r="J206" s="69"/>
    </row>
    <row r="207" spans="1:10" s="80" customFormat="1" hidden="1" x14ac:dyDescent="0.3">
      <c r="A207" s="148"/>
      <c r="B207" s="148"/>
      <c r="C207" s="184"/>
      <c r="D207" s="78"/>
      <c r="E207" s="78"/>
      <c r="F207" s="78"/>
      <c r="G207" s="62">
        <f t="shared" si="10"/>
        <v>0</v>
      </c>
      <c r="H207" s="80" t="s">
        <v>187</v>
      </c>
      <c r="J207" s="69"/>
    </row>
    <row r="208" spans="1:10" s="80" customFormat="1" hidden="1" x14ac:dyDescent="0.3">
      <c r="A208" s="148"/>
      <c r="B208" s="148"/>
      <c r="C208" s="184"/>
      <c r="D208" s="78"/>
      <c r="E208" s="78"/>
      <c r="F208" s="78"/>
      <c r="G208" s="62">
        <f t="shared" si="10"/>
        <v>0</v>
      </c>
      <c r="H208" s="80" t="s">
        <v>187</v>
      </c>
      <c r="I208" s="69"/>
      <c r="J208" s="69"/>
    </row>
    <row r="209" spans="1:10" s="80" customFormat="1" hidden="1" x14ac:dyDescent="0.3">
      <c r="A209" s="148"/>
      <c r="B209" s="148"/>
      <c r="C209" s="184"/>
      <c r="D209" s="78"/>
      <c r="E209" s="78"/>
      <c r="F209" s="78"/>
      <c r="G209" s="62">
        <f t="shared" si="10"/>
        <v>0</v>
      </c>
      <c r="H209" s="80" t="s">
        <v>187</v>
      </c>
      <c r="J209" s="69"/>
    </row>
    <row r="210" spans="1:10" s="80" customFormat="1" hidden="1" x14ac:dyDescent="0.3">
      <c r="A210" s="148"/>
      <c r="B210" s="148"/>
      <c r="C210" s="184"/>
      <c r="D210" s="78"/>
      <c r="E210" s="78"/>
      <c r="F210" s="78"/>
      <c r="G210" s="62">
        <f t="shared" si="10"/>
        <v>0</v>
      </c>
      <c r="H210" s="80" t="s">
        <v>187</v>
      </c>
      <c r="I210" s="69"/>
      <c r="J210" s="69"/>
    </row>
    <row r="211" spans="1:10" s="80" customFormat="1" hidden="1" x14ac:dyDescent="0.3">
      <c r="A211" s="148"/>
      <c r="B211" s="148"/>
      <c r="C211" s="184"/>
      <c r="D211" s="78"/>
      <c r="E211" s="78"/>
      <c r="F211" s="78"/>
      <c r="G211" s="62">
        <f t="shared" si="10"/>
        <v>0</v>
      </c>
      <c r="H211" s="80" t="s">
        <v>187</v>
      </c>
      <c r="J211" s="69"/>
    </row>
    <row r="212" spans="1:10" s="80" customFormat="1" hidden="1" x14ac:dyDescent="0.3">
      <c r="A212" s="148"/>
      <c r="B212" s="148"/>
      <c r="C212" s="184"/>
      <c r="D212" s="78"/>
      <c r="E212" s="78"/>
      <c r="F212" s="78"/>
      <c r="G212" s="62">
        <f t="shared" si="10"/>
        <v>0</v>
      </c>
      <c r="H212" s="80" t="s">
        <v>187</v>
      </c>
      <c r="I212" s="69"/>
      <c r="J212" s="69"/>
    </row>
    <row r="213" spans="1:10" s="80" customFormat="1" hidden="1" x14ac:dyDescent="0.3">
      <c r="A213" s="148"/>
      <c r="B213" s="148"/>
      <c r="C213" s="184"/>
      <c r="D213" s="78"/>
      <c r="E213" s="78"/>
      <c r="F213" s="78"/>
      <c r="G213" s="62">
        <f t="shared" si="10"/>
        <v>0</v>
      </c>
      <c r="H213" s="80" t="s">
        <v>187</v>
      </c>
      <c r="J213" s="69"/>
    </row>
    <row r="214" spans="1:10" s="80" customFormat="1" hidden="1" x14ac:dyDescent="0.3">
      <c r="A214" s="148"/>
      <c r="B214" s="148"/>
      <c r="C214" s="184"/>
      <c r="D214" s="78"/>
      <c r="E214" s="78"/>
      <c r="F214" s="78"/>
      <c r="G214" s="62">
        <f t="shared" si="10"/>
        <v>0</v>
      </c>
      <c r="H214" s="80" t="s">
        <v>187</v>
      </c>
      <c r="I214" s="69"/>
      <c r="J214" s="69"/>
    </row>
    <row r="215" spans="1:10" s="80" customFormat="1" hidden="1" x14ac:dyDescent="0.3">
      <c r="A215" s="148"/>
      <c r="B215" s="148"/>
      <c r="C215" s="184"/>
      <c r="D215" s="78"/>
      <c r="E215" s="78"/>
      <c r="F215" s="78"/>
      <c r="G215" s="62">
        <f t="shared" si="10"/>
        <v>0</v>
      </c>
      <c r="H215" s="80" t="s">
        <v>187</v>
      </c>
      <c r="J215" s="69"/>
    </row>
    <row r="216" spans="1:10" s="80" customFormat="1" hidden="1" x14ac:dyDescent="0.3">
      <c r="A216" s="148"/>
      <c r="B216" s="148"/>
      <c r="C216" s="184"/>
      <c r="D216" s="78"/>
      <c r="E216" s="78"/>
      <c r="F216" s="78"/>
      <c r="G216" s="62">
        <f t="shared" si="10"/>
        <v>0</v>
      </c>
      <c r="H216" s="80" t="s">
        <v>187</v>
      </c>
      <c r="I216" s="69"/>
      <c r="J216" s="69"/>
    </row>
    <row r="217" spans="1:10" s="80" customFormat="1" hidden="1" x14ac:dyDescent="0.3">
      <c r="A217" s="148"/>
      <c r="B217" s="148"/>
      <c r="C217" s="184"/>
      <c r="D217" s="78"/>
      <c r="E217" s="78"/>
      <c r="F217" s="78"/>
      <c r="G217" s="62">
        <f t="shared" si="10"/>
        <v>0</v>
      </c>
      <c r="H217" s="80" t="s">
        <v>187</v>
      </c>
      <c r="J217" s="69"/>
    </row>
    <row r="218" spans="1:10" s="80" customFormat="1" hidden="1" x14ac:dyDescent="0.3">
      <c r="A218" s="148"/>
      <c r="B218" s="148"/>
      <c r="C218" s="184"/>
      <c r="D218" s="78"/>
      <c r="E218" s="78"/>
      <c r="F218" s="78"/>
      <c r="G218" s="62">
        <f t="shared" si="10"/>
        <v>0</v>
      </c>
      <c r="H218" s="80" t="s">
        <v>187</v>
      </c>
      <c r="I218" s="69"/>
      <c r="J218" s="69"/>
    </row>
    <row r="219" spans="1:10" s="80" customFormat="1" hidden="1" x14ac:dyDescent="0.3">
      <c r="A219" s="148"/>
      <c r="B219" s="148"/>
      <c r="C219" s="184"/>
      <c r="D219" s="78"/>
      <c r="E219" s="78"/>
      <c r="F219" s="78"/>
      <c r="G219" s="62">
        <f t="shared" si="10"/>
        <v>0</v>
      </c>
      <c r="H219" s="80" t="s">
        <v>187</v>
      </c>
      <c r="J219" s="69"/>
    </row>
    <row r="220" spans="1:10" s="80" customFormat="1" hidden="1" x14ac:dyDescent="0.3">
      <c r="A220" s="148"/>
      <c r="B220" s="148"/>
      <c r="C220" s="184"/>
      <c r="D220" s="78"/>
      <c r="E220" s="78"/>
      <c r="F220" s="78"/>
      <c r="G220" s="62">
        <f t="shared" si="10"/>
        <v>0</v>
      </c>
      <c r="H220" s="80" t="s">
        <v>187</v>
      </c>
      <c r="I220" s="69"/>
      <c r="J220" s="69"/>
    </row>
    <row r="221" spans="1:10" s="80" customFormat="1" hidden="1" x14ac:dyDescent="0.3">
      <c r="A221" s="148"/>
      <c r="B221" s="148"/>
      <c r="C221" s="184"/>
      <c r="D221" s="78"/>
      <c r="E221" s="78"/>
      <c r="F221" s="78"/>
      <c r="G221" s="62">
        <f t="shared" si="10"/>
        <v>0</v>
      </c>
      <c r="H221" s="80" t="s">
        <v>187</v>
      </c>
      <c r="J221" s="69"/>
    </row>
    <row r="222" spans="1:10" s="80" customFormat="1" hidden="1" x14ac:dyDescent="0.3">
      <c r="A222" s="148"/>
      <c r="B222" s="148"/>
      <c r="C222" s="184"/>
      <c r="D222" s="78"/>
      <c r="E222" s="78"/>
      <c r="F222" s="78"/>
      <c r="G222" s="62">
        <f t="shared" si="10"/>
        <v>0</v>
      </c>
      <c r="H222" s="80" t="s">
        <v>187</v>
      </c>
      <c r="I222" s="69"/>
      <c r="J222" s="69"/>
    </row>
    <row r="223" spans="1:10" s="80" customFormat="1" hidden="1" x14ac:dyDescent="0.3">
      <c r="A223" s="148"/>
      <c r="B223" s="148"/>
      <c r="C223" s="184"/>
      <c r="D223" s="78"/>
      <c r="E223" s="78"/>
      <c r="F223" s="78"/>
      <c r="G223" s="62">
        <f t="shared" si="10"/>
        <v>0</v>
      </c>
      <c r="H223" s="80" t="s">
        <v>187</v>
      </c>
      <c r="J223" s="69"/>
    </row>
    <row r="224" spans="1:10" s="80" customFormat="1" hidden="1" x14ac:dyDescent="0.3">
      <c r="A224" s="148"/>
      <c r="B224" s="148"/>
      <c r="C224" s="184"/>
      <c r="D224" s="78"/>
      <c r="E224" s="78"/>
      <c r="F224" s="78"/>
      <c r="G224" s="62">
        <f t="shared" si="10"/>
        <v>0</v>
      </c>
      <c r="H224" s="80" t="s">
        <v>187</v>
      </c>
      <c r="I224" s="69"/>
      <c r="J224" s="69"/>
    </row>
    <row r="225" spans="1:10" s="80" customFormat="1" hidden="1" x14ac:dyDescent="0.3">
      <c r="A225" s="148"/>
      <c r="B225" s="148"/>
      <c r="C225" s="184"/>
      <c r="D225" s="78"/>
      <c r="E225" s="78"/>
      <c r="F225" s="78"/>
      <c r="G225" s="62">
        <f t="shared" si="10"/>
        <v>0</v>
      </c>
      <c r="H225" s="80" t="s">
        <v>187</v>
      </c>
      <c r="J225" s="69"/>
    </row>
    <row r="226" spans="1:10" s="80" customFormat="1" hidden="1" x14ac:dyDescent="0.3">
      <c r="A226" s="148"/>
      <c r="B226" s="148"/>
      <c r="C226" s="184"/>
      <c r="D226" s="78"/>
      <c r="E226" s="78"/>
      <c r="F226" s="78"/>
      <c r="G226" s="62">
        <f t="shared" si="10"/>
        <v>0</v>
      </c>
      <c r="H226" s="80" t="s">
        <v>187</v>
      </c>
      <c r="I226" s="69"/>
      <c r="J226" s="69"/>
    </row>
    <row r="227" spans="1:10" s="80" customFormat="1" hidden="1" x14ac:dyDescent="0.3">
      <c r="A227" s="148"/>
      <c r="B227" s="148"/>
      <c r="C227" s="184"/>
      <c r="D227" s="78"/>
      <c r="E227" s="78"/>
      <c r="F227" s="78"/>
      <c r="G227" s="62">
        <f t="shared" si="10"/>
        <v>0</v>
      </c>
      <c r="H227" s="80" t="s">
        <v>187</v>
      </c>
      <c r="J227" s="69"/>
    </row>
    <row r="228" spans="1:10" s="80" customFormat="1" hidden="1" x14ac:dyDescent="0.3">
      <c r="A228" s="148"/>
      <c r="B228" s="148"/>
      <c r="C228" s="184"/>
      <c r="D228" s="78"/>
      <c r="E228" s="78"/>
      <c r="F228" s="78"/>
      <c r="G228" s="62">
        <f t="shared" si="10"/>
        <v>0</v>
      </c>
      <c r="H228" s="80" t="s">
        <v>187</v>
      </c>
      <c r="I228" s="69"/>
      <c r="J228" s="69"/>
    </row>
    <row r="229" spans="1:10" s="80" customFormat="1" hidden="1" x14ac:dyDescent="0.3">
      <c r="A229" s="148"/>
      <c r="B229" s="148"/>
      <c r="C229" s="184"/>
      <c r="D229" s="78"/>
      <c r="E229" s="78"/>
      <c r="F229" s="78"/>
      <c r="G229" s="62">
        <f t="shared" si="10"/>
        <v>0</v>
      </c>
      <c r="H229" s="80" t="s">
        <v>187</v>
      </c>
      <c r="J229" s="69"/>
    </row>
    <row r="230" spans="1:10" s="80" customFormat="1" hidden="1" x14ac:dyDescent="0.3">
      <c r="A230" s="148"/>
      <c r="B230" s="148"/>
      <c r="C230" s="184"/>
      <c r="D230" s="78"/>
      <c r="E230" s="78"/>
      <c r="F230" s="78"/>
      <c r="G230" s="62">
        <f t="shared" si="10"/>
        <v>0</v>
      </c>
      <c r="H230" s="80" t="s">
        <v>187</v>
      </c>
      <c r="I230" s="69"/>
      <c r="J230" s="69"/>
    </row>
    <row r="231" spans="1:10" s="80" customFormat="1" hidden="1" x14ac:dyDescent="0.3">
      <c r="A231" s="148"/>
      <c r="B231" s="148"/>
      <c r="C231" s="184"/>
      <c r="D231" s="78"/>
      <c r="E231" s="78"/>
      <c r="F231" s="78"/>
      <c r="G231" s="62">
        <f t="shared" si="10"/>
        <v>0</v>
      </c>
      <c r="H231" s="80" t="s">
        <v>187</v>
      </c>
      <c r="J231" s="69"/>
    </row>
    <row r="232" spans="1:10" s="80" customFormat="1" hidden="1" x14ac:dyDescent="0.3">
      <c r="A232" s="148"/>
      <c r="B232" s="148"/>
      <c r="C232" s="184"/>
      <c r="D232" s="78"/>
      <c r="E232" s="78"/>
      <c r="F232" s="78"/>
      <c r="G232" s="62">
        <f t="shared" si="10"/>
        <v>0</v>
      </c>
      <c r="H232" s="80" t="s">
        <v>187</v>
      </c>
      <c r="I232" s="69"/>
      <c r="J232" s="69"/>
    </row>
    <row r="233" spans="1:10" s="80" customFormat="1" hidden="1" x14ac:dyDescent="0.3">
      <c r="A233" s="148"/>
      <c r="B233" s="148"/>
      <c r="C233" s="184"/>
      <c r="D233" s="78"/>
      <c r="E233" s="78"/>
      <c r="F233" s="78"/>
      <c r="G233" s="62">
        <f t="shared" si="10"/>
        <v>0</v>
      </c>
      <c r="H233" s="80" t="s">
        <v>187</v>
      </c>
      <c r="J233" s="69"/>
    </row>
    <row r="234" spans="1:10" s="80" customFormat="1" hidden="1" x14ac:dyDescent="0.3">
      <c r="A234" s="148"/>
      <c r="B234" s="148"/>
      <c r="C234" s="184"/>
      <c r="D234" s="78"/>
      <c r="E234" s="78"/>
      <c r="F234" s="78"/>
      <c r="G234" s="62">
        <f t="shared" si="10"/>
        <v>0</v>
      </c>
      <c r="H234" s="80" t="s">
        <v>187</v>
      </c>
      <c r="I234" s="69"/>
      <c r="J234" s="69"/>
    </row>
    <row r="235" spans="1:10" s="80" customFormat="1" hidden="1" x14ac:dyDescent="0.3">
      <c r="A235" s="148"/>
      <c r="B235" s="148"/>
      <c r="C235" s="184"/>
      <c r="D235" s="78"/>
      <c r="E235" s="78"/>
      <c r="F235" s="78"/>
      <c r="G235" s="62">
        <f t="shared" si="10"/>
        <v>0</v>
      </c>
      <c r="H235" s="80" t="s">
        <v>187</v>
      </c>
      <c r="J235" s="69"/>
    </row>
    <row r="236" spans="1:10" s="80" customFormat="1" hidden="1" x14ac:dyDescent="0.3">
      <c r="A236" s="148"/>
      <c r="B236" s="148"/>
      <c r="C236" s="184"/>
      <c r="D236" s="78"/>
      <c r="E236" s="78"/>
      <c r="F236" s="78"/>
      <c r="G236" s="62">
        <f t="shared" si="10"/>
        <v>0</v>
      </c>
      <c r="H236" s="80" t="s">
        <v>187</v>
      </c>
      <c r="I236" s="69"/>
      <c r="J236" s="69"/>
    </row>
    <row r="237" spans="1:10" s="80" customFormat="1" hidden="1" x14ac:dyDescent="0.3">
      <c r="A237" s="148"/>
      <c r="B237" s="148"/>
      <c r="C237" s="184"/>
      <c r="D237" s="78"/>
      <c r="E237" s="78"/>
      <c r="F237" s="78"/>
      <c r="G237" s="62">
        <f t="shared" si="10"/>
        <v>0</v>
      </c>
      <c r="H237" s="80" t="s">
        <v>187</v>
      </c>
      <c r="J237" s="69"/>
    </row>
    <row r="238" spans="1:10" s="80" customFormat="1" hidden="1" x14ac:dyDescent="0.3">
      <c r="A238" s="148"/>
      <c r="B238" s="148"/>
      <c r="C238" s="184"/>
      <c r="D238" s="78"/>
      <c r="E238" s="78"/>
      <c r="F238" s="78"/>
      <c r="G238" s="62">
        <f t="shared" si="10"/>
        <v>0</v>
      </c>
      <c r="H238" s="80" t="s">
        <v>187</v>
      </c>
      <c r="I238" s="69"/>
      <c r="J238" s="69"/>
    </row>
    <row r="239" spans="1:10" s="80" customFormat="1" hidden="1" x14ac:dyDescent="0.3">
      <c r="A239" s="148"/>
      <c r="B239" s="148"/>
      <c r="C239" s="184"/>
      <c r="D239" s="78"/>
      <c r="E239" s="78"/>
      <c r="F239" s="78"/>
      <c r="G239" s="62">
        <f t="shared" si="10"/>
        <v>0</v>
      </c>
      <c r="H239" s="80" t="s">
        <v>187</v>
      </c>
      <c r="J239" s="69"/>
    </row>
    <row r="240" spans="1:10" s="80" customFormat="1" hidden="1" x14ac:dyDescent="0.3">
      <c r="A240" s="148"/>
      <c r="B240" s="148"/>
      <c r="C240" s="184"/>
      <c r="D240" s="78"/>
      <c r="E240" s="78"/>
      <c r="F240" s="78"/>
      <c r="G240" s="62">
        <f t="shared" si="10"/>
        <v>0</v>
      </c>
      <c r="H240" s="80" t="s">
        <v>187</v>
      </c>
      <c r="I240" s="69"/>
      <c r="J240" s="69"/>
    </row>
    <row r="241" spans="1:10" s="80" customFormat="1" hidden="1" x14ac:dyDescent="0.3">
      <c r="A241" s="148"/>
      <c r="B241" s="148"/>
      <c r="C241" s="184"/>
      <c r="D241" s="78"/>
      <c r="E241" s="78"/>
      <c r="F241" s="78"/>
      <c r="G241" s="62">
        <f t="shared" si="10"/>
        <v>0</v>
      </c>
      <c r="H241" s="80" t="s">
        <v>187</v>
      </c>
      <c r="J241" s="69"/>
    </row>
    <row r="242" spans="1:10" s="80" customFormat="1" hidden="1" x14ac:dyDescent="0.3">
      <c r="A242" s="148"/>
      <c r="B242" s="148"/>
      <c r="C242" s="184"/>
      <c r="D242" s="78"/>
      <c r="E242" s="78"/>
      <c r="F242" s="78"/>
      <c r="G242" s="62">
        <f t="shared" si="10"/>
        <v>0</v>
      </c>
      <c r="H242" s="80" t="s">
        <v>187</v>
      </c>
      <c r="I242" s="69"/>
      <c r="J242" s="69"/>
    </row>
    <row r="243" spans="1:10" s="80" customFormat="1" hidden="1" x14ac:dyDescent="0.3">
      <c r="A243" s="148"/>
      <c r="B243" s="148"/>
      <c r="C243" s="184"/>
      <c r="D243" s="78"/>
      <c r="E243" s="78"/>
      <c r="F243" s="78"/>
      <c r="G243" s="62">
        <f t="shared" si="10"/>
        <v>0</v>
      </c>
      <c r="H243" s="80" t="s">
        <v>187</v>
      </c>
      <c r="J243" s="69"/>
    </row>
    <row r="244" spans="1:10" s="80" customFormat="1" hidden="1" x14ac:dyDescent="0.3">
      <c r="A244" s="148"/>
      <c r="B244" s="148"/>
      <c r="C244" s="184"/>
      <c r="D244" s="78"/>
      <c r="E244" s="78"/>
      <c r="F244" s="78"/>
      <c r="G244" s="62">
        <f t="shared" si="10"/>
        <v>0</v>
      </c>
      <c r="H244" s="80" t="s">
        <v>187</v>
      </c>
      <c r="I244" s="69"/>
      <c r="J244" s="69"/>
    </row>
    <row r="245" spans="1:10" s="80" customFormat="1" hidden="1" x14ac:dyDescent="0.3">
      <c r="A245" s="148"/>
      <c r="B245" s="148"/>
      <c r="C245" s="184"/>
      <c r="D245" s="78"/>
      <c r="E245" s="78"/>
      <c r="F245" s="78"/>
      <c r="G245" s="62">
        <f t="shared" si="10"/>
        <v>0</v>
      </c>
      <c r="H245" s="80" t="s">
        <v>187</v>
      </c>
      <c r="J245" s="69"/>
    </row>
    <row r="246" spans="1:10" s="80" customFormat="1" hidden="1" x14ac:dyDescent="0.3">
      <c r="A246" s="148"/>
      <c r="B246" s="148"/>
      <c r="C246" s="184"/>
      <c r="D246" s="78"/>
      <c r="E246" s="78"/>
      <c r="F246" s="78"/>
      <c r="G246" s="62">
        <f t="shared" si="10"/>
        <v>0</v>
      </c>
      <c r="H246" s="80" t="s">
        <v>187</v>
      </c>
      <c r="I246" s="69"/>
      <c r="J246" s="69"/>
    </row>
    <row r="247" spans="1:10" s="80" customFormat="1" hidden="1" x14ac:dyDescent="0.3">
      <c r="A247" s="148"/>
      <c r="B247" s="148"/>
      <c r="C247" s="184"/>
      <c r="D247" s="78"/>
      <c r="E247" s="78"/>
      <c r="F247" s="78"/>
      <c r="G247" s="62">
        <f t="shared" si="10"/>
        <v>0</v>
      </c>
      <c r="H247" s="80" t="s">
        <v>187</v>
      </c>
      <c r="J247" s="69"/>
    </row>
    <row r="248" spans="1:10" s="80" customFormat="1" hidden="1" x14ac:dyDescent="0.3">
      <c r="A248" s="148"/>
      <c r="B248" s="148"/>
      <c r="C248" s="184"/>
      <c r="D248" s="78"/>
      <c r="E248" s="78"/>
      <c r="F248" s="78"/>
      <c r="G248" s="62">
        <f t="shared" si="10"/>
        <v>0</v>
      </c>
      <c r="H248" s="80" t="s">
        <v>187</v>
      </c>
      <c r="I248" s="69"/>
      <c r="J248" s="69"/>
    </row>
    <row r="249" spans="1:10" s="80" customFormat="1" hidden="1" x14ac:dyDescent="0.3">
      <c r="A249" s="148"/>
      <c r="B249" s="148"/>
      <c r="C249" s="184"/>
      <c r="D249" s="78"/>
      <c r="E249" s="78"/>
      <c r="F249" s="78"/>
      <c r="G249" s="62">
        <f t="shared" si="10"/>
        <v>0</v>
      </c>
      <c r="H249" s="80" t="s">
        <v>187</v>
      </c>
      <c r="J249" s="69"/>
    </row>
    <row r="250" spans="1:10" s="80" customFormat="1" hidden="1" x14ac:dyDescent="0.3">
      <c r="A250" s="148"/>
      <c r="B250" s="148"/>
      <c r="C250" s="184"/>
      <c r="D250" s="78"/>
      <c r="E250" s="78"/>
      <c r="F250" s="78"/>
      <c r="G250" s="62">
        <f t="shared" si="10"/>
        <v>0</v>
      </c>
      <c r="H250" s="80" t="s">
        <v>187</v>
      </c>
      <c r="I250" s="69"/>
      <c r="J250" s="69"/>
    </row>
    <row r="251" spans="1:10" s="80" customFormat="1" hidden="1" x14ac:dyDescent="0.3">
      <c r="A251" s="148"/>
      <c r="B251" s="148"/>
      <c r="C251" s="184"/>
      <c r="D251" s="78"/>
      <c r="E251" s="78"/>
      <c r="F251" s="78"/>
      <c r="G251" s="62">
        <f t="shared" si="10"/>
        <v>0</v>
      </c>
      <c r="H251" s="80" t="s">
        <v>187</v>
      </c>
      <c r="J251" s="69"/>
    </row>
    <row r="252" spans="1:10" s="80" customFormat="1" hidden="1" x14ac:dyDescent="0.3">
      <c r="A252" s="148"/>
      <c r="B252" s="148"/>
      <c r="C252" s="184"/>
      <c r="D252" s="78"/>
      <c r="E252" s="78"/>
      <c r="F252" s="78"/>
      <c r="G252" s="62">
        <f t="shared" si="10"/>
        <v>0</v>
      </c>
      <c r="H252" s="80" t="s">
        <v>187</v>
      </c>
      <c r="I252" s="69"/>
      <c r="J252" s="69"/>
    </row>
    <row r="253" spans="1:10" s="80" customFormat="1" hidden="1" x14ac:dyDescent="0.3">
      <c r="A253" s="148"/>
      <c r="B253" s="148"/>
      <c r="C253" s="184"/>
      <c r="D253" s="78"/>
      <c r="E253" s="78"/>
      <c r="F253" s="78"/>
      <c r="G253" s="62">
        <f t="shared" si="10"/>
        <v>0</v>
      </c>
      <c r="H253" s="80" t="s">
        <v>187</v>
      </c>
      <c r="J253" s="69"/>
    </row>
    <row r="254" spans="1:10" s="80" customFormat="1" hidden="1" x14ac:dyDescent="0.3">
      <c r="A254" s="148"/>
      <c r="B254" s="148"/>
      <c r="C254" s="184"/>
      <c r="D254" s="78"/>
      <c r="E254" s="78"/>
      <c r="F254" s="78"/>
      <c r="G254" s="62">
        <f t="shared" si="10"/>
        <v>0</v>
      </c>
      <c r="H254" s="80" t="s">
        <v>187</v>
      </c>
      <c r="I254" s="69"/>
      <c r="J254" s="69"/>
    </row>
    <row r="255" spans="1:10" s="80" customFormat="1" hidden="1" x14ac:dyDescent="0.3">
      <c r="A255" s="148"/>
      <c r="B255" s="148"/>
      <c r="C255" s="184"/>
      <c r="D255" s="78"/>
      <c r="E255" s="78"/>
      <c r="F255" s="78"/>
      <c r="G255" s="62">
        <f t="shared" si="10"/>
        <v>0</v>
      </c>
      <c r="H255" s="80" t="s">
        <v>187</v>
      </c>
      <c r="J255" s="69"/>
    </row>
    <row r="256" spans="1:10" s="80" customFormat="1" hidden="1" x14ac:dyDescent="0.3">
      <c r="A256" s="148"/>
      <c r="B256" s="148"/>
      <c r="C256" s="184"/>
      <c r="D256" s="78"/>
      <c r="E256" s="78"/>
      <c r="F256" s="78"/>
      <c r="G256" s="62">
        <f t="shared" si="10"/>
        <v>0</v>
      </c>
      <c r="H256" s="80" t="s">
        <v>187</v>
      </c>
      <c r="I256" s="69"/>
      <c r="J256" s="69"/>
    </row>
    <row r="257" spans="1:21" s="80" customFormat="1" hidden="1" x14ac:dyDescent="0.3">
      <c r="A257" s="148"/>
      <c r="B257" s="148"/>
      <c r="C257" s="184"/>
      <c r="D257" s="78"/>
      <c r="E257" s="78"/>
      <c r="F257" s="78"/>
      <c r="G257" s="62">
        <f t="shared" si="10"/>
        <v>0</v>
      </c>
      <c r="H257" s="80" t="s">
        <v>187</v>
      </c>
      <c r="J257" s="69"/>
    </row>
    <row r="258" spans="1:21" s="80" customFormat="1" hidden="1" x14ac:dyDescent="0.3">
      <c r="A258" s="148"/>
      <c r="B258" s="148"/>
      <c r="C258" s="184"/>
      <c r="D258" s="78"/>
      <c r="E258" s="78"/>
      <c r="F258" s="78"/>
      <c r="G258" s="62">
        <f t="shared" si="10"/>
        <v>0</v>
      </c>
      <c r="H258" s="80" t="s">
        <v>187</v>
      </c>
      <c r="I258" s="69"/>
      <c r="J258" s="69"/>
    </row>
    <row r="259" spans="1:21" s="80" customFormat="1" hidden="1" x14ac:dyDescent="0.3">
      <c r="A259" s="148"/>
      <c r="B259" s="148"/>
      <c r="C259" s="184"/>
      <c r="D259" s="78"/>
      <c r="E259" s="78"/>
      <c r="F259" s="78"/>
      <c r="G259" s="62">
        <f t="shared" si="10"/>
        <v>0</v>
      </c>
      <c r="H259" s="80" t="s">
        <v>187</v>
      </c>
      <c r="J259" s="69"/>
    </row>
    <row r="260" spans="1:21" s="80" customFormat="1" hidden="1" x14ac:dyDescent="0.3">
      <c r="A260" s="148"/>
      <c r="B260" s="148"/>
      <c r="C260" s="184"/>
      <c r="D260" s="78"/>
      <c r="E260" s="78"/>
      <c r="F260" s="78"/>
      <c r="G260" s="62">
        <f t="shared" si="10"/>
        <v>0</v>
      </c>
      <c r="H260" s="80" t="s">
        <v>187</v>
      </c>
      <c r="I260" s="69"/>
      <c r="J260" s="69"/>
    </row>
    <row r="261" spans="1:21" s="80" customFormat="1" hidden="1" x14ac:dyDescent="0.3">
      <c r="A261" s="148"/>
      <c r="B261" s="148"/>
      <c r="C261" s="184"/>
      <c r="D261" s="78"/>
      <c r="E261" s="78"/>
      <c r="F261" s="78"/>
      <c r="G261" s="62">
        <f t="shared" si="10"/>
        <v>0</v>
      </c>
      <c r="H261" s="80" t="s">
        <v>187</v>
      </c>
      <c r="J261" s="69"/>
    </row>
    <row r="262" spans="1:21" s="80" customFormat="1" hidden="1" x14ac:dyDescent="0.3">
      <c r="A262" s="148"/>
      <c r="B262" s="148"/>
      <c r="C262" s="184"/>
      <c r="D262" s="78"/>
      <c r="E262" s="78"/>
      <c r="F262" s="78"/>
      <c r="G262" s="62">
        <f t="shared" si="10"/>
        <v>0</v>
      </c>
      <c r="H262" s="80" t="s">
        <v>187</v>
      </c>
      <c r="I262" s="69"/>
      <c r="J262" s="69"/>
    </row>
    <row r="263" spans="1:21" s="80" customFormat="1" hidden="1" x14ac:dyDescent="0.3">
      <c r="A263" s="148"/>
      <c r="B263" s="148"/>
      <c r="C263" s="184"/>
      <c r="D263" s="78"/>
      <c r="E263" s="78"/>
      <c r="F263" s="78"/>
      <c r="G263" s="62">
        <f t="shared" si="10"/>
        <v>0</v>
      </c>
      <c r="H263" s="80" t="s">
        <v>187</v>
      </c>
      <c r="J263" s="69"/>
    </row>
    <row r="264" spans="1:21" s="80" customFormat="1" hidden="1" x14ac:dyDescent="0.3">
      <c r="A264" s="148"/>
      <c r="B264" s="148"/>
      <c r="C264" s="184"/>
      <c r="D264" s="78"/>
      <c r="E264" s="78"/>
      <c r="F264" s="78"/>
      <c r="G264" s="62">
        <f t="shared" si="10"/>
        <v>0</v>
      </c>
      <c r="H264" s="80" t="s">
        <v>187</v>
      </c>
      <c r="I264" s="69"/>
      <c r="J264" s="69"/>
    </row>
    <row r="265" spans="1:21" s="80" customFormat="1" hidden="1" x14ac:dyDescent="0.3">
      <c r="A265" s="148"/>
      <c r="B265" s="148"/>
      <c r="C265" s="184"/>
      <c r="D265" s="78"/>
      <c r="E265" s="78"/>
      <c r="F265" s="78"/>
      <c r="G265" s="62">
        <f t="shared" si="10"/>
        <v>0</v>
      </c>
      <c r="H265" s="80" t="s">
        <v>187</v>
      </c>
      <c r="J265" s="69"/>
    </row>
    <row r="266" spans="1:21" s="80" customFormat="1" x14ac:dyDescent="0.3">
      <c r="A266" s="148" t="s">
        <v>220</v>
      </c>
      <c r="B266" s="148" t="s">
        <v>214</v>
      </c>
      <c r="C266" s="184">
        <f t="shared" ref="C266" ca="1" si="11">RAND()*1000000</f>
        <v>759120.05926999787</v>
      </c>
      <c r="D266" s="78" t="s">
        <v>221</v>
      </c>
      <c r="E266" s="78">
        <v>1</v>
      </c>
      <c r="F266" s="78">
        <v>1</v>
      </c>
      <c r="G266" s="198">
        <f t="shared" ca="1" si="10"/>
        <v>759120.06</v>
      </c>
      <c r="H266" s="80" t="s">
        <v>187</v>
      </c>
      <c r="J266" s="69"/>
      <c r="O266" s="449"/>
      <c r="P266" s="450"/>
      <c r="Q266" s="319"/>
      <c r="R266" s="451"/>
      <c r="S266" s="451"/>
      <c r="T266" s="69"/>
      <c r="U266" s="320"/>
    </row>
    <row r="267" spans="1:21" s="80" customFormat="1" x14ac:dyDescent="0.3">
      <c r="C267" s="81"/>
      <c r="E267" s="153"/>
      <c r="F267" s="157" t="s">
        <v>207</v>
      </c>
      <c r="G267" s="207">
        <f ca="1">ROUND(SUBTOTAL(109,G136:G266),2)</f>
        <v>1911610</v>
      </c>
      <c r="H267" s="80" t="s">
        <v>187</v>
      </c>
      <c r="J267" s="320" t="s">
        <v>206</v>
      </c>
      <c r="O267" s="69"/>
      <c r="P267" s="69"/>
      <c r="Q267" s="319"/>
      <c r="R267" s="452"/>
      <c r="S267" s="452"/>
      <c r="T267" s="69"/>
      <c r="U267" s="320"/>
    </row>
    <row r="268" spans="1:21" x14ac:dyDescent="0.3">
      <c r="F268" s="4"/>
      <c r="G268" s="204"/>
      <c r="H268" s="80" t="s">
        <v>191</v>
      </c>
    </row>
    <row r="269" spans="1:21" x14ac:dyDescent="0.3">
      <c r="E269" s="321"/>
      <c r="F269" s="321" t="s">
        <v>226</v>
      </c>
      <c r="G269" s="62">
        <f ca="1">+G267+G135</f>
        <v>3584128.31</v>
      </c>
      <c r="H269" s="80" t="s">
        <v>191</v>
      </c>
      <c r="J269" s="111" t="s">
        <v>193</v>
      </c>
    </row>
    <row r="270" spans="1:21" s="80" customFormat="1" x14ac:dyDescent="0.3">
      <c r="C270" s="81"/>
      <c r="G270" s="81"/>
      <c r="H270" s="80" t="s">
        <v>191</v>
      </c>
    </row>
    <row r="271" spans="1:21" s="80" customFormat="1" x14ac:dyDescent="0.3">
      <c r="A271" s="172" t="s">
        <v>227</v>
      </c>
      <c r="B271" s="85"/>
      <c r="C271" s="85"/>
      <c r="D271" s="85"/>
      <c r="E271" s="85"/>
      <c r="F271" s="85"/>
      <c r="G271" s="98"/>
      <c r="H271" s="80" t="s">
        <v>182</v>
      </c>
      <c r="J271" s="112" t="s">
        <v>195</v>
      </c>
    </row>
    <row r="272" spans="1:21" s="80" customFormat="1" ht="45" customHeight="1" x14ac:dyDescent="0.3">
      <c r="A272" s="445" t="s">
        <v>228</v>
      </c>
      <c r="B272" s="446"/>
      <c r="C272" s="446"/>
      <c r="D272" s="446"/>
      <c r="E272" s="446"/>
      <c r="F272" s="446"/>
      <c r="G272" s="447"/>
      <c r="H272" s="80" t="s">
        <v>182</v>
      </c>
      <c r="J272" s="442" t="s">
        <v>196</v>
      </c>
      <c r="K272" s="442"/>
      <c r="L272" s="442"/>
      <c r="M272" s="442"/>
      <c r="N272" s="442"/>
      <c r="O272" s="442"/>
      <c r="P272" s="442"/>
      <c r="Q272" s="442"/>
      <c r="R272" s="442"/>
    </row>
    <row r="273" spans="1:18" x14ac:dyDescent="0.3">
      <c r="H273" s="80" t="s">
        <v>187</v>
      </c>
    </row>
    <row r="274" spans="1:18" s="80" customFormat="1" x14ac:dyDescent="0.3">
      <c r="A274" s="172" t="s">
        <v>229</v>
      </c>
      <c r="B274" s="88"/>
      <c r="C274" s="89"/>
      <c r="D274" s="89"/>
      <c r="E274" s="89"/>
      <c r="F274" s="89"/>
      <c r="G274" s="99"/>
      <c r="H274" s="80" t="s">
        <v>187</v>
      </c>
      <c r="J274" s="112" t="s">
        <v>195</v>
      </c>
    </row>
    <row r="275" spans="1:18" s="80" customFormat="1" ht="45" customHeight="1" x14ac:dyDescent="0.3">
      <c r="A275" s="445" t="s">
        <v>230</v>
      </c>
      <c r="B275" s="446"/>
      <c r="C275" s="446"/>
      <c r="D275" s="446"/>
      <c r="E275" s="446"/>
      <c r="F275" s="446"/>
      <c r="G275" s="447"/>
      <c r="H275" s="80" t="s">
        <v>187</v>
      </c>
      <c r="J275" s="442" t="s">
        <v>196</v>
      </c>
      <c r="K275" s="442"/>
      <c r="L275" s="442"/>
      <c r="M275" s="442"/>
      <c r="N275" s="442"/>
      <c r="O275" s="442"/>
      <c r="P275" s="442"/>
      <c r="Q275" s="442"/>
      <c r="R275" s="442"/>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topLeftCell="A5" zoomScaleNormal="100" zoomScaleSheetLayoutView="100" workbookViewId="0">
      <selection activeCell="A275" sqref="A275:D275"/>
    </sheetView>
  </sheetViews>
  <sheetFormatPr defaultColWidth="9.109375" defaultRowHeight="14.4" x14ac:dyDescent="0.3"/>
  <cols>
    <col min="1" max="1" width="69.6640625" customWidth="1"/>
    <col min="2" max="3" width="20.5546875" customWidth="1"/>
    <col min="4" max="4" width="20.33203125" customWidth="1"/>
    <col min="5" max="5" width="11" hidden="1" customWidth="1"/>
    <col min="6" max="6" width="2.5546875" customWidth="1"/>
    <col min="15" max="15" width="9.109375" customWidth="1"/>
  </cols>
  <sheetData>
    <row r="1" spans="1:7" ht="27.75" customHeight="1" x14ac:dyDescent="0.3">
      <c r="A1" s="441" t="s">
        <v>169</v>
      </c>
      <c r="B1" s="441"/>
      <c r="C1" s="441"/>
      <c r="D1">
        <f>+'Section A'!B2</f>
        <v>0</v>
      </c>
      <c r="E1" s="40"/>
    </row>
    <row r="2" spans="1:7" ht="93.75" customHeight="1" x14ac:dyDescent="0.3">
      <c r="A2" s="444" t="s">
        <v>231</v>
      </c>
      <c r="B2" s="444"/>
      <c r="C2" s="444"/>
      <c r="D2" s="444"/>
      <c r="F2" s="9"/>
      <c r="G2" s="9"/>
    </row>
    <row r="3" spans="1:7" ht="9" customHeight="1" x14ac:dyDescent="0.3">
      <c r="A3" s="9"/>
      <c r="B3" s="9"/>
      <c r="C3" s="9"/>
      <c r="D3" s="9"/>
      <c r="F3" s="9"/>
      <c r="G3" s="9"/>
    </row>
    <row r="4" spans="1:7" x14ac:dyDescent="0.3">
      <c r="A4" s="15" t="s">
        <v>232</v>
      </c>
      <c r="B4" s="16" t="s">
        <v>233</v>
      </c>
      <c r="C4" s="16" t="s">
        <v>234</v>
      </c>
      <c r="D4" s="15" t="s">
        <v>235</v>
      </c>
      <c r="E4" s="15" t="s">
        <v>178</v>
      </c>
      <c r="F4" s="9"/>
      <c r="G4" s="9"/>
    </row>
    <row r="5" spans="1:7" s="80" customFormat="1" x14ac:dyDescent="0.3">
      <c r="A5" s="164"/>
      <c r="B5" s="187"/>
      <c r="C5" s="184"/>
      <c r="D5" s="62">
        <f t="shared" ref="D5:D36" si="0">ROUND(+B5*C5,2)</f>
        <v>0</v>
      </c>
      <c r="E5" s="80" t="s">
        <v>182</v>
      </c>
      <c r="F5" s="97"/>
      <c r="G5" s="97"/>
    </row>
    <row r="6" spans="1:7" s="80" customFormat="1" x14ac:dyDescent="0.3">
      <c r="A6" s="164"/>
      <c r="B6" s="187"/>
      <c r="C6" s="184"/>
      <c r="D6" s="62">
        <f t="shared" si="0"/>
        <v>0</v>
      </c>
      <c r="E6" s="80" t="s">
        <v>182</v>
      </c>
      <c r="F6" s="97"/>
      <c r="G6" s="97"/>
    </row>
    <row r="7" spans="1:7" s="80" customFormat="1" x14ac:dyDescent="0.3">
      <c r="A7" s="164"/>
      <c r="B7" s="187"/>
      <c r="C7" s="184"/>
      <c r="D7" s="62">
        <f t="shared" si="0"/>
        <v>0</v>
      </c>
      <c r="E7" s="80" t="s">
        <v>182</v>
      </c>
      <c r="F7" s="97"/>
      <c r="G7" s="97"/>
    </row>
    <row r="8" spans="1:7" s="80" customFormat="1" hidden="1" x14ac:dyDescent="0.3">
      <c r="A8" s="164"/>
      <c r="B8" s="187"/>
      <c r="C8" s="184"/>
      <c r="D8" s="62">
        <f t="shared" si="0"/>
        <v>0</v>
      </c>
      <c r="E8" s="80" t="s">
        <v>182</v>
      </c>
      <c r="F8" s="97"/>
      <c r="G8" s="97"/>
    </row>
    <row r="9" spans="1:7" s="80" customFormat="1" hidden="1" x14ac:dyDescent="0.3">
      <c r="A9" s="164"/>
      <c r="B9" s="187"/>
      <c r="C9" s="184"/>
      <c r="D9" s="62">
        <f t="shared" si="0"/>
        <v>0</v>
      </c>
      <c r="E9" s="80" t="s">
        <v>182</v>
      </c>
      <c r="F9" s="97"/>
      <c r="G9" s="97"/>
    </row>
    <row r="10" spans="1:7" s="80" customFormat="1" hidden="1" x14ac:dyDescent="0.3">
      <c r="A10" s="164"/>
      <c r="B10" s="187"/>
      <c r="C10" s="184"/>
      <c r="D10" s="62">
        <f t="shared" si="0"/>
        <v>0</v>
      </c>
      <c r="E10" s="80" t="s">
        <v>182</v>
      </c>
      <c r="F10" s="97"/>
      <c r="G10" s="97"/>
    </row>
    <row r="11" spans="1:7" s="80" customFormat="1" hidden="1" x14ac:dyDescent="0.3">
      <c r="A11" s="164"/>
      <c r="B11" s="187"/>
      <c r="C11" s="184"/>
      <c r="D11" s="62">
        <f t="shared" si="0"/>
        <v>0</v>
      </c>
      <c r="E11" s="80" t="s">
        <v>182</v>
      </c>
      <c r="F11" s="97"/>
      <c r="G11" s="97"/>
    </row>
    <row r="12" spans="1:7" s="80" customFormat="1" hidden="1" x14ac:dyDescent="0.3">
      <c r="A12" s="164"/>
      <c r="B12" s="187"/>
      <c r="C12" s="184"/>
      <c r="D12" s="62">
        <f t="shared" si="0"/>
        <v>0</v>
      </c>
      <c r="E12" s="80" t="s">
        <v>182</v>
      </c>
      <c r="F12" s="97"/>
      <c r="G12" s="97"/>
    </row>
    <row r="13" spans="1:7" s="80" customFormat="1" hidden="1" x14ac:dyDescent="0.3">
      <c r="A13" s="164"/>
      <c r="B13" s="187"/>
      <c r="C13" s="184"/>
      <c r="D13" s="62">
        <f t="shared" si="0"/>
        <v>0</v>
      </c>
      <c r="E13" s="80" t="s">
        <v>182</v>
      </c>
      <c r="F13" s="97"/>
      <c r="G13" s="97"/>
    </row>
    <row r="14" spans="1:7" s="80" customFormat="1" hidden="1" x14ac:dyDescent="0.3">
      <c r="A14" s="164"/>
      <c r="B14" s="187"/>
      <c r="C14" s="184"/>
      <c r="D14" s="62">
        <f t="shared" si="0"/>
        <v>0</v>
      </c>
      <c r="E14" s="80" t="s">
        <v>182</v>
      </c>
      <c r="F14" s="97"/>
      <c r="G14" s="97"/>
    </row>
    <row r="15" spans="1:7" s="80" customFormat="1" hidden="1" x14ac:dyDescent="0.3">
      <c r="A15" s="164"/>
      <c r="B15" s="187"/>
      <c r="C15" s="184"/>
      <c r="D15" s="62">
        <f t="shared" si="0"/>
        <v>0</v>
      </c>
      <c r="E15" s="80" t="s">
        <v>182</v>
      </c>
      <c r="F15" s="97"/>
      <c r="G15" s="97"/>
    </row>
    <row r="16" spans="1:7" s="80" customFormat="1" hidden="1" x14ac:dyDescent="0.3">
      <c r="A16" s="164"/>
      <c r="B16" s="187"/>
      <c r="C16" s="184"/>
      <c r="D16" s="62">
        <f t="shared" si="0"/>
        <v>0</v>
      </c>
      <c r="E16" s="80" t="s">
        <v>182</v>
      </c>
      <c r="F16" s="97"/>
      <c r="G16" s="97"/>
    </row>
    <row r="17" spans="1:7" s="80" customFormat="1" hidden="1" x14ac:dyDescent="0.3">
      <c r="A17" s="164"/>
      <c r="B17" s="187"/>
      <c r="C17" s="184"/>
      <c r="D17" s="62">
        <f t="shared" si="0"/>
        <v>0</v>
      </c>
      <c r="E17" s="80" t="s">
        <v>182</v>
      </c>
      <c r="F17" s="97"/>
      <c r="G17" s="97"/>
    </row>
    <row r="18" spans="1:7" s="80" customFormat="1" hidden="1" x14ac:dyDescent="0.3">
      <c r="A18" s="164"/>
      <c r="B18" s="187"/>
      <c r="C18" s="184"/>
      <c r="D18" s="62">
        <f t="shared" si="0"/>
        <v>0</v>
      </c>
      <c r="E18" s="80" t="s">
        <v>182</v>
      </c>
      <c r="F18" s="97"/>
      <c r="G18" s="97"/>
    </row>
    <row r="19" spans="1:7" s="80" customFormat="1" hidden="1" x14ac:dyDescent="0.3">
      <c r="A19" s="164"/>
      <c r="B19" s="187"/>
      <c r="C19" s="184"/>
      <c r="D19" s="62">
        <f t="shared" si="0"/>
        <v>0</v>
      </c>
      <c r="E19" s="80" t="s">
        <v>182</v>
      </c>
      <c r="F19" s="97"/>
      <c r="G19" s="97"/>
    </row>
    <row r="20" spans="1:7" s="80" customFormat="1" hidden="1" x14ac:dyDescent="0.3">
      <c r="A20" s="164"/>
      <c r="B20" s="187"/>
      <c r="C20" s="184"/>
      <c r="D20" s="62">
        <f t="shared" si="0"/>
        <v>0</v>
      </c>
      <c r="E20" s="80" t="s">
        <v>182</v>
      </c>
      <c r="F20" s="97"/>
      <c r="G20" s="97"/>
    </row>
    <row r="21" spans="1:7" s="80" customFormat="1" hidden="1" x14ac:dyDescent="0.3">
      <c r="A21" s="164"/>
      <c r="B21" s="187"/>
      <c r="C21" s="184"/>
      <c r="D21" s="62">
        <f t="shared" si="0"/>
        <v>0</v>
      </c>
      <c r="E21" s="80" t="s">
        <v>182</v>
      </c>
      <c r="F21" s="97"/>
      <c r="G21" s="97"/>
    </row>
    <row r="22" spans="1:7" s="80" customFormat="1" hidden="1" x14ac:dyDescent="0.3">
      <c r="A22" s="164"/>
      <c r="B22" s="187"/>
      <c r="C22" s="184"/>
      <c r="D22" s="62">
        <f t="shared" si="0"/>
        <v>0</v>
      </c>
      <c r="E22" s="80" t="s">
        <v>182</v>
      </c>
      <c r="F22" s="97"/>
      <c r="G22" s="97"/>
    </row>
    <row r="23" spans="1:7" s="80" customFormat="1" hidden="1" x14ac:dyDescent="0.3">
      <c r="A23" s="164"/>
      <c r="B23" s="187"/>
      <c r="C23" s="184"/>
      <c r="D23" s="62">
        <f t="shared" si="0"/>
        <v>0</v>
      </c>
      <c r="E23" s="80" t="s">
        <v>182</v>
      </c>
      <c r="F23" s="97"/>
      <c r="G23" s="97"/>
    </row>
    <row r="24" spans="1:7" s="80" customFormat="1" hidden="1" x14ac:dyDescent="0.3">
      <c r="A24" s="164"/>
      <c r="B24" s="187"/>
      <c r="C24" s="184"/>
      <c r="D24" s="62">
        <f t="shared" si="0"/>
        <v>0</v>
      </c>
      <c r="E24" s="80" t="s">
        <v>182</v>
      </c>
      <c r="F24" s="97"/>
      <c r="G24" s="97"/>
    </row>
    <row r="25" spans="1:7" s="80" customFormat="1" hidden="1" x14ac:dyDescent="0.3">
      <c r="A25" s="164"/>
      <c r="B25" s="187"/>
      <c r="C25" s="184"/>
      <c r="D25" s="62">
        <f t="shared" si="0"/>
        <v>0</v>
      </c>
      <c r="E25" s="80" t="s">
        <v>182</v>
      </c>
      <c r="F25" s="97"/>
      <c r="G25" s="97"/>
    </row>
    <row r="26" spans="1:7" s="80" customFormat="1" hidden="1" x14ac:dyDescent="0.3">
      <c r="A26" s="164"/>
      <c r="B26" s="187"/>
      <c r="C26" s="184"/>
      <c r="D26" s="62">
        <f t="shared" si="0"/>
        <v>0</v>
      </c>
      <c r="E26" s="80" t="s">
        <v>182</v>
      </c>
      <c r="F26" s="97"/>
      <c r="G26" s="97"/>
    </row>
    <row r="27" spans="1:7" s="80" customFormat="1" hidden="1" x14ac:dyDescent="0.3">
      <c r="A27" s="164"/>
      <c r="B27" s="187"/>
      <c r="C27" s="184"/>
      <c r="D27" s="62">
        <f t="shared" si="0"/>
        <v>0</v>
      </c>
      <c r="E27" s="80" t="s">
        <v>182</v>
      </c>
      <c r="F27" s="97"/>
      <c r="G27" s="97"/>
    </row>
    <row r="28" spans="1:7" s="80" customFormat="1" hidden="1" x14ac:dyDescent="0.3">
      <c r="A28" s="164"/>
      <c r="B28" s="187"/>
      <c r="C28" s="184"/>
      <c r="D28" s="62">
        <f t="shared" si="0"/>
        <v>0</v>
      </c>
      <c r="E28" s="80" t="s">
        <v>182</v>
      </c>
      <c r="F28" s="97"/>
      <c r="G28" s="97"/>
    </row>
    <row r="29" spans="1:7" s="80" customFormat="1" hidden="1" x14ac:dyDescent="0.3">
      <c r="A29" s="164"/>
      <c r="B29" s="187"/>
      <c r="C29" s="184"/>
      <c r="D29" s="62">
        <f t="shared" si="0"/>
        <v>0</v>
      </c>
      <c r="E29" s="80" t="s">
        <v>182</v>
      </c>
      <c r="F29" s="97"/>
      <c r="G29" s="97"/>
    </row>
    <row r="30" spans="1:7" s="80" customFormat="1" hidden="1" x14ac:dyDescent="0.3">
      <c r="A30" s="164"/>
      <c r="B30" s="187"/>
      <c r="C30" s="184"/>
      <c r="D30" s="62">
        <f t="shared" si="0"/>
        <v>0</v>
      </c>
      <c r="E30" s="80" t="s">
        <v>182</v>
      </c>
      <c r="F30" s="97"/>
      <c r="G30" s="97"/>
    </row>
    <row r="31" spans="1:7" s="80" customFormat="1" hidden="1" x14ac:dyDescent="0.3">
      <c r="A31" s="164"/>
      <c r="B31" s="187"/>
      <c r="C31" s="184"/>
      <c r="D31" s="62">
        <f t="shared" si="0"/>
        <v>0</v>
      </c>
      <c r="E31" s="80" t="s">
        <v>182</v>
      </c>
      <c r="F31" s="97"/>
      <c r="G31" s="97"/>
    </row>
    <row r="32" spans="1:7" s="80" customFormat="1" hidden="1" x14ac:dyDescent="0.3">
      <c r="A32" s="164"/>
      <c r="B32" s="187"/>
      <c r="C32" s="184"/>
      <c r="D32" s="62">
        <f t="shared" si="0"/>
        <v>0</v>
      </c>
      <c r="E32" s="80" t="s">
        <v>182</v>
      </c>
      <c r="F32" s="97"/>
      <c r="G32" s="97"/>
    </row>
    <row r="33" spans="1:7" s="80" customFormat="1" hidden="1" x14ac:dyDescent="0.3">
      <c r="A33" s="164"/>
      <c r="B33" s="187"/>
      <c r="C33" s="184"/>
      <c r="D33" s="62">
        <f t="shared" si="0"/>
        <v>0</v>
      </c>
      <c r="E33" s="80" t="s">
        <v>182</v>
      </c>
      <c r="F33" s="97"/>
      <c r="G33" s="97"/>
    </row>
    <row r="34" spans="1:7" s="80" customFormat="1" hidden="1" x14ac:dyDescent="0.3">
      <c r="A34" s="164"/>
      <c r="B34" s="187"/>
      <c r="C34" s="184"/>
      <c r="D34" s="62">
        <f t="shared" si="0"/>
        <v>0</v>
      </c>
      <c r="E34" s="80" t="s">
        <v>182</v>
      </c>
      <c r="F34" s="97"/>
      <c r="G34" s="97"/>
    </row>
    <row r="35" spans="1:7" s="80" customFormat="1" hidden="1" x14ac:dyDescent="0.3">
      <c r="A35" s="164"/>
      <c r="B35" s="187"/>
      <c r="C35" s="184"/>
      <c r="D35" s="62">
        <f t="shared" si="0"/>
        <v>0</v>
      </c>
      <c r="E35" s="80" t="s">
        <v>182</v>
      </c>
      <c r="F35" s="97"/>
      <c r="G35" s="97"/>
    </row>
    <row r="36" spans="1:7" s="80" customFormat="1" hidden="1" x14ac:dyDescent="0.3">
      <c r="A36" s="164"/>
      <c r="B36" s="187"/>
      <c r="C36" s="184"/>
      <c r="D36" s="62">
        <f t="shared" si="0"/>
        <v>0</v>
      </c>
      <c r="E36" s="80" t="s">
        <v>182</v>
      </c>
      <c r="F36" s="97"/>
      <c r="G36" s="97"/>
    </row>
    <row r="37" spans="1:7" s="80" customFormat="1" hidden="1" x14ac:dyDescent="0.3">
      <c r="A37" s="164"/>
      <c r="B37" s="187"/>
      <c r="C37" s="184"/>
      <c r="D37" s="62">
        <f t="shared" ref="D37:D68" si="1">ROUND(+B37*C37,2)</f>
        <v>0</v>
      </c>
      <c r="E37" s="80" t="s">
        <v>182</v>
      </c>
      <c r="F37" s="97"/>
      <c r="G37" s="97"/>
    </row>
    <row r="38" spans="1:7" s="80" customFormat="1" hidden="1" x14ac:dyDescent="0.3">
      <c r="A38" s="164"/>
      <c r="B38" s="187"/>
      <c r="C38" s="184"/>
      <c r="D38" s="62">
        <f t="shared" si="1"/>
        <v>0</v>
      </c>
      <c r="E38" s="80" t="s">
        <v>182</v>
      </c>
      <c r="F38" s="97"/>
      <c r="G38" s="97"/>
    </row>
    <row r="39" spans="1:7" s="80" customFormat="1" hidden="1" x14ac:dyDescent="0.3">
      <c r="A39" s="164"/>
      <c r="B39" s="187"/>
      <c r="C39" s="184"/>
      <c r="D39" s="62">
        <f t="shared" si="1"/>
        <v>0</v>
      </c>
      <c r="E39" s="80" t="s">
        <v>182</v>
      </c>
      <c r="F39" s="97"/>
      <c r="G39" s="97"/>
    </row>
    <row r="40" spans="1:7" s="80" customFormat="1" hidden="1" x14ac:dyDescent="0.3">
      <c r="A40" s="164"/>
      <c r="B40" s="187"/>
      <c r="C40" s="184"/>
      <c r="D40" s="62">
        <f t="shared" si="1"/>
        <v>0</v>
      </c>
      <c r="E40" s="80" t="s">
        <v>182</v>
      </c>
      <c r="F40" s="97"/>
      <c r="G40" s="97"/>
    </row>
    <row r="41" spans="1:7" s="80" customFormat="1" hidden="1" x14ac:dyDescent="0.3">
      <c r="A41" s="164"/>
      <c r="B41" s="187"/>
      <c r="C41" s="184"/>
      <c r="D41" s="62">
        <f t="shared" si="1"/>
        <v>0</v>
      </c>
      <c r="E41" s="80" t="s">
        <v>182</v>
      </c>
      <c r="F41" s="97"/>
      <c r="G41" s="97"/>
    </row>
    <row r="42" spans="1:7" s="80" customFormat="1" hidden="1" x14ac:dyDescent="0.3">
      <c r="A42" s="164"/>
      <c r="B42" s="187"/>
      <c r="C42" s="184"/>
      <c r="D42" s="62">
        <f t="shared" si="1"/>
        <v>0</v>
      </c>
      <c r="E42" s="80" t="s">
        <v>182</v>
      </c>
      <c r="F42" s="97"/>
      <c r="G42" s="97"/>
    </row>
    <row r="43" spans="1:7" s="80" customFormat="1" hidden="1" x14ac:dyDescent="0.3">
      <c r="A43" s="164"/>
      <c r="B43" s="187"/>
      <c r="C43" s="184"/>
      <c r="D43" s="62">
        <f t="shared" si="1"/>
        <v>0</v>
      </c>
      <c r="E43" s="80" t="s">
        <v>182</v>
      </c>
      <c r="F43" s="97"/>
      <c r="G43" s="97"/>
    </row>
    <row r="44" spans="1:7" s="80" customFormat="1" hidden="1" x14ac:dyDescent="0.3">
      <c r="A44" s="164"/>
      <c r="B44" s="187"/>
      <c r="C44" s="184"/>
      <c r="D44" s="62">
        <f t="shared" si="1"/>
        <v>0</v>
      </c>
      <c r="E44" s="80" t="s">
        <v>182</v>
      </c>
      <c r="F44" s="97"/>
      <c r="G44" s="97"/>
    </row>
    <row r="45" spans="1:7" s="80" customFormat="1" hidden="1" x14ac:dyDescent="0.3">
      <c r="A45" s="164"/>
      <c r="B45" s="187"/>
      <c r="C45" s="184"/>
      <c r="D45" s="62">
        <f t="shared" si="1"/>
        <v>0</v>
      </c>
      <c r="E45" s="80" t="s">
        <v>182</v>
      </c>
      <c r="F45" s="97"/>
      <c r="G45" s="97"/>
    </row>
    <row r="46" spans="1:7" s="80" customFormat="1" hidden="1" x14ac:dyDescent="0.3">
      <c r="A46" s="164"/>
      <c r="B46" s="187"/>
      <c r="C46" s="184"/>
      <c r="D46" s="62">
        <f t="shared" si="1"/>
        <v>0</v>
      </c>
      <c r="E46" s="80" t="s">
        <v>182</v>
      </c>
      <c r="F46" s="97"/>
      <c r="G46" s="97"/>
    </row>
    <row r="47" spans="1:7" s="80" customFormat="1" hidden="1" x14ac:dyDescent="0.3">
      <c r="A47" s="164"/>
      <c r="B47" s="187"/>
      <c r="C47" s="184"/>
      <c r="D47" s="62">
        <f t="shared" si="1"/>
        <v>0</v>
      </c>
      <c r="E47" s="80" t="s">
        <v>182</v>
      </c>
      <c r="F47" s="97"/>
      <c r="G47" s="97"/>
    </row>
    <row r="48" spans="1:7" s="80" customFormat="1" hidden="1" x14ac:dyDescent="0.3">
      <c r="A48" s="164"/>
      <c r="B48" s="187"/>
      <c r="C48" s="184"/>
      <c r="D48" s="62">
        <f t="shared" si="1"/>
        <v>0</v>
      </c>
      <c r="E48" s="80" t="s">
        <v>182</v>
      </c>
      <c r="F48" s="97"/>
      <c r="G48" s="97"/>
    </row>
    <row r="49" spans="1:7" s="80" customFormat="1" hidden="1" x14ac:dyDescent="0.3">
      <c r="A49" s="164"/>
      <c r="B49" s="187"/>
      <c r="C49" s="184"/>
      <c r="D49" s="62">
        <f t="shared" si="1"/>
        <v>0</v>
      </c>
      <c r="E49" s="80" t="s">
        <v>182</v>
      </c>
      <c r="F49" s="97"/>
      <c r="G49" s="97"/>
    </row>
    <row r="50" spans="1:7" s="80" customFormat="1" hidden="1" x14ac:dyDescent="0.3">
      <c r="A50" s="164"/>
      <c r="B50" s="187"/>
      <c r="C50" s="184"/>
      <c r="D50" s="62">
        <f t="shared" si="1"/>
        <v>0</v>
      </c>
      <c r="E50" s="80" t="s">
        <v>182</v>
      </c>
      <c r="F50" s="97"/>
      <c r="G50" s="97"/>
    </row>
    <row r="51" spans="1:7" s="80" customFormat="1" hidden="1" x14ac:dyDescent="0.3">
      <c r="A51" s="164"/>
      <c r="B51" s="187"/>
      <c r="C51" s="184"/>
      <c r="D51" s="62">
        <f t="shared" si="1"/>
        <v>0</v>
      </c>
      <c r="E51" s="80" t="s">
        <v>182</v>
      </c>
      <c r="F51" s="97"/>
      <c r="G51" s="97"/>
    </row>
    <row r="52" spans="1:7" s="80" customFormat="1" hidden="1" x14ac:dyDescent="0.3">
      <c r="A52" s="164"/>
      <c r="B52" s="187"/>
      <c r="C52" s="184"/>
      <c r="D52" s="62">
        <f t="shared" si="1"/>
        <v>0</v>
      </c>
      <c r="E52" s="80" t="s">
        <v>182</v>
      </c>
      <c r="F52" s="97"/>
      <c r="G52" s="97"/>
    </row>
    <row r="53" spans="1:7" s="80" customFormat="1" hidden="1" x14ac:dyDescent="0.3">
      <c r="A53" s="164"/>
      <c r="B53" s="187"/>
      <c r="C53" s="184"/>
      <c r="D53" s="62">
        <f t="shared" si="1"/>
        <v>0</v>
      </c>
      <c r="E53" s="80" t="s">
        <v>182</v>
      </c>
      <c r="F53" s="97"/>
      <c r="G53" s="97"/>
    </row>
    <row r="54" spans="1:7" s="80" customFormat="1" hidden="1" x14ac:dyDescent="0.3">
      <c r="A54" s="164"/>
      <c r="B54" s="187"/>
      <c r="C54" s="184"/>
      <c r="D54" s="62">
        <f t="shared" si="1"/>
        <v>0</v>
      </c>
      <c r="E54" s="80" t="s">
        <v>182</v>
      </c>
      <c r="F54" s="97"/>
      <c r="G54" s="97"/>
    </row>
    <row r="55" spans="1:7" s="80" customFormat="1" hidden="1" x14ac:dyDescent="0.3">
      <c r="A55" s="164"/>
      <c r="B55" s="187"/>
      <c r="C55" s="184"/>
      <c r="D55" s="62">
        <f t="shared" si="1"/>
        <v>0</v>
      </c>
      <c r="E55" s="80" t="s">
        <v>182</v>
      </c>
      <c r="F55" s="97"/>
      <c r="G55" s="97"/>
    </row>
    <row r="56" spans="1:7" s="80" customFormat="1" hidden="1" x14ac:dyDescent="0.3">
      <c r="A56" s="164"/>
      <c r="B56" s="187"/>
      <c r="C56" s="184"/>
      <c r="D56" s="62">
        <f t="shared" si="1"/>
        <v>0</v>
      </c>
      <c r="E56" s="80" t="s">
        <v>182</v>
      </c>
      <c r="F56" s="97"/>
      <c r="G56" s="97"/>
    </row>
    <row r="57" spans="1:7" s="80" customFormat="1" hidden="1" x14ac:dyDescent="0.3">
      <c r="A57" s="164"/>
      <c r="B57" s="187"/>
      <c r="C57" s="184"/>
      <c r="D57" s="62">
        <f t="shared" si="1"/>
        <v>0</v>
      </c>
      <c r="E57" s="80" t="s">
        <v>182</v>
      </c>
      <c r="F57" s="97"/>
      <c r="G57" s="97"/>
    </row>
    <row r="58" spans="1:7" s="80" customFormat="1" hidden="1" x14ac:dyDescent="0.3">
      <c r="A58" s="164"/>
      <c r="B58" s="187"/>
      <c r="C58" s="184"/>
      <c r="D58" s="62">
        <f t="shared" si="1"/>
        <v>0</v>
      </c>
      <c r="E58" s="80" t="s">
        <v>182</v>
      </c>
      <c r="F58" s="97"/>
      <c r="G58" s="97"/>
    </row>
    <row r="59" spans="1:7" s="80" customFormat="1" hidden="1" x14ac:dyDescent="0.3">
      <c r="A59" s="164"/>
      <c r="B59" s="187"/>
      <c r="C59" s="184"/>
      <c r="D59" s="62">
        <f t="shared" si="1"/>
        <v>0</v>
      </c>
      <c r="E59" s="80" t="s">
        <v>182</v>
      </c>
      <c r="F59" s="97"/>
      <c r="G59" s="97"/>
    </row>
    <row r="60" spans="1:7" s="80" customFormat="1" hidden="1" x14ac:dyDescent="0.3">
      <c r="A60" s="164"/>
      <c r="B60" s="187"/>
      <c r="C60" s="184"/>
      <c r="D60" s="62">
        <f t="shared" si="1"/>
        <v>0</v>
      </c>
      <c r="E60" s="80" t="s">
        <v>182</v>
      </c>
      <c r="F60" s="97"/>
      <c r="G60" s="97"/>
    </row>
    <row r="61" spans="1:7" s="80" customFormat="1" hidden="1" x14ac:dyDescent="0.3">
      <c r="A61" s="164"/>
      <c r="B61" s="187"/>
      <c r="C61" s="184"/>
      <c r="D61" s="62">
        <f t="shared" si="1"/>
        <v>0</v>
      </c>
      <c r="E61" s="80" t="s">
        <v>182</v>
      </c>
      <c r="F61" s="97"/>
      <c r="G61" s="97"/>
    </row>
    <row r="62" spans="1:7" s="80" customFormat="1" hidden="1" x14ac:dyDescent="0.3">
      <c r="A62" s="164"/>
      <c r="B62" s="187"/>
      <c r="C62" s="184"/>
      <c r="D62" s="62">
        <f t="shared" si="1"/>
        <v>0</v>
      </c>
      <c r="E62" s="80" t="s">
        <v>182</v>
      </c>
      <c r="F62" s="97"/>
      <c r="G62" s="97"/>
    </row>
    <row r="63" spans="1:7" s="80" customFormat="1" hidden="1" x14ac:dyDescent="0.3">
      <c r="A63" s="164"/>
      <c r="B63" s="187"/>
      <c r="C63" s="184"/>
      <c r="D63" s="62">
        <f t="shared" si="1"/>
        <v>0</v>
      </c>
      <c r="E63" s="80" t="s">
        <v>182</v>
      </c>
      <c r="F63" s="97"/>
      <c r="G63" s="97"/>
    </row>
    <row r="64" spans="1:7" s="80" customFormat="1" hidden="1" x14ac:dyDescent="0.3">
      <c r="A64" s="164"/>
      <c r="B64" s="187"/>
      <c r="C64" s="184"/>
      <c r="D64" s="62">
        <f t="shared" si="1"/>
        <v>0</v>
      </c>
      <c r="E64" s="80" t="s">
        <v>182</v>
      </c>
      <c r="F64" s="97"/>
      <c r="G64" s="97"/>
    </row>
    <row r="65" spans="1:7" s="80" customFormat="1" hidden="1" x14ac:dyDescent="0.3">
      <c r="A65" s="164"/>
      <c r="B65" s="187"/>
      <c r="C65" s="184"/>
      <c r="D65" s="62">
        <f t="shared" si="1"/>
        <v>0</v>
      </c>
      <c r="E65" s="80" t="s">
        <v>182</v>
      </c>
      <c r="F65" s="97"/>
      <c r="G65" s="97"/>
    </row>
    <row r="66" spans="1:7" s="80" customFormat="1" hidden="1" x14ac:dyDescent="0.3">
      <c r="A66" s="164"/>
      <c r="B66" s="187"/>
      <c r="C66" s="184"/>
      <c r="D66" s="62">
        <f t="shared" si="1"/>
        <v>0</v>
      </c>
      <c r="E66" s="80" t="s">
        <v>182</v>
      </c>
      <c r="F66" s="97"/>
      <c r="G66" s="97"/>
    </row>
    <row r="67" spans="1:7" s="80" customFormat="1" hidden="1" x14ac:dyDescent="0.3">
      <c r="A67" s="164"/>
      <c r="B67" s="187"/>
      <c r="C67" s="184"/>
      <c r="D67" s="62">
        <f t="shared" si="1"/>
        <v>0</v>
      </c>
      <c r="E67" s="80" t="s">
        <v>182</v>
      </c>
      <c r="F67" s="97"/>
      <c r="G67" s="97"/>
    </row>
    <row r="68" spans="1:7" s="80" customFormat="1" hidden="1" x14ac:dyDescent="0.3">
      <c r="A68" s="164"/>
      <c r="B68" s="187"/>
      <c r="C68" s="184"/>
      <c r="D68" s="62">
        <f t="shared" si="1"/>
        <v>0</v>
      </c>
      <c r="E68" s="80" t="s">
        <v>182</v>
      </c>
      <c r="F68" s="97"/>
      <c r="G68" s="97"/>
    </row>
    <row r="69" spans="1:7" s="80" customFormat="1" hidden="1" x14ac:dyDescent="0.3">
      <c r="A69" s="164"/>
      <c r="B69" s="187"/>
      <c r="C69" s="184"/>
      <c r="D69" s="62">
        <f t="shared" ref="D69:D100" si="2">ROUND(+B69*C69,2)</f>
        <v>0</v>
      </c>
      <c r="E69" s="80" t="s">
        <v>182</v>
      </c>
      <c r="F69" s="97"/>
      <c r="G69" s="97"/>
    </row>
    <row r="70" spans="1:7" s="80" customFormat="1" hidden="1" x14ac:dyDescent="0.3">
      <c r="A70" s="164"/>
      <c r="B70" s="187"/>
      <c r="C70" s="184"/>
      <c r="D70" s="62">
        <f t="shared" si="2"/>
        <v>0</v>
      </c>
      <c r="E70" s="80" t="s">
        <v>182</v>
      </c>
      <c r="F70" s="97"/>
      <c r="G70" s="97"/>
    </row>
    <row r="71" spans="1:7" s="80" customFormat="1" hidden="1" x14ac:dyDescent="0.3">
      <c r="A71" s="164"/>
      <c r="B71" s="187"/>
      <c r="C71" s="184"/>
      <c r="D71" s="62">
        <f t="shared" si="2"/>
        <v>0</v>
      </c>
      <c r="E71" s="80" t="s">
        <v>182</v>
      </c>
      <c r="F71" s="97"/>
      <c r="G71" s="97"/>
    </row>
    <row r="72" spans="1:7" s="80" customFormat="1" hidden="1" x14ac:dyDescent="0.3">
      <c r="A72" s="164"/>
      <c r="B72" s="187"/>
      <c r="C72" s="184"/>
      <c r="D72" s="62">
        <f t="shared" si="2"/>
        <v>0</v>
      </c>
      <c r="E72" s="80" t="s">
        <v>182</v>
      </c>
      <c r="F72" s="97"/>
      <c r="G72" s="97"/>
    </row>
    <row r="73" spans="1:7" s="80" customFormat="1" hidden="1" x14ac:dyDescent="0.3">
      <c r="A73" s="164"/>
      <c r="B73" s="187"/>
      <c r="C73" s="184"/>
      <c r="D73" s="62">
        <f t="shared" si="2"/>
        <v>0</v>
      </c>
      <c r="E73" s="80" t="s">
        <v>182</v>
      </c>
      <c r="F73" s="97"/>
      <c r="G73" s="97"/>
    </row>
    <row r="74" spans="1:7" s="80" customFormat="1" hidden="1" x14ac:dyDescent="0.3">
      <c r="A74" s="164"/>
      <c r="B74" s="187"/>
      <c r="C74" s="184"/>
      <c r="D74" s="62">
        <f t="shared" si="2"/>
        <v>0</v>
      </c>
      <c r="E74" s="80" t="s">
        <v>182</v>
      </c>
      <c r="F74" s="97"/>
      <c r="G74" s="97"/>
    </row>
    <row r="75" spans="1:7" s="80" customFormat="1" hidden="1" x14ac:dyDescent="0.3">
      <c r="A75" s="164"/>
      <c r="B75" s="187"/>
      <c r="C75" s="184"/>
      <c r="D75" s="62">
        <f t="shared" si="2"/>
        <v>0</v>
      </c>
      <c r="E75" s="80" t="s">
        <v>182</v>
      </c>
      <c r="F75" s="97"/>
      <c r="G75" s="97"/>
    </row>
    <row r="76" spans="1:7" s="80" customFormat="1" hidden="1" x14ac:dyDescent="0.3">
      <c r="A76" s="164"/>
      <c r="B76" s="187"/>
      <c r="C76" s="184"/>
      <c r="D76" s="62">
        <f t="shared" si="2"/>
        <v>0</v>
      </c>
      <c r="E76" s="80" t="s">
        <v>182</v>
      </c>
      <c r="F76" s="97"/>
      <c r="G76" s="97"/>
    </row>
    <row r="77" spans="1:7" s="80" customFormat="1" hidden="1" x14ac:dyDescent="0.3">
      <c r="A77" s="164"/>
      <c r="B77" s="187"/>
      <c r="C77" s="184"/>
      <c r="D77" s="62">
        <f t="shared" si="2"/>
        <v>0</v>
      </c>
      <c r="E77" s="80" t="s">
        <v>182</v>
      </c>
      <c r="F77" s="97"/>
      <c r="G77" s="97"/>
    </row>
    <row r="78" spans="1:7" s="80" customFormat="1" hidden="1" x14ac:dyDescent="0.3">
      <c r="A78" s="164"/>
      <c r="B78" s="187"/>
      <c r="C78" s="184"/>
      <c r="D78" s="62">
        <f t="shared" si="2"/>
        <v>0</v>
      </c>
      <c r="E78" s="80" t="s">
        <v>182</v>
      </c>
      <c r="F78" s="97"/>
      <c r="G78" s="97"/>
    </row>
    <row r="79" spans="1:7" s="80" customFormat="1" hidden="1" x14ac:dyDescent="0.3">
      <c r="A79" s="164"/>
      <c r="B79" s="187"/>
      <c r="C79" s="184"/>
      <c r="D79" s="62">
        <f t="shared" si="2"/>
        <v>0</v>
      </c>
      <c r="E79" s="80" t="s">
        <v>182</v>
      </c>
      <c r="F79" s="97"/>
      <c r="G79" s="97"/>
    </row>
    <row r="80" spans="1:7" s="80" customFormat="1" hidden="1" x14ac:dyDescent="0.3">
      <c r="A80" s="164"/>
      <c r="B80" s="187"/>
      <c r="C80" s="184"/>
      <c r="D80" s="62">
        <f t="shared" si="2"/>
        <v>0</v>
      </c>
      <c r="E80" s="80" t="s">
        <v>182</v>
      </c>
      <c r="F80" s="97"/>
      <c r="G80" s="97"/>
    </row>
    <row r="81" spans="1:7" s="80" customFormat="1" hidden="1" x14ac:dyDescent="0.3">
      <c r="A81" s="164"/>
      <c r="B81" s="187"/>
      <c r="C81" s="184"/>
      <c r="D81" s="62">
        <f t="shared" si="2"/>
        <v>0</v>
      </c>
      <c r="E81" s="80" t="s">
        <v>182</v>
      </c>
      <c r="F81" s="97"/>
      <c r="G81" s="97"/>
    </row>
    <row r="82" spans="1:7" s="80" customFormat="1" hidden="1" x14ac:dyDescent="0.3">
      <c r="A82" s="164"/>
      <c r="B82" s="187"/>
      <c r="C82" s="184"/>
      <c r="D82" s="62">
        <f t="shared" si="2"/>
        <v>0</v>
      </c>
      <c r="E82" s="80" t="s">
        <v>182</v>
      </c>
      <c r="F82" s="97"/>
      <c r="G82" s="97"/>
    </row>
    <row r="83" spans="1:7" s="80" customFormat="1" hidden="1" x14ac:dyDescent="0.3">
      <c r="A83" s="164"/>
      <c r="B83" s="187"/>
      <c r="C83" s="184"/>
      <c r="D83" s="62">
        <f t="shared" si="2"/>
        <v>0</v>
      </c>
      <c r="E83" s="80" t="s">
        <v>182</v>
      </c>
      <c r="F83" s="97"/>
      <c r="G83" s="97"/>
    </row>
    <row r="84" spans="1:7" s="80" customFormat="1" hidden="1" x14ac:dyDescent="0.3">
      <c r="A84" s="164"/>
      <c r="B84" s="187"/>
      <c r="C84" s="184"/>
      <c r="D84" s="62">
        <f t="shared" si="2"/>
        <v>0</v>
      </c>
      <c r="E84" s="80" t="s">
        <v>182</v>
      </c>
      <c r="F84" s="97"/>
      <c r="G84" s="97"/>
    </row>
    <row r="85" spans="1:7" s="80" customFormat="1" hidden="1" x14ac:dyDescent="0.3">
      <c r="A85" s="164"/>
      <c r="B85" s="187"/>
      <c r="C85" s="184"/>
      <c r="D85" s="62">
        <f t="shared" si="2"/>
        <v>0</v>
      </c>
      <c r="E85" s="80" t="s">
        <v>182</v>
      </c>
      <c r="F85" s="97"/>
      <c r="G85" s="97"/>
    </row>
    <row r="86" spans="1:7" s="80" customFormat="1" hidden="1" x14ac:dyDescent="0.3">
      <c r="A86" s="164"/>
      <c r="B86" s="187"/>
      <c r="C86" s="184"/>
      <c r="D86" s="62">
        <f t="shared" si="2"/>
        <v>0</v>
      </c>
      <c r="E86" s="80" t="s">
        <v>182</v>
      </c>
      <c r="F86" s="97"/>
      <c r="G86" s="97"/>
    </row>
    <row r="87" spans="1:7" s="80" customFormat="1" hidden="1" x14ac:dyDescent="0.3">
      <c r="A87" s="164"/>
      <c r="B87" s="187"/>
      <c r="C87" s="184"/>
      <c r="D87" s="62">
        <f t="shared" si="2"/>
        <v>0</v>
      </c>
      <c r="E87" s="80" t="s">
        <v>182</v>
      </c>
      <c r="F87" s="97"/>
      <c r="G87" s="97"/>
    </row>
    <row r="88" spans="1:7" s="80" customFormat="1" hidden="1" x14ac:dyDescent="0.3">
      <c r="A88" s="164"/>
      <c r="B88" s="187"/>
      <c r="C88" s="184"/>
      <c r="D88" s="62">
        <f t="shared" si="2"/>
        <v>0</v>
      </c>
      <c r="E88" s="80" t="s">
        <v>182</v>
      </c>
      <c r="F88" s="97"/>
      <c r="G88" s="97"/>
    </row>
    <row r="89" spans="1:7" s="80" customFormat="1" hidden="1" x14ac:dyDescent="0.3">
      <c r="A89" s="164"/>
      <c r="B89" s="187"/>
      <c r="C89" s="184"/>
      <c r="D89" s="62">
        <f t="shared" si="2"/>
        <v>0</v>
      </c>
      <c r="E89" s="80" t="s">
        <v>182</v>
      </c>
      <c r="F89" s="97"/>
      <c r="G89" s="97"/>
    </row>
    <row r="90" spans="1:7" s="80" customFormat="1" hidden="1" x14ac:dyDescent="0.3">
      <c r="A90" s="164"/>
      <c r="B90" s="187"/>
      <c r="C90" s="184"/>
      <c r="D90" s="62">
        <f t="shared" si="2"/>
        <v>0</v>
      </c>
      <c r="E90" s="80" t="s">
        <v>182</v>
      </c>
      <c r="F90" s="97"/>
      <c r="G90" s="97"/>
    </row>
    <row r="91" spans="1:7" s="80" customFormat="1" hidden="1" x14ac:dyDescent="0.3">
      <c r="A91" s="164"/>
      <c r="B91" s="187"/>
      <c r="C91" s="184"/>
      <c r="D91" s="62">
        <f t="shared" si="2"/>
        <v>0</v>
      </c>
      <c r="E91" s="80" t="s">
        <v>182</v>
      </c>
      <c r="F91" s="97"/>
      <c r="G91" s="97"/>
    </row>
    <row r="92" spans="1:7" s="80" customFormat="1" hidden="1" x14ac:dyDescent="0.3">
      <c r="A92" s="164"/>
      <c r="B92" s="187"/>
      <c r="C92" s="184"/>
      <c r="D92" s="62">
        <f t="shared" si="2"/>
        <v>0</v>
      </c>
      <c r="E92" s="80" t="s">
        <v>182</v>
      </c>
      <c r="F92" s="97"/>
      <c r="G92" s="97"/>
    </row>
    <row r="93" spans="1:7" s="80" customFormat="1" hidden="1" x14ac:dyDescent="0.3">
      <c r="A93" s="164"/>
      <c r="B93" s="187"/>
      <c r="C93" s="184"/>
      <c r="D93" s="62">
        <f t="shared" si="2"/>
        <v>0</v>
      </c>
      <c r="E93" s="80" t="s">
        <v>182</v>
      </c>
      <c r="F93" s="97"/>
      <c r="G93" s="97"/>
    </row>
    <row r="94" spans="1:7" s="80" customFormat="1" hidden="1" x14ac:dyDescent="0.3">
      <c r="A94" s="164"/>
      <c r="B94" s="187"/>
      <c r="C94" s="184"/>
      <c r="D94" s="62">
        <f t="shared" si="2"/>
        <v>0</v>
      </c>
      <c r="E94" s="80" t="s">
        <v>182</v>
      </c>
      <c r="F94" s="97"/>
      <c r="G94" s="97"/>
    </row>
    <row r="95" spans="1:7" s="80" customFormat="1" hidden="1" x14ac:dyDescent="0.3">
      <c r="A95" s="164"/>
      <c r="B95" s="187"/>
      <c r="C95" s="184"/>
      <c r="D95" s="62">
        <f t="shared" si="2"/>
        <v>0</v>
      </c>
      <c r="E95" s="80" t="s">
        <v>182</v>
      </c>
      <c r="F95" s="97"/>
      <c r="G95" s="97"/>
    </row>
    <row r="96" spans="1:7" s="80" customFormat="1" hidden="1" x14ac:dyDescent="0.3">
      <c r="A96" s="164"/>
      <c r="B96" s="187"/>
      <c r="C96" s="184"/>
      <c r="D96" s="62">
        <f t="shared" si="2"/>
        <v>0</v>
      </c>
      <c r="E96" s="80" t="s">
        <v>182</v>
      </c>
      <c r="F96" s="97"/>
      <c r="G96" s="97"/>
    </row>
    <row r="97" spans="1:7" s="80" customFormat="1" hidden="1" x14ac:dyDescent="0.3">
      <c r="A97" s="164"/>
      <c r="B97" s="187"/>
      <c r="C97" s="184"/>
      <c r="D97" s="62">
        <f t="shared" si="2"/>
        <v>0</v>
      </c>
      <c r="E97" s="80" t="s">
        <v>182</v>
      </c>
      <c r="F97" s="97"/>
      <c r="G97" s="97"/>
    </row>
    <row r="98" spans="1:7" s="80" customFormat="1" hidden="1" x14ac:dyDescent="0.3">
      <c r="A98" s="164"/>
      <c r="B98" s="187"/>
      <c r="C98" s="184"/>
      <c r="D98" s="62">
        <f t="shared" si="2"/>
        <v>0</v>
      </c>
      <c r="E98" s="80" t="s">
        <v>182</v>
      </c>
      <c r="F98" s="97"/>
      <c r="G98" s="97"/>
    </row>
    <row r="99" spans="1:7" s="80" customFormat="1" hidden="1" x14ac:dyDescent="0.3">
      <c r="A99" s="164"/>
      <c r="B99" s="187"/>
      <c r="C99" s="184"/>
      <c r="D99" s="62">
        <f t="shared" si="2"/>
        <v>0</v>
      </c>
      <c r="E99" s="80" t="s">
        <v>182</v>
      </c>
      <c r="F99" s="97"/>
      <c r="G99" s="97"/>
    </row>
    <row r="100" spans="1:7" s="80" customFormat="1" hidden="1" x14ac:dyDescent="0.3">
      <c r="A100" s="164"/>
      <c r="B100" s="187"/>
      <c r="C100" s="184"/>
      <c r="D100" s="62">
        <f t="shared" si="2"/>
        <v>0</v>
      </c>
      <c r="E100" s="80" t="s">
        <v>182</v>
      </c>
      <c r="F100" s="97"/>
      <c r="G100" s="97"/>
    </row>
    <row r="101" spans="1:7" s="80" customFormat="1" hidden="1" x14ac:dyDescent="0.3">
      <c r="A101" s="164"/>
      <c r="B101" s="187"/>
      <c r="C101" s="184"/>
      <c r="D101" s="62">
        <f t="shared" ref="D101:D132" si="3">ROUND(+B101*C101,2)</f>
        <v>0</v>
      </c>
      <c r="E101" s="80" t="s">
        <v>182</v>
      </c>
      <c r="F101" s="97"/>
      <c r="G101" s="97"/>
    </row>
    <row r="102" spans="1:7" s="80" customFormat="1" hidden="1" x14ac:dyDescent="0.3">
      <c r="A102" s="164"/>
      <c r="B102" s="187"/>
      <c r="C102" s="184"/>
      <c r="D102" s="62">
        <f t="shared" si="3"/>
        <v>0</v>
      </c>
      <c r="E102" s="80" t="s">
        <v>182</v>
      </c>
      <c r="F102" s="97"/>
      <c r="G102" s="97"/>
    </row>
    <row r="103" spans="1:7" s="80" customFormat="1" hidden="1" x14ac:dyDescent="0.3">
      <c r="A103" s="164"/>
      <c r="B103" s="187"/>
      <c r="C103" s="184"/>
      <c r="D103" s="62">
        <f t="shared" si="3"/>
        <v>0</v>
      </c>
      <c r="E103" s="80" t="s">
        <v>182</v>
      </c>
      <c r="F103" s="97"/>
      <c r="G103" s="97"/>
    </row>
    <row r="104" spans="1:7" s="80" customFormat="1" hidden="1" x14ac:dyDescent="0.3">
      <c r="A104" s="164"/>
      <c r="B104" s="187"/>
      <c r="C104" s="184"/>
      <c r="D104" s="62">
        <f t="shared" si="3"/>
        <v>0</v>
      </c>
      <c r="E104" s="80" t="s">
        <v>182</v>
      </c>
      <c r="F104" s="97"/>
      <c r="G104" s="97"/>
    </row>
    <row r="105" spans="1:7" s="80" customFormat="1" hidden="1" x14ac:dyDescent="0.3">
      <c r="A105" s="164"/>
      <c r="B105" s="187"/>
      <c r="C105" s="184"/>
      <c r="D105" s="62">
        <f t="shared" si="3"/>
        <v>0</v>
      </c>
      <c r="E105" s="80" t="s">
        <v>182</v>
      </c>
      <c r="F105" s="97"/>
      <c r="G105" s="97"/>
    </row>
    <row r="106" spans="1:7" s="80" customFormat="1" hidden="1" x14ac:dyDescent="0.3">
      <c r="A106" s="164"/>
      <c r="B106" s="187"/>
      <c r="C106" s="184"/>
      <c r="D106" s="62">
        <f t="shared" si="3"/>
        <v>0</v>
      </c>
      <c r="E106" s="80" t="s">
        <v>182</v>
      </c>
      <c r="F106" s="97"/>
      <c r="G106" s="97"/>
    </row>
    <row r="107" spans="1:7" s="80" customFormat="1" hidden="1" x14ac:dyDescent="0.3">
      <c r="A107" s="164"/>
      <c r="B107" s="187"/>
      <c r="C107" s="184"/>
      <c r="D107" s="62">
        <f t="shared" si="3"/>
        <v>0</v>
      </c>
      <c r="E107" s="80" t="s">
        <v>182</v>
      </c>
      <c r="F107" s="97"/>
      <c r="G107" s="97"/>
    </row>
    <row r="108" spans="1:7" s="80" customFormat="1" hidden="1" x14ac:dyDescent="0.3">
      <c r="A108" s="164"/>
      <c r="B108" s="187"/>
      <c r="C108" s="184"/>
      <c r="D108" s="62">
        <f t="shared" si="3"/>
        <v>0</v>
      </c>
      <c r="E108" s="80" t="s">
        <v>182</v>
      </c>
      <c r="F108" s="97"/>
      <c r="G108" s="97"/>
    </row>
    <row r="109" spans="1:7" s="80" customFormat="1" hidden="1" x14ac:dyDescent="0.3">
      <c r="A109" s="164"/>
      <c r="B109" s="187"/>
      <c r="C109" s="184"/>
      <c r="D109" s="62">
        <f t="shared" si="3"/>
        <v>0</v>
      </c>
      <c r="E109" s="80" t="s">
        <v>182</v>
      </c>
      <c r="F109" s="97"/>
      <c r="G109" s="97"/>
    </row>
    <row r="110" spans="1:7" s="80" customFormat="1" hidden="1" x14ac:dyDescent="0.3">
      <c r="A110" s="164"/>
      <c r="B110" s="187"/>
      <c r="C110" s="184"/>
      <c r="D110" s="62">
        <f t="shared" si="3"/>
        <v>0</v>
      </c>
      <c r="E110" s="80" t="s">
        <v>182</v>
      </c>
      <c r="F110" s="97"/>
      <c r="G110" s="97"/>
    </row>
    <row r="111" spans="1:7" s="80" customFormat="1" hidden="1" x14ac:dyDescent="0.3">
      <c r="A111" s="164"/>
      <c r="B111" s="187"/>
      <c r="C111" s="184"/>
      <c r="D111" s="62">
        <f t="shared" si="3"/>
        <v>0</v>
      </c>
      <c r="E111" s="80" t="s">
        <v>182</v>
      </c>
      <c r="F111" s="97"/>
      <c r="G111" s="97"/>
    </row>
    <row r="112" spans="1:7" s="80" customFormat="1" hidden="1" x14ac:dyDescent="0.3">
      <c r="A112" s="164"/>
      <c r="B112" s="187"/>
      <c r="C112" s="184"/>
      <c r="D112" s="62">
        <f t="shared" si="3"/>
        <v>0</v>
      </c>
      <c r="E112" s="80" t="s">
        <v>182</v>
      </c>
      <c r="F112" s="97"/>
      <c r="G112" s="97"/>
    </row>
    <row r="113" spans="1:7" s="80" customFormat="1" hidden="1" x14ac:dyDescent="0.3">
      <c r="A113" s="164"/>
      <c r="B113" s="187"/>
      <c r="C113" s="184"/>
      <c r="D113" s="62">
        <f t="shared" si="3"/>
        <v>0</v>
      </c>
      <c r="E113" s="80" t="s">
        <v>182</v>
      </c>
      <c r="F113" s="97"/>
      <c r="G113" s="97"/>
    </row>
    <row r="114" spans="1:7" s="80" customFormat="1" hidden="1" x14ac:dyDescent="0.3">
      <c r="A114" s="164"/>
      <c r="B114" s="187"/>
      <c r="C114" s="184"/>
      <c r="D114" s="62">
        <f t="shared" si="3"/>
        <v>0</v>
      </c>
      <c r="E114" s="80" t="s">
        <v>182</v>
      </c>
      <c r="F114" s="97"/>
      <c r="G114" s="97"/>
    </row>
    <row r="115" spans="1:7" s="80" customFormat="1" hidden="1" x14ac:dyDescent="0.3">
      <c r="A115" s="164"/>
      <c r="B115" s="187"/>
      <c r="C115" s="184"/>
      <c r="D115" s="62">
        <f t="shared" si="3"/>
        <v>0</v>
      </c>
      <c r="E115" s="80" t="s">
        <v>182</v>
      </c>
      <c r="F115" s="97"/>
      <c r="G115" s="97"/>
    </row>
    <row r="116" spans="1:7" s="80" customFormat="1" hidden="1" x14ac:dyDescent="0.3">
      <c r="A116" s="164"/>
      <c r="B116" s="187"/>
      <c r="C116" s="184"/>
      <c r="D116" s="62">
        <f t="shared" si="3"/>
        <v>0</v>
      </c>
      <c r="E116" s="80" t="s">
        <v>182</v>
      </c>
      <c r="F116" s="97"/>
      <c r="G116" s="97"/>
    </row>
    <row r="117" spans="1:7" s="80" customFormat="1" hidden="1" x14ac:dyDescent="0.3">
      <c r="A117" s="164"/>
      <c r="B117" s="187"/>
      <c r="C117" s="184"/>
      <c r="D117" s="62">
        <f t="shared" si="3"/>
        <v>0</v>
      </c>
      <c r="E117" s="80" t="s">
        <v>182</v>
      </c>
      <c r="F117" s="97"/>
      <c r="G117" s="97"/>
    </row>
    <row r="118" spans="1:7" s="80" customFormat="1" hidden="1" x14ac:dyDescent="0.3">
      <c r="A118" s="164"/>
      <c r="B118" s="187"/>
      <c r="C118" s="184"/>
      <c r="D118" s="62">
        <f t="shared" si="3"/>
        <v>0</v>
      </c>
      <c r="E118" s="80" t="s">
        <v>182</v>
      </c>
      <c r="F118" s="97"/>
      <c r="G118" s="97"/>
    </row>
    <row r="119" spans="1:7" s="80" customFormat="1" hidden="1" x14ac:dyDescent="0.3">
      <c r="A119" s="164"/>
      <c r="B119" s="187"/>
      <c r="C119" s="184"/>
      <c r="D119" s="62">
        <f t="shared" si="3"/>
        <v>0</v>
      </c>
      <c r="E119" s="80" t="s">
        <v>182</v>
      </c>
      <c r="F119" s="97"/>
      <c r="G119" s="97"/>
    </row>
    <row r="120" spans="1:7" s="80" customFormat="1" hidden="1" x14ac:dyDescent="0.3">
      <c r="A120" s="164"/>
      <c r="B120" s="187"/>
      <c r="C120" s="184"/>
      <c r="D120" s="62">
        <f t="shared" si="3"/>
        <v>0</v>
      </c>
      <c r="E120" s="80" t="s">
        <v>182</v>
      </c>
      <c r="F120" s="97"/>
      <c r="G120" s="97"/>
    </row>
    <row r="121" spans="1:7" s="80" customFormat="1" hidden="1" x14ac:dyDescent="0.3">
      <c r="A121" s="164"/>
      <c r="B121" s="187"/>
      <c r="C121" s="184"/>
      <c r="D121" s="62">
        <f t="shared" si="3"/>
        <v>0</v>
      </c>
      <c r="E121" s="80" t="s">
        <v>182</v>
      </c>
      <c r="F121" s="97"/>
      <c r="G121" s="97"/>
    </row>
    <row r="122" spans="1:7" s="80" customFormat="1" hidden="1" x14ac:dyDescent="0.3">
      <c r="A122" s="164"/>
      <c r="B122" s="187"/>
      <c r="C122" s="184"/>
      <c r="D122" s="62">
        <f t="shared" si="3"/>
        <v>0</v>
      </c>
      <c r="E122" s="80" t="s">
        <v>182</v>
      </c>
      <c r="F122" s="97"/>
      <c r="G122" s="97"/>
    </row>
    <row r="123" spans="1:7" s="80" customFormat="1" hidden="1" x14ac:dyDescent="0.3">
      <c r="A123" s="164"/>
      <c r="B123" s="187"/>
      <c r="C123" s="184"/>
      <c r="D123" s="62">
        <f t="shared" si="3"/>
        <v>0</v>
      </c>
      <c r="E123" s="80" t="s">
        <v>182</v>
      </c>
      <c r="F123" s="97"/>
      <c r="G123" s="97"/>
    </row>
    <row r="124" spans="1:7" s="80" customFormat="1" hidden="1" x14ac:dyDescent="0.3">
      <c r="A124" s="164"/>
      <c r="B124" s="187"/>
      <c r="C124" s="184"/>
      <c r="D124" s="62">
        <f t="shared" si="3"/>
        <v>0</v>
      </c>
      <c r="E124" s="80" t="s">
        <v>182</v>
      </c>
      <c r="F124" s="97"/>
      <c r="G124" s="97"/>
    </row>
    <row r="125" spans="1:7" s="80" customFormat="1" hidden="1" x14ac:dyDescent="0.3">
      <c r="A125" s="164"/>
      <c r="B125" s="187"/>
      <c r="C125" s="184"/>
      <c r="D125" s="62">
        <f t="shared" si="3"/>
        <v>0</v>
      </c>
      <c r="E125" s="80" t="s">
        <v>182</v>
      </c>
      <c r="F125" s="97"/>
      <c r="G125" s="97"/>
    </row>
    <row r="126" spans="1:7" s="80" customFormat="1" hidden="1" x14ac:dyDescent="0.3">
      <c r="A126" s="164"/>
      <c r="B126" s="187"/>
      <c r="C126" s="184"/>
      <c r="D126" s="62">
        <f t="shared" si="3"/>
        <v>0</v>
      </c>
      <c r="E126" s="80" t="s">
        <v>182</v>
      </c>
      <c r="F126" s="97"/>
      <c r="G126" s="97"/>
    </row>
    <row r="127" spans="1:7" s="80" customFormat="1" hidden="1" x14ac:dyDescent="0.3">
      <c r="A127" s="164"/>
      <c r="B127" s="187"/>
      <c r="C127" s="184"/>
      <c r="D127" s="62">
        <f t="shared" si="3"/>
        <v>0</v>
      </c>
      <c r="E127" s="80" t="s">
        <v>182</v>
      </c>
      <c r="F127" s="97"/>
      <c r="G127" s="97"/>
    </row>
    <row r="128" spans="1:7" s="80" customFormat="1" hidden="1" x14ac:dyDescent="0.3">
      <c r="A128" s="164"/>
      <c r="B128" s="187"/>
      <c r="C128" s="184"/>
      <c r="D128" s="62">
        <f t="shared" si="3"/>
        <v>0</v>
      </c>
      <c r="E128" s="80" t="s">
        <v>182</v>
      </c>
      <c r="F128" s="97"/>
      <c r="G128" s="97"/>
    </row>
    <row r="129" spans="1:7" s="80" customFormat="1" hidden="1" x14ac:dyDescent="0.3">
      <c r="A129" s="164"/>
      <c r="B129" s="187"/>
      <c r="C129" s="184"/>
      <c r="D129" s="62">
        <f t="shared" si="3"/>
        <v>0</v>
      </c>
      <c r="E129" s="80" t="s">
        <v>182</v>
      </c>
      <c r="F129" s="97"/>
      <c r="G129" s="97"/>
    </row>
    <row r="130" spans="1:7" s="80" customFormat="1" hidden="1" x14ac:dyDescent="0.3">
      <c r="A130" s="164"/>
      <c r="B130" s="187"/>
      <c r="C130" s="184"/>
      <c r="D130" s="62">
        <f t="shared" si="3"/>
        <v>0</v>
      </c>
      <c r="E130" s="80" t="s">
        <v>182</v>
      </c>
      <c r="F130" s="97"/>
      <c r="G130" s="97"/>
    </row>
    <row r="131" spans="1:7" s="80" customFormat="1" hidden="1" x14ac:dyDescent="0.3">
      <c r="A131" s="164"/>
      <c r="B131" s="187"/>
      <c r="C131" s="184"/>
      <c r="D131" s="62">
        <f t="shared" si="3"/>
        <v>0</v>
      </c>
      <c r="E131" s="80" t="s">
        <v>182</v>
      </c>
      <c r="F131" s="97"/>
      <c r="G131" s="97"/>
    </row>
    <row r="132" spans="1:7" s="80" customFormat="1" hidden="1" x14ac:dyDescent="0.3">
      <c r="A132" s="164"/>
      <c r="B132" s="187"/>
      <c r="C132" s="184"/>
      <c r="D132" s="62">
        <f t="shared" si="3"/>
        <v>0</v>
      </c>
      <c r="E132" s="80" t="s">
        <v>182</v>
      </c>
      <c r="F132" s="97"/>
      <c r="G132" s="97"/>
    </row>
    <row r="133" spans="1:7" s="80" customFormat="1" hidden="1" x14ac:dyDescent="0.3">
      <c r="A133" s="164"/>
      <c r="B133" s="187"/>
      <c r="C133" s="184"/>
      <c r="D133" s="62">
        <f t="shared" ref="D133:D134" si="4">ROUND(+B133*C133,2)</f>
        <v>0</v>
      </c>
      <c r="E133" s="80" t="s">
        <v>182</v>
      </c>
      <c r="F133" s="97"/>
      <c r="G133" s="97"/>
    </row>
    <row r="134" spans="1:7" s="80" customFormat="1" ht="15" customHeight="1" x14ac:dyDescent="0.3">
      <c r="A134" s="164"/>
      <c r="B134" s="187"/>
      <c r="C134" s="184"/>
      <c r="D134" s="198">
        <f t="shared" si="4"/>
        <v>0</v>
      </c>
      <c r="E134" s="80" t="s">
        <v>182</v>
      </c>
      <c r="F134" s="97"/>
      <c r="G134" s="97"/>
    </row>
    <row r="135" spans="1:7" s="80" customFormat="1" x14ac:dyDescent="0.3">
      <c r="A135" s="164"/>
      <c r="B135" s="151"/>
      <c r="C135" s="160" t="s">
        <v>205</v>
      </c>
      <c r="D135" s="207">
        <f>ROUND(SUBTOTAL(109,D5:D134),2)</f>
        <v>0</v>
      </c>
      <c r="E135" s="80" t="s">
        <v>182</v>
      </c>
      <c r="F135" s="69"/>
      <c r="G135" s="320" t="s">
        <v>206</v>
      </c>
    </row>
    <row r="136" spans="1:7" s="80" customFormat="1" x14ac:dyDescent="0.3">
      <c r="A136" s="164"/>
      <c r="B136" s="69"/>
      <c r="C136" s="72"/>
      <c r="D136" s="203"/>
      <c r="E136" s="80" t="s">
        <v>187</v>
      </c>
      <c r="F136" s="69"/>
      <c r="G136" s="69"/>
    </row>
    <row r="137" spans="1:7" s="80" customFormat="1" x14ac:dyDescent="0.3">
      <c r="A137" s="164"/>
      <c r="B137" s="187"/>
      <c r="C137" s="184"/>
      <c r="D137" s="62">
        <f t="shared" ref="D137:D168" si="5">ROUND(+B137*C137,2)</f>
        <v>0</v>
      </c>
      <c r="E137" s="80" t="s">
        <v>187</v>
      </c>
      <c r="F137" s="69"/>
      <c r="G137" s="69"/>
    </row>
    <row r="138" spans="1:7" s="80" customFormat="1" x14ac:dyDescent="0.3">
      <c r="A138" s="164"/>
      <c r="B138" s="187"/>
      <c r="C138" s="184"/>
      <c r="D138" s="62">
        <f t="shared" si="5"/>
        <v>0</v>
      </c>
      <c r="E138" s="80" t="s">
        <v>187</v>
      </c>
      <c r="F138" s="97"/>
      <c r="G138" s="97"/>
    </row>
    <row r="139" spans="1:7" s="80" customFormat="1" x14ac:dyDescent="0.3">
      <c r="A139" s="164"/>
      <c r="B139" s="187"/>
      <c r="C139" s="184"/>
      <c r="D139" s="62">
        <f t="shared" si="5"/>
        <v>0</v>
      </c>
      <c r="E139" s="80" t="s">
        <v>187</v>
      </c>
      <c r="F139" s="97"/>
      <c r="G139" s="97"/>
    </row>
    <row r="140" spans="1:7" s="80" customFormat="1" hidden="1" x14ac:dyDescent="0.3">
      <c r="A140" s="164"/>
      <c r="B140" s="187"/>
      <c r="C140" s="184"/>
      <c r="D140" s="62">
        <f t="shared" si="5"/>
        <v>0</v>
      </c>
      <c r="E140" s="80" t="s">
        <v>187</v>
      </c>
      <c r="F140" s="97"/>
      <c r="G140" s="97"/>
    </row>
    <row r="141" spans="1:7" s="80" customFormat="1" hidden="1" x14ac:dyDescent="0.3">
      <c r="A141" s="164"/>
      <c r="B141" s="187"/>
      <c r="C141" s="184"/>
      <c r="D141" s="62">
        <f t="shared" si="5"/>
        <v>0</v>
      </c>
      <c r="E141" s="80" t="s">
        <v>187</v>
      </c>
      <c r="F141" s="97"/>
      <c r="G141" s="97"/>
    </row>
    <row r="142" spans="1:7" s="80" customFormat="1" hidden="1" x14ac:dyDescent="0.3">
      <c r="A142" s="164"/>
      <c r="B142" s="187"/>
      <c r="C142" s="184"/>
      <c r="D142" s="62">
        <f t="shared" si="5"/>
        <v>0</v>
      </c>
      <c r="E142" s="80" t="s">
        <v>187</v>
      </c>
      <c r="F142" s="97"/>
      <c r="G142" s="97"/>
    </row>
    <row r="143" spans="1:7" s="80" customFormat="1" hidden="1" x14ac:dyDescent="0.3">
      <c r="A143" s="164"/>
      <c r="B143" s="187"/>
      <c r="C143" s="184"/>
      <c r="D143" s="62">
        <f t="shared" si="5"/>
        <v>0</v>
      </c>
      <c r="E143" s="80" t="s">
        <v>187</v>
      </c>
      <c r="F143" s="97"/>
      <c r="G143" s="97"/>
    </row>
    <row r="144" spans="1:7" s="80" customFormat="1" hidden="1" x14ac:dyDescent="0.3">
      <c r="A144" s="164"/>
      <c r="B144" s="187"/>
      <c r="C144" s="184"/>
      <c r="D144" s="62">
        <f t="shared" si="5"/>
        <v>0</v>
      </c>
      <c r="E144" s="80" t="s">
        <v>187</v>
      </c>
      <c r="F144" s="97"/>
      <c r="G144" s="97"/>
    </row>
    <row r="145" spans="1:7" s="80" customFormat="1" hidden="1" x14ac:dyDescent="0.3">
      <c r="A145" s="164"/>
      <c r="B145" s="187"/>
      <c r="C145" s="184"/>
      <c r="D145" s="62">
        <f t="shared" si="5"/>
        <v>0</v>
      </c>
      <c r="E145" s="80" t="s">
        <v>187</v>
      </c>
      <c r="F145" s="97"/>
      <c r="G145" s="97"/>
    </row>
    <row r="146" spans="1:7" s="80" customFormat="1" hidden="1" x14ac:dyDescent="0.3">
      <c r="A146" s="164"/>
      <c r="B146" s="187"/>
      <c r="C146" s="184"/>
      <c r="D146" s="62">
        <f t="shared" si="5"/>
        <v>0</v>
      </c>
      <c r="E146" s="80" t="s">
        <v>187</v>
      </c>
      <c r="F146" s="97"/>
      <c r="G146" s="97"/>
    </row>
    <row r="147" spans="1:7" s="80" customFormat="1" hidden="1" x14ac:dyDescent="0.3">
      <c r="A147" s="164"/>
      <c r="B147" s="187"/>
      <c r="C147" s="184"/>
      <c r="D147" s="62">
        <f t="shared" si="5"/>
        <v>0</v>
      </c>
      <c r="E147" s="80" t="s">
        <v>187</v>
      </c>
      <c r="F147" s="97"/>
      <c r="G147" s="97"/>
    </row>
    <row r="148" spans="1:7" s="80" customFormat="1" hidden="1" x14ac:dyDescent="0.3">
      <c r="A148" s="164"/>
      <c r="B148" s="187"/>
      <c r="C148" s="184"/>
      <c r="D148" s="62">
        <f t="shared" si="5"/>
        <v>0</v>
      </c>
      <c r="E148" s="80" t="s">
        <v>187</v>
      </c>
      <c r="F148" s="97"/>
      <c r="G148" s="97"/>
    </row>
    <row r="149" spans="1:7" s="80" customFormat="1" hidden="1" x14ac:dyDescent="0.3">
      <c r="A149" s="164"/>
      <c r="B149" s="187"/>
      <c r="C149" s="184"/>
      <c r="D149" s="62">
        <f t="shared" si="5"/>
        <v>0</v>
      </c>
      <c r="E149" s="80" t="s">
        <v>187</v>
      </c>
      <c r="F149" s="97"/>
      <c r="G149" s="97"/>
    </row>
    <row r="150" spans="1:7" s="80" customFormat="1" hidden="1" x14ac:dyDescent="0.3">
      <c r="A150" s="164"/>
      <c r="B150" s="187"/>
      <c r="C150" s="184"/>
      <c r="D150" s="62">
        <f t="shared" si="5"/>
        <v>0</v>
      </c>
      <c r="E150" s="80" t="s">
        <v>187</v>
      </c>
      <c r="F150" s="97"/>
      <c r="G150" s="97"/>
    </row>
    <row r="151" spans="1:7" s="80" customFormat="1" hidden="1" x14ac:dyDescent="0.3">
      <c r="A151" s="164"/>
      <c r="B151" s="187"/>
      <c r="C151" s="184"/>
      <c r="D151" s="62">
        <f t="shared" si="5"/>
        <v>0</v>
      </c>
      <c r="E151" s="80" t="s">
        <v>187</v>
      </c>
      <c r="F151" s="97"/>
      <c r="G151" s="97"/>
    </row>
    <row r="152" spans="1:7" s="80" customFormat="1" hidden="1" x14ac:dyDescent="0.3">
      <c r="A152" s="164"/>
      <c r="B152" s="187"/>
      <c r="C152" s="184"/>
      <c r="D152" s="62">
        <f t="shared" si="5"/>
        <v>0</v>
      </c>
      <c r="E152" s="80" t="s">
        <v>187</v>
      </c>
      <c r="F152" s="97"/>
      <c r="G152" s="97"/>
    </row>
    <row r="153" spans="1:7" s="80" customFormat="1" hidden="1" x14ac:dyDescent="0.3">
      <c r="A153" s="164"/>
      <c r="B153" s="187"/>
      <c r="C153" s="184"/>
      <c r="D153" s="62">
        <f t="shared" si="5"/>
        <v>0</v>
      </c>
      <c r="E153" s="80" t="s">
        <v>187</v>
      </c>
      <c r="F153" s="97"/>
      <c r="G153" s="97"/>
    </row>
    <row r="154" spans="1:7" s="80" customFormat="1" hidden="1" x14ac:dyDescent="0.3">
      <c r="A154" s="164"/>
      <c r="B154" s="187"/>
      <c r="C154" s="184"/>
      <c r="D154" s="62">
        <f t="shared" si="5"/>
        <v>0</v>
      </c>
      <c r="E154" s="80" t="s">
        <v>187</v>
      </c>
      <c r="F154" s="97"/>
      <c r="G154" s="97"/>
    </row>
    <row r="155" spans="1:7" s="80" customFormat="1" hidden="1" x14ac:dyDescent="0.3">
      <c r="A155" s="164"/>
      <c r="B155" s="187"/>
      <c r="C155" s="184"/>
      <c r="D155" s="62">
        <f t="shared" si="5"/>
        <v>0</v>
      </c>
      <c r="E155" s="80" t="s">
        <v>187</v>
      </c>
      <c r="F155" s="97"/>
      <c r="G155" s="97"/>
    </row>
    <row r="156" spans="1:7" s="80" customFormat="1" hidden="1" x14ac:dyDescent="0.3">
      <c r="A156" s="164"/>
      <c r="B156" s="187"/>
      <c r="C156" s="184"/>
      <c r="D156" s="62">
        <f t="shared" si="5"/>
        <v>0</v>
      </c>
      <c r="E156" s="80" t="s">
        <v>187</v>
      </c>
      <c r="F156" s="97"/>
      <c r="G156" s="97"/>
    </row>
    <row r="157" spans="1:7" s="80" customFormat="1" hidden="1" x14ac:dyDescent="0.3">
      <c r="A157" s="164"/>
      <c r="B157" s="187"/>
      <c r="C157" s="184"/>
      <c r="D157" s="62">
        <f t="shared" si="5"/>
        <v>0</v>
      </c>
      <c r="E157" s="80" t="s">
        <v>187</v>
      </c>
      <c r="F157" s="97"/>
      <c r="G157" s="97"/>
    </row>
    <row r="158" spans="1:7" s="80" customFormat="1" hidden="1" x14ac:dyDescent="0.3">
      <c r="A158" s="164"/>
      <c r="B158" s="187"/>
      <c r="C158" s="184"/>
      <c r="D158" s="62">
        <f t="shared" si="5"/>
        <v>0</v>
      </c>
      <c r="E158" s="80" t="s">
        <v>187</v>
      </c>
      <c r="F158" s="97"/>
      <c r="G158" s="97"/>
    </row>
    <row r="159" spans="1:7" s="80" customFormat="1" hidden="1" x14ac:dyDescent="0.3">
      <c r="A159" s="164"/>
      <c r="B159" s="187"/>
      <c r="C159" s="184"/>
      <c r="D159" s="62">
        <f t="shared" si="5"/>
        <v>0</v>
      </c>
      <c r="E159" s="80" t="s">
        <v>187</v>
      </c>
      <c r="F159" s="97"/>
      <c r="G159" s="97"/>
    </row>
    <row r="160" spans="1:7" s="80" customFormat="1" hidden="1" x14ac:dyDescent="0.3">
      <c r="A160" s="164"/>
      <c r="B160" s="187"/>
      <c r="C160" s="184"/>
      <c r="D160" s="62">
        <f t="shared" si="5"/>
        <v>0</v>
      </c>
      <c r="E160" s="80" t="s">
        <v>187</v>
      </c>
      <c r="F160" s="97"/>
      <c r="G160" s="97"/>
    </row>
    <row r="161" spans="1:7" s="80" customFormat="1" hidden="1" x14ac:dyDescent="0.3">
      <c r="A161" s="164"/>
      <c r="B161" s="187"/>
      <c r="C161" s="184"/>
      <c r="D161" s="62">
        <f t="shared" si="5"/>
        <v>0</v>
      </c>
      <c r="E161" s="80" t="s">
        <v>187</v>
      </c>
      <c r="F161" s="97"/>
      <c r="G161" s="97"/>
    </row>
    <row r="162" spans="1:7" s="80" customFormat="1" hidden="1" x14ac:dyDescent="0.3">
      <c r="A162" s="164"/>
      <c r="B162" s="187"/>
      <c r="C162" s="184"/>
      <c r="D162" s="62">
        <f t="shared" si="5"/>
        <v>0</v>
      </c>
      <c r="E162" s="80" t="s">
        <v>187</v>
      </c>
      <c r="F162" s="97"/>
      <c r="G162" s="97"/>
    </row>
    <row r="163" spans="1:7" s="80" customFormat="1" hidden="1" x14ac:dyDescent="0.3">
      <c r="A163" s="164"/>
      <c r="B163" s="187"/>
      <c r="C163" s="184"/>
      <c r="D163" s="62">
        <f t="shared" si="5"/>
        <v>0</v>
      </c>
      <c r="E163" s="80" t="s">
        <v>187</v>
      </c>
      <c r="F163" s="97"/>
      <c r="G163" s="97"/>
    </row>
    <row r="164" spans="1:7" s="80" customFormat="1" hidden="1" x14ac:dyDescent="0.3">
      <c r="A164" s="164"/>
      <c r="B164" s="187"/>
      <c r="C164" s="184"/>
      <c r="D164" s="62">
        <f t="shared" si="5"/>
        <v>0</v>
      </c>
      <c r="E164" s="80" t="s">
        <v>187</v>
      </c>
      <c r="F164" s="97"/>
      <c r="G164" s="97"/>
    </row>
    <row r="165" spans="1:7" s="80" customFormat="1" hidden="1" x14ac:dyDescent="0.3">
      <c r="A165" s="164"/>
      <c r="B165" s="187"/>
      <c r="C165" s="184"/>
      <c r="D165" s="62">
        <f t="shared" si="5"/>
        <v>0</v>
      </c>
      <c r="E165" s="80" t="s">
        <v>187</v>
      </c>
      <c r="F165" s="97"/>
      <c r="G165" s="97"/>
    </row>
    <row r="166" spans="1:7" s="80" customFormat="1" hidden="1" x14ac:dyDescent="0.3">
      <c r="A166" s="164"/>
      <c r="B166" s="187"/>
      <c r="C166" s="184"/>
      <c r="D166" s="62">
        <f t="shared" si="5"/>
        <v>0</v>
      </c>
      <c r="E166" s="80" t="s">
        <v>187</v>
      </c>
      <c r="F166" s="97"/>
      <c r="G166" s="97"/>
    </row>
    <row r="167" spans="1:7" s="80" customFormat="1" hidden="1" x14ac:dyDescent="0.3">
      <c r="A167" s="164"/>
      <c r="B167" s="187"/>
      <c r="C167" s="184"/>
      <c r="D167" s="62">
        <f t="shared" si="5"/>
        <v>0</v>
      </c>
      <c r="E167" s="80" t="s">
        <v>187</v>
      </c>
      <c r="F167" s="97"/>
      <c r="G167" s="97"/>
    </row>
    <row r="168" spans="1:7" s="80" customFormat="1" hidden="1" x14ac:dyDescent="0.3">
      <c r="A168" s="164"/>
      <c r="B168" s="187"/>
      <c r="C168" s="184"/>
      <c r="D168" s="62">
        <f t="shared" si="5"/>
        <v>0</v>
      </c>
      <c r="E168" s="80" t="s">
        <v>187</v>
      </c>
      <c r="F168" s="97"/>
      <c r="G168" s="97"/>
    </row>
    <row r="169" spans="1:7" s="80" customFormat="1" hidden="1" x14ac:dyDescent="0.3">
      <c r="A169" s="164"/>
      <c r="B169" s="187"/>
      <c r="C169" s="184"/>
      <c r="D169" s="62">
        <f t="shared" ref="D169:D200" si="6">ROUND(+B169*C169,2)</f>
        <v>0</v>
      </c>
      <c r="E169" s="80" t="s">
        <v>187</v>
      </c>
      <c r="F169" s="97"/>
      <c r="G169" s="97"/>
    </row>
    <row r="170" spans="1:7" s="80" customFormat="1" hidden="1" x14ac:dyDescent="0.3">
      <c r="A170" s="164"/>
      <c r="B170" s="187"/>
      <c r="C170" s="184"/>
      <c r="D170" s="62">
        <f t="shared" si="6"/>
        <v>0</v>
      </c>
      <c r="E170" s="80" t="s">
        <v>187</v>
      </c>
      <c r="F170" s="97"/>
      <c r="G170" s="97"/>
    </row>
    <row r="171" spans="1:7" s="80" customFormat="1" hidden="1" x14ac:dyDescent="0.3">
      <c r="A171" s="164"/>
      <c r="B171" s="187"/>
      <c r="C171" s="184"/>
      <c r="D171" s="62">
        <f t="shared" si="6"/>
        <v>0</v>
      </c>
      <c r="E171" s="80" t="s">
        <v>187</v>
      </c>
      <c r="F171" s="97"/>
      <c r="G171" s="97"/>
    </row>
    <row r="172" spans="1:7" s="80" customFormat="1" hidden="1" x14ac:dyDescent="0.3">
      <c r="A172" s="164"/>
      <c r="B172" s="187"/>
      <c r="C172" s="184"/>
      <c r="D172" s="62">
        <f t="shared" si="6"/>
        <v>0</v>
      </c>
      <c r="E172" s="80" t="s">
        <v>187</v>
      </c>
      <c r="F172" s="97"/>
      <c r="G172" s="97"/>
    </row>
    <row r="173" spans="1:7" s="80" customFormat="1" hidden="1" x14ac:dyDescent="0.3">
      <c r="A173" s="164"/>
      <c r="B173" s="187"/>
      <c r="C173" s="184"/>
      <c r="D173" s="62">
        <f t="shared" si="6"/>
        <v>0</v>
      </c>
      <c r="E173" s="80" t="s">
        <v>187</v>
      </c>
      <c r="F173" s="97"/>
      <c r="G173" s="97"/>
    </row>
    <row r="174" spans="1:7" s="80" customFormat="1" hidden="1" x14ac:dyDescent="0.3">
      <c r="A174" s="164"/>
      <c r="B174" s="187"/>
      <c r="C174" s="184"/>
      <c r="D174" s="62">
        <f t="shared" si="6"/>
        <v>0</v>
      </c>
      <c r="E174" s="80" t="s">
        <v>187</v>
      </c>
      <c r="F174" s="97"/>
      <c r="G174" s="97"/>
    </row>
    <row r="175" spans="1:7" s="80" customFormat="1" hidden="1" x14ac:dyDescent="0.3">
      <c r="A175" s="164"/>
      <c r="B175" s="187"/>
      <c r="C175" s="184"/>
      <c r="D175" s="62">
        <f t="shared" si="6"/>
        <v>0</v>
      </c>
      <c r="E175" s="80" t="s">
        <v>187</v>
      </c>
      <c r="F175" s="97"/>
      <c r="G175" s="97"/>
    </row>
    <row r="176" spans="1:7" s="80" customFormat="1" hidden="1" x14ac:dyDescent="0.3">
      <c r="A176" s="164"/>
      <c r="B176" s="187"/>
      <c r="C176" s="184"/>
      <c r="D176" s="62">
        <f t="shared" si="6"/>
        <v>0</v>
      </c>
      <c r="E176" s="80" t="s">
        <v>187</v>
      </c>
      <c r="F176" s="97"/>
      <c r="G176" s="97"/>
    </row>
    <row r="177" spans="1:7" s="80" customFormat="1" hidden="1" x14ac:dyDescent="0.3">
      <c r="A177" s="164"/>
      <c r="B177" s="187"/>
      <c r="C177" s="184"/>
      <c r="D177" s="62">
        <f t="shared" si="6"/>
        <v>0</v>
      </c>
      <c r="E177" s="80" t="s">
        <v>187</v>
      </c>
      <c r="F177" s="97"/>
      <c r="G177" s="97"/>
    </row>
    <row r="178" spans="1:7" s="80" customFormat="1" hidden="1" x14ac:dyDescent="0.3">
      <c r="A178" s="164"/>
      <c r="B178" s="187"/>
      <c r="C178" s="184"/>
      <c r="D178" s="62">
        <f t="shared" si="6"/>
        <v>0</v>
      </c>
      <c r="E178" s="80" t="s">
        <v>187</v>
      </c>
      <c r="F178" s="97"/>
      <c r="G178" s="97"/>
    </row>
    <row r="179" spans="1:7" s="80" customFormat="1" hidden="1" x14ac:dyDescent="0.3">
      <c r="A179" s="164"/>
      <c r="B179" s="187"/>
      <c r="C179" s="184"/>
      <c r="D179" s="62">
        <f t="shared" si="6"/>
        <v>0</v>
      </c>
      <c r="E179" s="80" t="s">
        <v>187</v>
      </c>
      <c r="F179" s="97"/>
      <c r="G179" s="97"/>
    </row>
    <row r="180" spans="1:7" s="80" customFormat="1" hidden="1" x14ac:dyDescent="0.3">
      <c r="A180" s="164"/>
      <c r="B180" s="187"/>
      <c r="C180" s="184"/>
      <c r="D180" s="62">
        <f t="shared" si="6"/>
        <v>0</v>
      </c>
      <c r="E180" s="80" t="s">
        <v>187</v>
      </c>
      <c r="F180" s="97"/>
      <c r="G180" s="97"/>
    </row>
    <row r="181" spans="1:7" s="80" customFormat="1" hidden="1" x14ac:dyDescent="0.3">
      <c r="A181" s="164"/>
      <c r="B181" s="187"/>
      <c r="C181" s="184"/>
      <c r="D181" s="62">
        <f t="shared" si="6"/>
        <v>0</v>
      </c>
      <c r="E181" s="80" t="s">
        <v>187</v>
      </c>
      <c r="F181" s="97"/>
      <c r="G181" s="97"/>
    </row>
    <row r="182" spans="1:7" s="80" customFormat="1" hidden="1" x14ac:dyDescent="0.3">
      <c r="A182" s="164"/>
      <c r="B182" s="187"/>
      <c r="C182" s="184"/>
      <c r="D182" s="62">
        <f t="shared" si="6"/>
        <v>0</v>
      </c>
      <c r="E182" s="80" t="s">
        <v>187</v>
      </c>
      <c r="F182" s="97"/>
      <c r="G182" s="97"/>
    </row>
    <row r="183" spans="1:7" s="80" customFormat="1" hidden="1" x14ac:dyDescent="0.3">
      <c r="A183" s="164"/>
      <c r="B183" s="187"/>
      <c r="C183" s="184"/>
      <c r="D183" s="62">
        <f t="shared" si="6"/>
        <v>0</v>
      </c>
      <c r="E183" s="80" t="s">
        <v>187</v>
      </c>
      <c r="F183" s="97"/>
      <c r="G183" s="97"/>
    </row>
    <row r="184" spans="1:7" s="80" customFormat="1" hidden="1" x14ac:dyDescent="0.3">
      <c r="A184" s="164"/>
      <c r="B184" s="187"/>
      <c r="C184" s="184"/>
      <c r="D184" s="62">
        <f t="shared" si="6"/>
        <v>0</v>
      </c>
      <c r="E184" s="80" t="s">
        <v>187</v>
      </c>
      <c r="F184" s="97"/>
      <c r="G184" s="97"/>
    </row>
    <row r="185" spans="1:7" s="80" customFormat="1" hidden="1" x14ac:dyDescent="0.3">
      <c r="A185" s="164"/>
      <c r="B185" s="187"/>
      <c r="C185" s="184"/>
      <c r="D185" s="62">
        <f t="shared" si="6"/>
        <v>0</v>
      </c>
      <c r="E185" s="80" t="s">
        <v>187</v>
      </c>
      <c r="F185" s="97"/>
      <c r="G185" s="97"/>
    </row>
    <row r="186" spans="1:7" s="80" customFormat="1" hidden="1" x14ac:dyDescent="0.3">
      <c r="A186" s="164"/>
      <c r="B186" s="187"/>
      <c r="C186" s="184"/>
      <c r="D186" s="62">
        <f t="shared" si="6"/>
        <v>0</v>
      </c>
      <c r="E186" s="80" t="s">
        <v>187</v>
      </c>
      <c r="F186" s="97"/>
      <c r="G186" s="97"/>
    </row>
    <row r="187" spans="1:7" s="80" customFormat="1" hidden="1" x14ac:dyDescent="0.3">
      <c r="A187" s="164"/>
      <c r="B187" s="187"/>
      <c r="C187" s="184"/>
      <c r="D187" s="62">
        <f t="shared" si="6"/>
        <v>0</v>
      </c>
      <c r="E187" s="80" t="s">
        <v>187</v>
      </c>
      <c r="F187" s="97"/>
      <c r="G187" s="97"/>
    </row>
    <row r="188" spans="1:7" s="80" customFormat="1" hidden="1" x14ac:dyDescent="0.3">
      <c r="A188" s="164"/>
      <c r="B188" s="187"/>
      <c r="C188" s="184"/>
      <c r="D188" s="62">
        <f t="shared" si="6"/>
        <v>0</v>
      </c>
      <c r="E188" s="80" t="s">
        <v>187</v>
      </c>
      <c r="F188" s="97"/>
      <c r="G188" s="97"/>
    </row>
    <row r="189" spans="1:7" s="80" customFormat="1" hidden="1" x14ac:dyDescent="0.3">
      <c r="A189" s="164"/>
      <c r="B189" s="187"/>
      <c r="C189" s="184"/>
      <c r="D189" s="62">
        <f t="shared" si="6"/>
        <v>0</v>
      </c>
      <c r="E189" s="80" t="s">
        <v>187</v>
      </c>
      <c r="F189" s="97"/>
      <c r="G189" s="97"/>
    </row>
    <row r="190" spans="1:7" s="80" customFormat="1" hidden="1" x14ac:dyDescent="0.3">
      <c r="A190" s="164"/>
      <c r="B190" s="187"/>
      <c r="C190" s="184"/>
      <c r="D190" s="62">
        <f t="shared" si="6"/>
        <v>0</v>
      </c>
      <c r="E190" s="80" t="s">
        <v>187</v>
      </c>
      <c r="F190" s="97"/>
      <c r="G190" s="97"/>
    </row>
    <row r="191" spans="1:7" s="80" customFormat="1" hidden="1" x14ac:dyDescent="0.3">
      <c r="A191" s="164"/>
      <c r="B191" s="187"/>
      <c r="C191" s="184"/>
      <c r="D191" s="62">
        <f t="shared" si="6"/>
        <v>0</v>
      </c>
      <c r="E191" s="80" t="s">
        <v>187</v>
      </c>
      <c r="F191" s="97"/>
      <c r="G191" s="97"/>
    </row>
    <row r="192" spans="1:7" s="80" customFormat="1" hidden="1" x14ac:dyDescent="0.3">
      <c r="A192" s="164"/>
      <c r="B192" s="187"/>
      <c r="C192" s="184"/>
      <c r="D192" s="62">
        <f t="shared" si="6"/>
        <v>0</v>
      </c>
      <c r="E192" s="80" t="s">
        <v>187</v>
      </c>
      <c r="F192" s="97"/>
      <c r="G192" s="97"/>
    </row>
    <row r="193" spans="1:7" s="80" customFormat="1" hidden="1" x14ac:dyDescent="0.3">
      <c r="A193" s="164"/>
      <c r="B193" s="187"/>
      <c r="C193" s="184"/>
      <c r="D193" s="62">
        <f t="shared" si="6"/>
        <v>0</v>
      </c>
      <c r="E193" s="80" t="s">
        <v>187</v>
      </c>
      <c r="F193" s="97"/>
      <c r="G193" s="97"/>
    </row>
    <row r="194" spans="1:7" s="80" customFormat="1" hidden="1" x14ac:dyDescent="0.3">
      <c r="A194" s="164"/>
      <c r="B194" s="187"/>
      <c r="C194" s="184"/>
      <c r="D194" s="62">
        <f t="shared" si="6"/>
        <v>0</v>
      </c>
      <c r="E194" s="80" t="s">
        <v>187</v>
      </c>
      <c r="F194" s="97"/>
      <c r="G194" s="97"/>
    </row>
    <row r="195" spans="1:7" s="80" customFormat="1" hidden="1" x14ac:dyDescent="0.3">
      <c r="A195" s="164"/>
      <c r="B195" s="187"/>
      <c r="C195" s="184"/>
      <c r="D195" s="62">
        <f t="shared" si="6"/>
        <v>0</v>
      </c>
      <c r="E195" s="80" t="s">
        <v>187</v>
      </c>
      <c r="F195" s="97"/>
      <c r="G195" s="97"/>
    </row>
    <row r="196" spans="1:7" s="80" customFormat="1" hidden="1" x14ac:dyDescent="0.3">
      <c r="A196" s="164"/>
      <c r="B196" s="187"/>
      <c r="C196" s="184"/>
      <c r="D196" s="62">
        <f t="shared" si="6"/>
        <v>0</v>
      </c>
      <c r="E196" s="80" t="s">
        <v>187</v>
      </c>
      <c r="F196" s="97"/>
      <c r="G196" s="97"/>
    </row>
    <row r="197" spans="1:7" s="80" customFormat="1" hidden="1" x14ac:dyDescent="0.3">
      <c r="A197" s="164"/>
      <c r="B197" s="187"/>
      <c r="C197" s="184"/>
      <c r="D197" s="62">
        <f t="shared" si="6"/>
        <v>0</v>
      </c>
      <c r="E197" s="80" t="s">
        <v>187</v>
      </c>
      <c r="F197" s="97"/>
      <c r="G197" s="97"/>
    </row>
    <row r="198" spans="1:7" s="80" customFormat="1" hidden="1" x14ac:dyDescent="0.3">
      <c r="A198" s="164"/>
      <c r="B198" s="187"/>
      <c r="C198" s="184"/>
      <c r="D198" s="62">
        <f t="shared" si="6"/>
        <v>0</v>
      </c>
      <c r="E198" s="80" t="s">
        <v>187</v>
      </c>
      <c r="F198" s="97"/>
      <c r="G198" s="97"/>
    </row>
    <row r="199" spans="1:7" s="80" customFormat="1" hidden="1" x14ac:dyDescent="0.3">
      <c r="A199" s="164"/>
      <c r="B199" s="187"/>
      <c r="C199" s="184"/>
      <c r="D199" s="62">
        <f t="shared" si="6"/>
        <v>0</v>
      </c>
      <c r="E199" s="80" t="s">
        <v>187</v>
      </c>
      <c r="F199" s="97"/>
      <c r="G199" s="97"/>
    </row>
    <row r="200" spans="1:7" s="80" customFormat="1" hidden="1" x14ac:dyDescent="0.3">
      <c r="A200" s="164"/>
      <c r="B200" s="187"/>
      <c r="C200" s="184"/>
      <c r="D200" s="62">
        <f t="shared" si="6"/>
        <v>0</v>
      </c>
      <c r="E200" s="80" t="s">
        <v>187</v>
      </c>
      <c r="F200" s="97"/>
      <c r="G200" s="97"/>
    </row>
    <row r="201" spans="1:7" s="80" customFormat="1" hidden="1" x14ac:dyDescent="0.3">
      <c r="A201" s="164"/>
      <c r="B201" s="187"/>
      <c r="C201" s="184"/>
      <c r="D201" s="62">
        <f t="shared" ref="D201:D232" si="7">ROUND(+B201*C201,2)</f>
        <v>0</v>
      </c>
      <c r="E201" s="80" t="s">
        <v>187</v>
      </c>
      <c r="F201" s="97"/>
      <c r="G201" s="97"/>
    </row>
    <row r="202" spans="1:7" s="80" customFormat="1" hidden="1" x14ac:dyDescent="0.3">
      <c r="A202" s="164"/>
      <c r="B202" s="187"/>
      <c r="C202" s="184"/>
      <c r="D202" s="62">
        <f t="shared" si="7"/>
        <v>0</v>
      </c>
      <c r="E202" s="80" t="s">
        <v>187</v>
      </c>
      <c r="F202" s="97"/>
      <c r="G202" s="97"/>
    </row>
    <row r="203" spans="1:7" s="80" customFormat="1" hidden="1" x14ac:dyDescent="0.3">
      <c r="A203" s="164"/>
      <c r="B203" s="187"/>
      <c r="C203" s="184"/>
      <c r="D203" s="62">
        <f t="shared" si="7"/>
        <v>0</v>
      </c>
      <c r="E203" s="80" t="s">
        <v>187</v>
      </c>
      <c r="F203" s="97"/>
      <c r="G203" s="97"/>
    </row>
    <row r="204" spans="1:7" s="80" customFormat="1" hidden="1" x14ac:dyDescent="0.3">
      <c r="A204" s="164"/>
      <c r="B204" s="187"/>
      <c r="C204" s="184"/>
      <c r="D204" s="62">
        <f t="shared" si="7"/>
        <v>0</v>
      </c>
      <c r="E204" s="80" t="s">
        <v>187</v>
      </c>
      <c r="F204" s="97"/>
      <c r="G204" s="97"/>
    </row>
    <row r="205" spans="1:7" s="80" customFormat="1" hidden="1" x14ac:dyDescent="0.3">
      <c r="A205" s="164"/>
      <c r="B205" s="187"/>
      <c r="C205" s="184"/>
      <c r="D205" s="62">
        <f t="shared" si="7"/>
        <v>0</v>
      </c>
      <c r="E205" s="80" t="s">
        <v>187</v>
      </c>
      <c r="F205" s="97"/>
      <c r="G205" s="97"/>
    </row>
    <row r="206" spans="1:7" s="80" customFormat="1" hidden="1" x14ac:dyDescent="0.3">
      <c r="A206" s="164"/>
      <c r="B206" s="187"/>
      <c r="C206" s="184"/>
      <c r="D206" s="62">
        <f t="shared" si="7"/>
        <v>0</v>
      </c>
      <c r="E206" s="80" t="s">
        <v>187</v>
      </c>
      <c r="F206" s="97"/>
      <c r="G206" s="97"/>
    </row>
    <row r="207" spans="1:7" s="80" customFormat="1" hidden="1" x14ac:dyDescent="0.3">
      <c r="A207" s="164"/>
      <c r="B207" s="187"/>
      <c r="C207" s="184"/>
      <c r="D207" s="62">
        <f t="shared" si="7"/>
        <v>0</v>
      </c>
      <c r="E207" s="80" t="s">
        <v>187</v>
      </c>
      <c r="F207" s="97"/>
      <c r="G207" s="97"/>
    </row>
    <row r="208" spans="1:7" s="80" customFormat="1" hidden="1" x14ac:dyDescent="0.3">
      <c r="A208" s="164"/>
      <c r="B208" s="187"/>
      <c r="C208" s="184"/>
      <c r="D208" s="62">
        <f t="shared" si="7"/>
        <v>0</v>
      </c>
      <c r="E208" s="80" t="s">
        <v>187</v>
      </c>
      <c r="F208" s="97"/>
      <c r="G208" s="97"/>
    </row>
    <row r="209" spans="1:7" s="80" customFormat="1" hidden="1" x14ac:dyDescent="0.3">
      <c r="A209" s="164"/>
      <c r="B209" s="187"/>
      <c r="C209" s="184"/>
      <c r="D209" s="62">
        <f t="shared" si="7"/>
        <v>0</v>
      </c>
      <c r="E209" s="80" t="s">
        <v>187</v>
      </c>
      <c r="F209" s="97"/>
      <c r="G209" s="97"/>
    </row>
    <row r="210" spans="1:7" s="80" customFormat="1" hidden="1" x14ac:dyDescent="0.3">
      <c r="A210" s="164"/>
      <c r="B210" s="187"/>
      <c r="C210" s="184"/>
      <c r="D210" s="62">
        <f t="shared" si="7"/>
        <v>0</v>
      </c>
      <c r="E210" s="80" t="s">
        <v>187</v>
      </c>
      <c r="F210" s="97"/>
      <c r="G210" s="97"/>
    </row>
    <row r="211" spans="1:7" s="80" customFormat="1" hidden="1" x14ac:dyDescent="0.3">
      <c r="A211" s="164"/>
      <c r="B211" s="187"/>
      <c r="C211" s="184"/>
      <c r="D211" s="62">
        <f t="shared" si="7"/>
        <v>0</v>
      </c>
      <c r="E211" s="80" t="s">
        <v>187</v>
      </c>
      <c r="F211" s="97"/>
      <c r="G211" s="97"/>
    </row>
    <row r="212" spans="1:7" s="80" customFormat="1" hidden="1" x14ac:dyDescent="0.3">
      <c r="A212" s="164"/>
      <c r="B212" s="187"/>
      <c r="C212" s="184"/>
      <c r="D212" s="62">
        <f t="shared" si="7"/>
        <v>0</v>
      </c>
      <c r="E212" s="80" t="s">
        <v>187</v>
      </c>
      <c r="F212" s="97"/>
      <c r="G212" s="97"/>
    </row>
    <row r="213" spans="1:7" s="80" customFormat="1" hidden="1" x14ac:dyDescent="0.3">
      <c r="A213" s="164"/>
      <c r="B213" s="187"/>
      <c r="C213" s="184"/>
      <c r="D213" s="62">
        <f t="shared" si="7"/>
        <v>0</v>
      </c>
      <c r="E213" s="80" t="s">
        <v>187</v>
      </c>
      <c r="F213" s="97"/>
      <c r="G213" s="97"/>
    </row>
    <row r="214" spans="1:7" s="80" customFormat="1" hidden="1" x14ac:dyDescent="0.3">
      <c r="A214" s="164"/>
      <c r="B214" s="187"/>
      <c r="C214" s="184"/>
      <c r="D214" s="62">
        <f t="shared" si="7"/>
        <v>0</v>
      </c>
      <c r="E214" s="80" t="s">
        <v>187</v>
      </c>
      <c r="F214" s="97"/>
      <c r="G214" s="97"/>
    </row>
    <row r="215" spans="1:7" s="80" customFormat="1" hidden="1" x14ac:dyDescent="0.3">
      <c r="A215" s="164"/>
      <c r="B215" s="187"/>
      <c r="C215" s="184"/>
      <c r="D215" s="62">
        <f t="shared" si="7"/>
        <v>0</v>
      </c>
      <c r="E215" s="80" t="s">
        <v>187</v>
      </c>
      <c r="F215" s="97"/>
      <c r="G215" s="97"/>
    </row>
    <row r="216" spans="1:7" s="80" customFormat="1" hidden="1" x14ac:dyDescent="0.3">
      <c r="A216" s="164"/>
      <c r="B216" s="187"/>
      <c r="C216" s="184"/>
      <c r="D216" s="62">
        <f t="shared" si="7"/>
        <v>0</v>
      </c>
      <c r="E216" s="80" t="s">
        <v>187</v>
      </c>
      <c r="F216" s="97"/>
      <c r="G216" s="97"/>
    </row>
    <row r="217" spans="1:7" s="80" customFormat="1" hidden="1" x14ac:dyDescent="0.3">
      <c r="A217" s="164"/>
      <c r="B217" s="187"/>
      <c r="C217" s="184"/>
      <c r="D217" s="62">
        <f t="shared" si="7"/>
        <v>0</v>
      </c>
      <c r="E217" s="80" t="s">
        <v>187</v>
      </c>
      <c r="F217" s="97"/>
      <c r="G217" s="97"/>
    </row>
    <row r="218" spans="1:7" s="80" customFormat="1" hidden="1" x14ac:dyDescent="0.3">
      <c r="A218" s="164"/>
      <c r="B218" s="187"/>
      <c r="C218" s="184"/>
      <c r="D218" s="62">
        <f t="shared" si="7"/>
        <v>0</v>
      </c>
      <c r="E218" s="80" t="s">
        <v>187</v>
      </c>
      <c r="F218" s="97"/>
      <c r="G218" s="97"/>
    </row>
    <row r="219" spans="1:7" s="80" customFormat="1" hidden="1" x14ac:dyDescent="0.3">
      <c r="A219" s="164"/>
      <c r="B219" s="187"/>
      <c r="C219" s="184"/>
      <c r="D219" s="62">
        <f t="shared" si="7"/>
        <v>0</v>
      </c>
      <c r="E219" s="80" t="s">
        <v>187</v>
      </c>
      <c r="F219" s="97"/>
      <c r="G219" s="97"/>
    </row>
    <row r="220" spans="1:7" s="80" customFormat="1" hidden="1" x14ac:dyDescent="0.3">
      <c r="A220" s="164"/>
      <c r="B220" s="187"/>
      <c r="C220" s="184"/>
      <c r="D220" s="62">
        <f t="shared" si="7"/>
        <v>0</v>
      </c>
      <c r="E220" s="80" t="s">
        <v>187</v>
      </c>
      <c r="F220" s="97"/>
      <c r="G220" s="97"/>
    </row>
    <row r="221" spans="1:7" s="80" customFormat="1" hidden="1" x14ac:dyDescent="0.3">
      <c r="A221" s="164"/>
      <c r="B221" s="187"/>
      <c r="C221" s="184"/>
      <c r="D221" s="62">
        <f t="shared" si="7"/>
        <v>0</v>
      </c>
      <c r="E221" s="80" t="s">
        <v>187</v>
      </c>
      <c r="F221" s="97"/>
      <c r="G221" s="97"/>
    </row>
    <row r="222" spans="1:7" s="80" customFormat="1" hidden="1" x14ac:dyDescent="0.3">
      <c r="A222" s="164"/>
      <c r="B222" s="187"/>
      <c r="C222" s="184"/>
      <c r="D222" s="62">
        <f t="shared" si="7"/>
        <v>0</v>
      </c>
      <c r="E222" s="80" t="s">
        <v>187</v>
      </c>
      <c r="F222" s="97"/>
      <c r="G222" s="97"/>
    </row>
    <row r="223" spans="1:7" s="80" customFormat="1" hidden="1" x14ac:dyDescent="0.3">
      <c r="A223" s="164"/>
      <c r="B223" s="187"/>
      <c r="C223" s="184"/>
      <c r="D223" s="62">
        <f t="shared" si="7"/>
        <v>0</v>
      </c>
      <c r="E223" s="80" t="s">
        <v>187</v>
      </c>
      <c r="F223" s="97"/>
      <c r="G223" s="97"/>
    </row>
    <row r="224" spans="1:7" s="80" customFormat="1" hidden="1" x14ac:dyDescent="0.3">
      <c r="A224" s="164"/>
      <c r="B224" s="187"/>
      <c r="C224" s="184"/>
      <c r="D224" s="62">
        <f t="shared" si="7"/>
        <v>0</v>
      </c>
      <c r="E224" s="80" t="s">
        <v>187</v>
      </c>
      <c r="F224" s="97"/>
      <c r="G224" s="97"/>
    </row>
    <row r="225" spans="1:7" s="80" customFormat="1" hidden="1" x14ac:dyDescent="0.3">
      <c r="A225" s="164"/>
      <c r="B225" s="187"/>
      <c r="C225" s="184"/>
      <c r="D225" s="62">
        <f t="shared" si="7"/>
        <v>0</v>
      </c>
      <c r="E225" s="80" t="s">
        <v>187</v>
      </c>
      <c r="F225" s="97"/>
      <c r="G225" s="97"/>
    </row>
    <row r="226" spans="1:7" s="80" customFormat="1" hidden="1" x14ac:dyDescent="0.3">
      <c r="A226" s="164"/>
      <c r="B226" s="187"/>
      <c r="C226" s="184"/>
      <c r="D226" s="62">
        <f t="shared" si="7"/>
        <v>0</v>
      </c>
      <c r="E226" s="80" t="s">
        <v>187</v>
      </c>
      <c r="F226" s="97"/>
      <c r="G226" s="97"/>
    </row>
    <row r="227" spans="1:7" s="80" customFormat="1" hidden="1" x14ac:dyDescent="0.3">
      <c r="A227" s="164"/>
      <c r="B227" s="187"/>
      <c r="C227" s="184"/>
      <c r="D227" s="62">
        <f t="shared" si="7"/>
        <v>0</v>
      </c>
      <c r="E227" s="80" t="s">
        <v>187</v>
      </c>
      <c r="F227" s="97"/>
      <c r="G227" s="97"/>
    </row>
    <row r="228" spans="1:7" s="80" customFormat="1" hidden="1" x14ac:dyDescent="0.3">
      <c r="A228" s="164"/>
      <c r="B228" s="187"/>
      <c r="C228" s="184"/>
      <c r="D228" s="62">
        <f t="shared" si="7"/>
        <v>0</v>
      </c>
      <c r="E228" s="80" t="s">
        <v>187</v>
      </c>
      <c r="F228" s="97"/>
      <c r="G228" s="97"/>
    </row>
    <row r="229" spans="1:7" s="80" customFormat="1" hidden="1" x14ac:dyDescent="0.3">
      <c r="A229" s="164"/>
      <c r="B229" s="187"/>
      <c r="C229" s="184"/>
      <c r="D229" s="62">
        <f t="shared" si="7"/>
        <v>0</v>
      </c>
      <c r="E229" s="80" t="s">
        <v>187</v>
      </c>
      <c r="F229" s="97"/>
      <c r="G229" s="97"/>
    </row>
    <row r="230" spans="1:7" s="80" customFormat="1" hidden="1" x14ac:dyDescent="0.3">
      <c r="A230" s="164"/>
      <c r="B230" s="187"/>
      <c r="C230" s="184"/>
      <c r="D230" s="62">
        <f t="shared" si="7"/>
        <v>0</v>
      </c>
      <c r="E230" s="80" t="s">
        <v>187</v>
      </c>
      <c r="F230" s="97"/>
      <c r="G230" s="97"/>
    </row>
    <row r="231" spans="1:7" s="80" customFormat="1" hidden="1" x14ac:dyDescent="0.3">
      <c r="A231" s="164"/>
      <c r="B231" s="187"/>
      <c r="C231" s="184"/>
      <c r="D231" s="62">
        <f t="shared" si="7"/>
        <v>0</v>
      </c>
      <c r="E231" s="80" t="s">
        <v>187</v>
      </c>
      <c r="F231" s="97"/>
      <c r="G231" s="97"/>
    </row>
    <row r="232" spans="1:7" s="80" customFormat="1" hidden="1" x14ac:dyDescent="0.3">
      <c r="A232" s="164"/>
      <c r="B232" s="187"/>
      <c r="C232" s="184"/>
      <c r="D232" s="62">
        <f t="shared" si="7"/>
        <v>0</v>
      </c>
      <c r="E232" s="80" t="s">
        <v>187</v>
      </c>
      <c r="F232" s="97"/>
      <c r="G232" s="97"/>
    </row>
    <row r="233" spans="1:7" s="80" customFormat="1" hidden="1" x14ac:dyDescent="0.3">
      <c r="A233" s="164"/>
      <c r="B233" s="187"/>
      <c r="C233" s="184"/>
      <c r="D233" s="62">
        <f t="shared" ref="D233:D264" si="8">ROUND(+B233*C233,2)</f>
        <v>0</v>
      </c>
      <c r="E233" s="80" t="s">
        <v>187</v>
      </c>
      <c r="F233" s="97"/>
      <c r="G233" s="97"/>
    </row>
    <row r="234" spans="1:7" s="80" customFormat="1" hidden="1" x14ac:dyDescent="0.3">
      <c r="A234" s="164"/>
      <c r="B234" s="187"/>
      <c r="C234" s="184"/>
      <c r="D234" s="62">
        <f t="shared" si="8"/>
        <v>0</v>
      </c>
      <c r="E234" s="80" t="s">
        <v>187</v>
      </c>
      <c r="F234" s="97"/>
      <c r="G234" s="97"/>
    </row>
    <row r="235" spans="1:7" s="80" customFormat="1" hidden="1" x14ac:dyDescent="0.3">
      <c r="A235" s="164"/>
      <c r="B235" s="187"/>
      <c r="C235" s="184"/>
      <c r="D235" s="62">
        <f t="shared" si="8"/>
        <v>0</v>
      </c>
      <c r="E235" s="80" t="s">
        <v>187</v>
      </c>
      <c r="F235" s="97"/>
      <c r="G235" s="97"/>
    </row>
    <row r="236" spans="1:7" s="80" customFormat="1" hidden="1" x14ac:dyDescent="0.3">
      <c r="A236" s="164"/>
      <c r="B236" s="187"/>
      <c r="C236" s="184"/>
      <c r="D236" s="62">
        <f t="shared" si="8"/>
        <v>0</v>
      </c>
      <c r="E236" s="80" t="s">
        <v>187</v>
      </c>
      <c r="F236" s="97"/>
      <c r="G236" s="97"/>
    </row>
    <row r="237" spans="1:7" s="80" customFormat="1" hidden="1" x14ac:dyDescent="0.3">
      <c r="A237" s="164"/>
      <c r="B237" s="187"/>
      <c r="C237" s="184"/>
      <c r="D237" s="62">
        <f t="shared" si="8"/>
        <v>0</v>
      </c>
      <c r="E237" s="80" t="s">
        <v>187</v>
      </c>
      <c r="F237" s="97"/>
      <c r="G237" s="97"/>
    </row>
    <row r="238" spans="1:7" s="80" customFormat="1" hidden="1" x14ac:dyDescent="0.3">
      <c r="A238" s="164"/>
      <c r="B238" s="187"/>
      <c r="C238" s="184"/>
      <c r="D238" s="62">
        <f t="shared" si="8"/>
        <v>0</v>
      </c>
      <c r="E238" s="80" t="s">
        <v>187</v>
      </c>
      <c r="F238" s="97"/>
      <c r="G238" s="97"/>
    </row>
    <row r="239" spans="1:7" s="80" customFormat="1" hidden="1" x14ac:dyDescent="0.3">
      <c r="A239" s="164"/>
      <c r="B239" s="187"/>
      <c r="C239" s="184"/>
      <c r="D239" s="62">
        <f t="shared" si="8"/>
        <v>0</v>
      </c>
      <c r="E239" s="80" t="s">
        <v>187</v>
      </c>
      <c r="F239" s="97"/>
      <c r="G239" s="97"/>
    </row>
    <row r="240" spans="1:7" s="80" customFormat="1" hidden="1" x14ac:dyDescent="0.3">
      <c r="A240" s="164"/>
      <c r="B240" s="187"/>
      <c r="C240" s="184"/>
      <c r="D240" s="62">
        <f t="shared" si="8"/>
        <v>0</v>
      </c>
      <c r="E240" s="80" t="s">
        <v>187</v>
      </c>
      <c r="F240" s="97"/>
      <c r="G240" s="97"/>
    </row>
    <row r="241" spans="1:7" s="80" customFormat="1" hidden="1" x14ac:dyDescent="0.3">
      <c r="A241" s="164"/>
      <c r="B241" s="187"/>
      <c r="C241" s="184"/>
      <c r="D241" s="62">
        <f t="shared" si="8"/>
        <v>0</v>
      </c>
      <c r="E241" s="80" t="s">
        <v>187</v>
      </c>
      <c r="F241" s="97"/>
      <c r="G241" s="97"/>
    </row>
    <row r="242" spans="1:7" s="80" customFormat="1" hidden="1" x14ac:dyDescent="0.3">
      <c r="A242" s="164"/>
      <c r="B242" s="187"/>
      <c r="C242" s="184"/>
      <c r="D242" s="62">
        <f t="shared" si="8"/>
        <v>0</v>
      </c>
      <c r="E242" s="80" t="s">
        <v>187</v>
      </c>
      <c r="F242" s="97"/>
      <c r="G242" s="97"/>
    </row>
    <row r="243" spans="1:7" s="80" customFormat="1" hidden="1" x14ac:dyDescent="0.3">
      <c r="A243" s="164"/>
      <c r="B243" s="187"/>
      <c r="C243" s="184"/>
      <c r="D243" s="62">
        <f t="shared" si="8"/>
        <v>0</v>
      </c>
      <c r="E243" s="80" t="s">
        <v>187</v>
      </c>
      <c r="F243" s="97"/>
      <c r="G243" s="97"/>
    </row>
    <row r="244" spans="1:7" s="80" customFormat="1" hidden="1" x14ac:dyDescent="0.3">
      <c r="A244" s="164"/>
      <c r="B244" s="187"/>
      <c r="C244" s="184"/>
      <c r="D244" s="62">
        <f t="shared" si="8"/>
        <v>0</v>
      </c>
      <c r="E244" s="80" t="s">
        <v>187</v>
      </c>
      <c r="F244" s="97"/>
      <c r="G244" s="97"/>
    </row>
    <row r="245" spans="1:7" s="80" customFormat="1" hidden="1" x14ac:dyDescent="0.3">
      <c r="A245" s="164"/>
      <c r="B245" s="187"/>
      <c r="C245" s="184"/>
      <c r="D245" s="62">
        <f t="shared" si="8"/>
        <v>0</v>
      </c>
      <c r="E245" s="80" t="s">
        <v>187</v>
      </c>
      <c r="F245" s="97"/>
      <c r="G245" s="97"/>
    </row>
    <row r="246" spans="1:7" s="80" customFormat="1" hidden="1" x14ac:dyDescent="0.3">
      <c r="A246" s="164"/>
      <c r="B246" s="187"/>
      <c r="C246" s="184"/>
      <c r="D246" s="62">
        <f t="shared" si="8"/>
        <v>0</v>
      </c>
      <c r="E246" s="80" t="s">
        <v>187</v>
      </c>
      <c r="F246" s="97"/>
      <c r="G246" s="97"/>
    </row>
    <row r="247" spans="1:7" s="80" customFormat="1" hidden="1" x14ac:dyDescent="0.3">
      <c r="A247" s="164"/>
      <c r="B247" s="187"/>
      <c r="C247" s="184"/>
      <c r="D247" s="62">
        <f t="shared" si="8"/>
        <v>0</v>
      </c>
      <c r="E247" s="80" t="s">
        <v>187</v>
      </c>
      <c r="F247" s="97"/>
      <c r="G247" s="97"/>
    </row>
    <row r="248" spans="1:7" s="80" customFormat="1" hidden="1" x14ac:dyDescent="0.3">
      <c r="A248" s="164"/>
      <c r="B248" s="187"/>
      <c r="C248" s="184"/>
      <c r="D248" s="62">
        <f t="shared" si="8"/>
        <v>0</v>
      </c>
      <c r="E248" s="80" t="s">
        <v>187</v>
      </c>
      <c r="F248" s="97"/>
      <c r="G248" s="97"/>
    </row>
    <row r="249" spans="1:7" s="80" customFormat="1" hidden="1" x14ac:dyDescent="0.3">
      <c r="A249" s="164"/>
      <c r="B249" s="187"/>
      <c r="C249" s="184"/>
      <c r="D249" s="62">
        <f t="shared" si="8"/>
        <v>0</v>
      </c>
      <c r="E249" s="80" t="s">
        <v>187</v>
      </c>
      <c r="F249" s="97"/>
      <c r="G249" s="97"/>
    </row>
    <row r="250" spans="1:7" s="80" customFormat="1" hidden="1" x14ac:dyDescent="0.3">
      <c r="A250" s="164"/>
      <c r="B250" s="187"/>
      <c r="C250" s="184"/>
      <c r="D250" s="62">
        <f t="shared" si="8"/>
        <v>0</v>
      </c>
      <c r="E250" s="80" t="s">
        <v>187</v>
      </c>
      <c r="F250" s="97"/>
      <c r="G250" s="97"/>
    </row>
    <row r="251" spans="1:7" s="80" customFormat="1" hidden="1" x14ac:dyDescent="0.3">
      <c r="A251" s="164"/>
      <c r="B251" s="187"/>
      <c r="C251" s="184"/>
      <c r="D251" s="62">
        <f t="shared" si="8"/>
        <v>0</v>
      </c>
      <c r="E251" s="80" t="s">
        <v>187</v>
      </c>
      <c r="F251" s="97"/>
      <c r="G251" s="97"/>
    </row>
    <row r="252" spans="1:7" s="80" customFormat="1" hidden="1" x14ac:dyDescent="0.3">
      <c r="A252" s="164"/>
      <c r="B252" s="187"/>
      <c r="C252" s="184"/>
      <c r="D252" s="62">
        <f t="shared" si="8"/>
        <v>0</v>
      </c>
      <c r="E252" s="80" t="s">
        <v>187</v>
      </c>
      <c r="F252" s="97"/>
      <c r="G252" s="97"/>
    </row>
    <row r="253" spans="1:7" s="80" customFormat="1" hidden="1" x14ac:dyDescent="0.3">
      <c r="A253" s="164"/>
      <c r="B253" s="187"/>
      <c r="C253" s="184"/>
      <c r="D253" s="62">
        <f t="shared" si="8"/>
        <v>0</v>
      </c>
      <c r="E253" s="80" t="s">
        <v>187</v>
      </c>
      <c r="F253" s="97"/>
      <c r="G253" s="97"/>
    </row>
    <row r="254" spans="1:7" s="80" customFormat="1" hidden="1" x14ac:dyDescent="0.3">
      <c r="A254" s="164"/>
      <c r="B254" s="187"/>
      <c r="C254" s="184"/>
      <c r="D254" s="62">
        <f t="shared" si="8"/>
        <v>0</v>
      </c>
      <c r="E254" s="80" t="s">
        <v>187</v>
      </c>
      <c r="F254" s="97"/>
      <c r="G254" s="97"/>
    </row>
    <row r="255" spans="1:7" s="80" customFormat="1" hidden="1" x14ac:dyDescent="0.3">
      <c r="A255" s="164"/>
      <c r="B255" s="187"/>
      <c r="C255" s="184"/>
      <c r="D255" s="62">
        <f t="shared" si="8"/>
        <v>0</v>
      </c>
      <c r="E255" s="80" t="s">
        <v>187</v>
      </c>
      <c r="F255" s="97"/>
      <c r="G255" s="97"/>
    </row>
    <row r="256" spans="1:7" s="80" customFormat="1" hidden="1" x14ac:dyDescent="0.3">
      <c r="A256" s="164"/>
      <c r="B256" s="187"/>
      <c r="C256" s="184"/>
      <c r="D256" s="62">
        <f t="shared" si="8"/>
        <v>0</v>
      </c>
      <c r="E256" s="80" t="s">
        <v>187</v>
      </c>
      <c r="F256" s="97"/>
      <c r="G256" s="97"/>
    </row>
    <row r="257" spans="1:15" s="80" customFormat="1" hidden="1" x14ac:dyDescent="0.3">
      <c r="A257" s="164"/>
      <c r="B257" s="187"/>
      <c r="C257" s="184"/>
      <c r="D257" s="62">
        <f t="shared" si="8"/>
        <v>0</v>
      </c>
      <c r="E257" s="80" t="s">
        <v>187</v>
      </c>
      <c r="F257" s="97"/>
      <c r="G257" s="97"/>
    </row>
    <row r="258" spans="1:15" s="80" customFormat="1" hidden="1" x14ac:dyDescent="0.3">
      <c r="A258" s="164"/>
      <c r="B258" s="187"/>
      <c r="C258" s="184"/>
      <c r="D258" s="62">
        <f t="shared" si="8"/>
        <v>0</v>
      </c>
      <c r="E258" s="80" t="s">
        <v>187</v>
      </c>
      <c r="F258" s="97"/>
      <c r="G258" s="97"/>
    </row>
    <row r="259" spans="1:15" s="80" customFormat="1" hidden="1" x14ac:dyDescent="0.3">
      <c r="A259" s="164"/>
      <c r="B259" s="187"/>
      <c r="C259" s="184"/>
      <c r="D259" s="62">
        <f t="shared" si="8"/>
        <v>0</v>
      </c>
      <c r="E259" s="80" t="s">
        <v>187</v>
      </c>
      <c r="F259" s="97"/>
      <c r="G259" s="97"/>
    </row>
    <row r="260" spans="1:15" s="80" customFormat="1" hidden="1" x14ac:dyDescent="0.3">
      <c r="A260" s="164"/>
      <c r="B260" s="187"/>
      <c r="C260" s="184"/>
      <c r="D260" s="62">
        <f t="shared" si="8"/>
        <v>0</v>
      </c>
      <c r="E260" s="80" t="s">
        <v>187</v>
      </c>
      <c r="F260" s="97"/>
      <c r="G260" s="97"/>
    </row>
    <row r="261" spans="1:15" s="80" customFormat="1" hidden="1" x14ac:dyDescent="0.3">
      <c r="A261" s="164"/>
      <c r="B261" s="187"/>
      <c r="C261" s="184"/>
      <c r="D261" s="62">
        <f t="shared" si="8"/>
        <v>0</v>
      </c>
      <c r="E261" s="80" t="s">
        <v>187</v>
      </c>
      <c r="F261" s="97"/>
      <c r="G261" s="97"/>
    </row>
    <row r="262" spans="1:15" s="80" customFormat="1" hidden="1" x14ac:dyDescent="0.3">
      <c r="A262" s="164"/>
      <c r="B262" s="187"/>
      <c r="C262" s="184"/>
      <c r="D262" s="62">
        <f t="shared" si="8"/>
        <v>0</v>
      </c>
      <c r="E262" s="80" t="s">
        <v>187</v>
      </c>
      <c r="F262" s="97"/>
      <c r="G262" s="97"/>
    </row>
    <row r="263" spans="1:15" s="80" customFormat="1" hidden="1" x14ac:dyDescent="0.3">
      <c r="A263" s="164"/>
      <c r="B263" s="187"/>
      <c r="C263" s="184"/>
      <c r="D263" s="62">
        <f t="shared" si="8"/>
        <v>0</v>
      </c>
      <c r="E263" s="80" t="s">
        <v>187</v>
      </c>
      <c r="F263" s="97"/>
      <c r="G263" s="97"/>
    </row>
    <row r="264" spans="1:15" s="80" customFormat="1" hidden="1" x14ac:dyDescent="0.3">
      <c r="A264" s="164"/>
      <c r="B264" s="187"/>
      <c r="C264" s="184"/>
      <c r="D264" s="62">
        <f t="shared" si="8"/>
        <v>0</v>
      </c>
      <c r="E264" s="80" t="s">
        <v>187</v>
      </c>
      <c r="F264" s="97"/>
      <c r="G264" s="97"/>
    </row>
    <row r="265" spans="1:15" s="80" customFormat="1" hidden="1" x14ac:dyDescent="0.3">
      <c r="A265" s="164"/>
      <c r="B265" s="187"/>
      <c r="C265" s="184"/>
      <c r="D265" s="62">
        <f t="shared" ref="D265:D266" si="9">ROUND(+B265*C265,2)</f>
        <v>0</v>
      </c>
      <c r="E265" s="80" t="s">
        <v>187</v>
      </c>
      <c r="F265" s="97"/>
      <c r="G265" s="97"/>
    </row>
    <row r="266" spans="1:15" s="80" customFormat="1" x14ac:dyDescent="0.3">
      <c r="A266" s="164"/>
      <c r="B266" s="187"/>
      <c r="C266" s="184"/>
      <c r="D266" s="198">
        <f t="shared" si="9"/>
        <v>0</v>
      </c>
      <c r="E266" s="80" t="s">
        <v>187</v>
      </c>
      <c r="F266" s="307"/>
      <c r="G266" s="306"/>
    </row>
    <row r="267" spans="1:15" s="80" customFormat="1" x14ac:dyDescent="0.3">
      <c r="A267" s="164"/>
      <c r="B267" s="150"/>
      <c r="C267" s="157" t="s">
        <v>207</v>
      </c>
      <c r="D267" s="207">
        <f>ROUND(SUBTOTAL(109,D136:D266),2)</f>
        <v>0</v>
      </c>
      <c r="E267" s="80" t="s">
        <v>187</v>
      </c>
      <c r="F267" s="307"/>
      <c r="G267" s="320" t="s">
        <v>206</v>
      </c>
    </row>
    <row r="268" spans="1:15" x14ac:dyDescent="0.3">
      <c r="D268" s="200"/>
      <c r="E268" s="80" t="s">
        <v>191</v>
      </c>
    </row>
    <row r="269" spans="1:15" x14ac:dyDescent="0.3">
      <c r="B269" s="453" t="s">
        <v>236</v>
      </c>
      <c r="C269" s="453"/>
      <c r="D269" s="62">
        <f>+D267+D135</f>
        <v>0</v>
      </c>
      <c r="E269" s="80" t="s">
        <v>191</v>
      </c>
      <c r="G269" s="111" t="s">
        <v>193</v>
      </c>
    </row>
    <row r="270" spans="1:15" s="80" customFormat="1" x14ac:dyDescent="0.3">
      <c r="C270" s="81"/>
      <c r="D270" s="84"/>
      <c r="E270" s="80" t="s">
        <v>191</v>
      </c>
    </row>
    <row r="271" spans="1:15" s="80" customFormat="1" x14ac:dyDescent="0.3">
      <c r="A271" s="172" t="s">
        <v>237</v>
      </c>
      <c r="B271" s="85"/>
      <c r="C271" s="85"/>
      <c r="D271" s="86"/>
      <c r="E271" s="80" t="s">
        <v>182</v>
      </c>
      <c r="F271" s="81"/>
      <c r="G271" s="112" t="s">
        <v>195</v>
      </c>
    </row>
    <row r="272" spans="1:15" s="80" customFormat="1" ht="45" customHeight="1" x14ac:dyDescent="0.3">
      <c r="A272" s="445"/>
      <c r="B272" s="446"/>
      <c r="C272" s="446"/>
      <c r="D272" s="447"/>
      <c r="E272" s="80" t="s">
        <v>182</v>
      </c>
      <c r="F272" s="81"/>
      <c r="G272" s="442" t="s">
        <v>196</v>
      </c>
      <c r="H272" s="442"/>
      <c r="I272" s="442"/>
      <c r="J272" s="442"/>
      <c r="K272" s="442"/>
      <c r="L272" s="442"/>
      <c r="M272" s="442"/>
      <c r="N272" s="442"/>
      <c r="O272" s="442"/>
    </row>
    <row r="273" spans="1:15" x14ac:dyDescent="0.3">
      <c r="E273" s="80" t="s">
        <v>187</v>
      </c>
    </row>
    <row r="274" spans="1:15" s="80" customFormat="1" x14ac:dyDescent="0.3">
      <c r="A274" s="172" t="s">
        <v>238</v>
      </c>
      <c r="B274" s="89"/>
      <c r="C274" s="89"/>
      <c r="D274" s="90"/>
      <c r="E274" s="80" t="s">
        <v>187</v>
      </c>
      <c r="G274" s="112" t="s">
        <v>195</v>
      </c>
    </row>
    <row r="275" spans="1:15" s="80" customFormat="1" ht="45" customHeight="1" x14ac:dyDescent="0.3">
      <c r="A275" s="445"/>
      <c r="B275" s="446"/>
      <c r="C275" s="446"/>
      <c r="D275" s="447"/>
      <c r="E275" s="80" t="s">
        <v>187</v>
      </c>
      <c r="G275" s="442" t="s">
        <v>196</v>
      </c>
      <c r="H275" s="442"/>
      <c r="I275" s="442"/>
      <c r="J275" s="442"/>
      <c r="K275" s="442"/>
      <c r="L275" s="442"/>
      <c r="M275" s="442"/>
      <c r="N275" s="442"/>
      <c r="O275" s="442"/>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sqref="A1:F1"/>
    </sheetView>
  </sheetViews>
  <sheetFormatPr defaultColWidth="9.109375" defaultRowHeight="14.4" x14ac:dyDescent="0.3"/>
  <cols>
    <col min="1" max="1" width="80.6640625" customWidth="1"/>
    <col min="2" max="3" width="17.5546875" customWidth="1"/>
    <col min="4" max="4" width="17.109375" customWidth="1"/>
    <col min="5" max="5" width="11" hidden="1" customWidth="1"/>
    <col min="6" max="6" width="2.88671875" customWidth="1"/>
  </cols>
  <sheetData>
    <row r="1" spans="1:7" ht="29.25" customHeight="1" x14ac:dyDescent="0.3">
      <c r="A1" s="441" t="s">
        <v>169</v>
      </c>
      <c r="B1" s="441"/>
      <c r="C1" s="441"/>
      <c r="D1">
        <f>+'Section A'!B2</f>
        <v>0</v>
      </c>
      <c r="E1" s="40" t="s">
        <v>178</v>
      </c>
    </row>
    <row r="2" spans="1:7" ht="43.5" customHeight="1" x14ac:dyDescent="0.3">
      <c r="A2" s="454" t="s">
        <v>239</v>
      </c>
      <c r="B2" s="454"/>
      <c r="C2" s="454"/>
      <c r="D2" s="454"/>
      <c r="E2" t="s">
        <v>191</v>
      </c>
      <c r="F2" s="9"/>
      <c r="G2" s="9"/>
    </row>
    <row r="3" spans="1:7" ht="17.25" customHeight="1" x14ac:dyDescent="0.3">
      <c r="A3" s="15" t="s">
        <v>232</v>
      </c>
      <c r="B3" s="15" t="s">
        <v>240</v>
      </c>
      <c r="C3" s="15" t="s">
        <v>241</v>
      </c>
      <c r="D3" s="15" t="s">
        <v>242</v>
      </c>
      <c r="E3" t="s">
        <v>191</v>
      </c>
      <c r="F3" s="9"/>
      <c r="G3" s="9"/>
    </row>
    <row r="4" spans="1:7" s="80" customFormat="1" x14ac:dyDescent="0.3">
      <c r="A4" s="167" t="s">
        <v>243</v>
      </c>
      <c r="B4" s="69">
        <v>1</v>
      </c>
      <c r="C4" s="184">
        <f t="shared" ref="C4:C133" ca="1" si="0">RAND()*1000000</f>
        <v>847763.71641395404</v>
      </c>
      <c r="D4" s="62">
        <f t="shared" ref="D4:D132" ca="1" si="1">ROUND(B4*C4,2)</f>
        <v>847763.72</v>
      </c>
      <c r="E4" s="190" t="s">
        <v>191</v>
      </c>
      <c r="F4" s="69"/>
      <c r="G4" s="69"/>
    </row>
    <row r="5" spans="1:7" s="80" customFormat="1" x14ac:dyDescent="0.3">
      <c r="A5" s="322" t="s">
        <v>244</v>
      </c>
      <c r="B5" s="69">
        <v>1</v>
      </c>
      <c r="C5" s="184">
        <f t="shared" ca="1" si="0"/>
        <v>617912.8990901229</v>
      </c>
      <c r="D5" s="62">
        <f t="shared" ref="D5:D68" ca="1" si="2">ROUND(B5*C5,2)</f>
        <v>617912.9</v>
      </c>
      <c r="E5" s="80" t="s">
        <v>182</v>
      </c>
      <c r="F5" s="69"/>
      <c r="G5" s="69"/>
    </row>
    <row r="6" spans="1:7" s="80" customFormat="1" x14ac:dyDescent="0.3">
      <c r="A6" s="322" t="s">
        <v>245</v>
      </c>
      <c r="B6" s="69">
        <v>1</v>
      </c>
      <c r="C6" s="184">
        <f t="shared" ca="1" si="0"/>
        <v>339255.1710490004</v>
      </c>
      <c r="D6" s="62">
        <f t="shared" ca="1" si="2"/>
        <v>339255.17</v>
      </c>
      <c r="E6" s="80" t="s">
        <v>182</v>
      </c>
    </row>
    <row r="7" spans="1:7" s="80" customFormat="1" hidden="1" x14ac:dyDescent="0.3">
      <c r="A7" s="322"/>
      <c r="B7" s="69"/>
      <c r="C7" s="184"/>
      <c r="D7" s="62">
        <f t="shared" si="2"/>
        <v>0</v>
      </c>
      <c r="E7" s="80" t="s">
        <v>182</v>
      </c>
    </row>
    <row r="8" spans="1:7" s="80" customFormat="1" hidden="1" x14ac:dyDescent="0.3">
      <c r="A8" s="322"/>
      <c r="B8" s="69"/>
      <c r="C8" s="184"/>
      <c r="D8" s="62">
        <f t="shared" si="2"/>
        <v>0</v>
      </c>
      <c r="E8" s="80" t="s">
        <v>182</v>
      </c>
    </row>
    <row r="9" spans="1:7" s="80" customFormat="1" hidden="1" x14ac:dyDescent="0.3">
      <c r="A9" s="322"/>
      <c r="B9" s="69"/>
      <c r="C9" s="184"/>
      <c r="D9" s="62">
        <f t="shared" si="2"/>
        <v>0</v>
      </c>
      <c r="E9" s="80" t="s">
        <v>182</v>
      </c>
      <c r="F9" s="69"/>
      <c r="G9" s="69"/>
    </row>
    <row r="10" spans="1:7" s="80" customFormat="1" hidden="1" x14ac:dyDescent="0.3">
      <c r="A10" s="322"/>
      <c r="B10" s="69"/>
      <c r="C10" s="184"/>
      <c r="D10" s="62">
        <f t="shared" si="2"/>
        <v>0</v>
      </c>
      <c r="E10" s="80" t="s">
        <v>182</v>
      </c>
    </row>
    <row r="11" spans="1:7" s="80" customFormat="1" hidden="1" x14ac:dyDescent="0.3">
      <c r="A11" s="322"/>
      <c r="B11" s="69"/>
      <c r="C11" s="184"/>
      <c r="D11" s="62">
        <f t="shared" si="2"/>
        <v>0</v>
      </c>
      <c r="E11" s="80" t="s">
        <v>182</v>
      </c>
    </row>
    <row r="12" spans="1:7" s="80" customFormat="1" hidden="1" x14ac:dyDescent="0.3">
      <c r="A12" s="322"/>
      <c r="B12" s="69"/>
      <c r="C12" s="184"/>
      <c r="D12" s="62">
        <f t="shared" si="2"/>
        <v>0</v>
      </c>
      <c r="E12" s="80" t="s">
        <v>182</v>
      </c>
    </row>
    <row r="13" spans="1:7" s="80" customFormat="1" hidden="1" x14ac:dyDescent="0.3">
      <c r="A13" s="322"/>
      <c r="B13" s="69"/>
      <c r="C13" s="184"/>
      <c r="D13" s="62">
        <f t="shared" si="2"/>
        <v>0</v>
      </c>
      <c r="E13" s="80" t="s">
        <v>182</v>
      </c>
      <c r="F13" s="69"/>
      <c r="G13" s="69"/>
    </row>
    <row r="14" spans="1:7" s="80" customFormat="1" hidden="1" x14ac:dyDescent="0.3">
      <c r="A14" s="322"/>
      <c r="B14" s="69"/>
      <c r="C14" s="184"/>
      <c r="D14" s="62">
        <f t="shared" si="2"/>
        <v>0</v>
      </c>
      <c r="E14" s="80" t="s">
        <v>182</v>
      </c>
    </row>
    <row r="15" spans="1:7" s="80" customFormat="1" hidden="1" x14ac:dyDescent="0.3">
      <c r="A15" s="322"/>
      <c r="B15" s="69"/>
      <c r="C15" s="184"/>
      <c r="D15" s="62">
        <f t="shared" si="2"/>
        <v>0</v>
      </c>
      <c r="E15" s="80" t="s">
        <v>182</v>
      </c>
    </row>
    <row r="16" spans="1:7" s="80" customFormat="1" hidden="1" x14ac:dyDescent="0.3">
      <c r="A16" s="322"/>
      <c r="B16" s="69"/>
      <c r="C16" s="184"/>
      <c r="D16" s="62">
        <f t="shared" si="2"/>
        <v>0</v>
      </c>
      <c r="E16" s="80" t="s">
        <v>182</v>
      </c>
    </row>
    <row r="17" spans="1:7" s="80" customFormat="1" hidden="1" x14ac:dyDescent="0.3">
      <c r="A17" s="322"/>
      <c r="B17" s="69"/>
      <c r="C17" s="184"/>
      <c r="D17" s="62">
        <f t="shared" si="2"/>
        <v>0</v>
      </c>
      <c r="E17" s="80" t="s">
        <v>182</v>
      </c>
      <c r="F17" s="69"/>
      <c r="G17" s="69"/>
    </row>
    <row r="18" spans="1:7" s="80" customFormat="1" hidden="1" x14ac:dyDescent="0.3">
      <c r="A18" s="322"/>
      <c r="B18" s="69"/>
      <c r="C18" s="184"/>
      <c r="D18" s="62">
        <f t="shared" si="2"/>
        <v>0</v>
      </c>
      <c r="E18" s="80" t="s">
        <v>182</v>
      </c>
    </row>
    <row r="19" spans="1:7" s="80" customFormat="1" hidden="1" x14ac:dyDescent="0.3">
      <c r="A19" s="322"/>
      <c r="B19" s="69"/>
      <c r="C19" s="184"/>
      <c r="D19" s="62">
        <f t="shared" si="2"/>
        <v>0</v>
      </c>
      <c r="E19" s="80" t="s">
        <v>182</v>
      </c>
    </row>
    <row r="20" spans="1:7" s="80" customFormat="1" hidden="1" x14ac:dyDescent="0.3">
      <c r="A20" s="322"/>
      <c r="B20" s="69"/>
      <c r="C20" s="184"/>
      <c r="D20" s="62">
        <f t="shared" si="2"/>
        <v>0</v>
      </c>
      <c r="E20" s="80" t="s">
        <v>182</v>
      </c>
    </row>
    <row r="21" spans="1:7" s="80" customFormat="1" hidden="1" x14ac:dyDescent="0.3">
      <c r="A21" s="322"/>
      <c r="B21" s="69"/>
      <c r="C21" s="184"/>
      <c r="D21" s="62">
        <f t="shared" si="2"/>
        <v>0</v>
      </c>
      <c r="E21" s="80" t="s">
        <v>182</v>
      </c>
      <c r="F21" s="69"/>
      <c r="G21" s="69"/>
    </row>
    <row r="22" spans="1:7" s="80" customFormat="1" hidden="1" x14ac:dyDescent="0.3">
      <c r="A22" s="322"/>
      <c r="B22" s="69"/>
      <c r="C22" s="184"/>
      <c r="D22" s="62">
        <f t="shared" si="2"/>
        <v>0</v>
      </c>
      <c r="E22" s="80" t="s">
        <v>182</v>
      </c>
    </row>
    <row r="23" spans="1:7" s="80" customFormat="1" hidden="1" x14ac:dyDescent="0.3">
      <c r="A23" s="322"/>
      <c r="B23" s="69"/>
      <c r="C23" s="184"/>
      <c r="D23" s="62">
        <f t="shared" si="2"/>
        <v>0</v>
      </c>
      <c r="E23" s="80" t="s">
        <v>182</v>
      </c>
    </row>
    <row r="24" spans="1:7" s="80" customFormat="1" hidden="1" x14ac:dyDescent="0.3">
      <c r="A24" s="322"/>
      <c r="B24" s="69"/>
      <c r="C24" s="184"/>
      <c r="D24" s="62">
        <f t="shared" si="2"/>
        <v>0</v>
      </c>
      <c r="E24" s="80" t="s">
        <v>182</v>
      </c>
    </row>
    <row r="25" spans="1:7" s="80" customFormat="1" hidden="1" x14ac:dyDescent="0.3">
      <c r="A25" s="322"/>
      <c r="B25" s="69"/>
      <c r="C25" s="184"/>
      <c r="D25" s="62">
        <f t="shared" si="2"/>
        <v>0</v>
      </c>
      <c r="E25" s="80" t="s">
        <v>182</v>
      </c>
      <c r="F25" s="69"/>
      <c r="G25" s="69"/>
    </row>
    <row r="26" spans="1:7" s="80" customFormat="1" hidden="1" x14ac:dyDescent="0.3">
      <c r="A26" s="322"/>
      <c r="B26" s="69"/>
      <c r="C26" s="184"/>
      <c r="D26" s="62">
        <f t="shared" si="2"/>
        <v>0</v>
      </c>
      <c r="E26" s="80" t="s">
        <v>182</v>
      </c>
    </row>
    <row r="27" spans="1:7" s="80" customFormat="1" hidden="1" x14ac:dyDescent="0.3">
      <c r="A27" s="322"/>
      <c r="B27" s="69"/>
      <c r="C27" s="184"/>
      <c r="D27" s="62">
        <f t="shared" si="2"/>
        <v>0</v>
      </c>
      <c r="E27" s="80" t="s">
        <v>182</v>
      </c>
    </row>
    <row r="28" spans="1:7" s="80" customFormat="1" hidden="1" x14ac:dyDescent="0.3">
      <c r="A28" s="322"/>
      <c r="B28" s="69"/>
      <c r="C28" s="184"/>
      <c r="D28" s="62">
        <f t="shared" si="2"/>
        <v>0</v>
      </c>
      <c r="E28" s="80" t="s">
        <v>182</v>
      </c>
    </row>
    <row r="29" spans="1:7" s="80" customFormat="1" hidden="1" x14ac:dyDescent="0.3">
      <c r="A29" s="322"/>
      <c r="B29" s="69"/>
      <c r="C29" s="184"/>
      <c r="D29" s="62">
        <f t="shared" si="2"/>
        <v>0</v>
      </c>
      <c r="E29" s="80" t="s">
        <v>182</v>
      </c>
      <c r="F29" s="69"/>
      <c r="G29" s="69"/>
    </row>
    <row r="30" spans="1:7" s="80" customFormat="1" hidden="1" x14ac:dyDescent="0.3">
      <c r="A30" s="322"/>
      <c r="B30" s="69"/>
      <c r="C30" s="184"/>
      <c r="D30" s="62">
        <f t="shared" si="2"/>
        <v>0</v>
      </c>
      <c r="E30" s="80" t="s">
        <v>182</v>
      </c>
    </row>
    <row r="31" spans="1:7" s="80" customFormat="1" hidden="1" x14ac:dyDescent="0.3">
      <c r="A31" s="322"/>
      <c r="B31" s="69"/>
      <c r="C31" s="184"/>
      <c r="D31" s="62">
        <f t="shared" si="2"/>
        <v>0</v>
      </c>
      <c r="E31" s="80" t="s">
        <v>182</v>
      </c>
    </row>
    <row r="32" spans="1:7" s="80" customFormat="1" hidden="1" x14ac:dyDescent="0.3">
      <c r="A32" s="322"/>
      <c r="B32" s="69"/>
      <c r="C32" s="184"/>
      <c r="D32" s="62">
        <f t="shared" si="2"/>
        <v>0</v>
      </c>
      <c r="E32" s="80" t="s">
        <v>182</v>
      </c>
    </row>
    <row r="33" spans="1:7" s="80" customFormat="1" hidden="1" x14ac:dyDescent="0.3">
      <c r="A33" s="322"/>
      <c r="B33" s="69"/>
      <c r="C33" s="184"/>
      <c r="D33" s="62">
        <f t="shared" si="2"/>
        <v>0</v>
      </c>
      <c r="E33" s="80" t="s">
        <v>182</v>
      </c>
      <c r="F33" s="69"/>
      <c r="G33" s="69"/>
    </row>
    <row r="34" spans="1:7" s="80" customFormat="1" hidden="1" x14ac:dyDescent="0.3">
      <c r="A34" s="322"/>
      <c r="B34" s="69"/>
      <c r="C34" s="184"/>
      <c r="D34" s="62">
        <f t="shared" si="2"/>
        <v>0</v>
      </c>
      <c r="E34" s="80" t="s">
        <v>182</v>
      </c>
    </row>
    <row r="35" spans="1:7" s="80" customFormat="1" hidden="1" x14ac:dyDescent="0.3">
      <c r="A35" s="322"/>
      <c r="B35" s="69"/>
      <c r="C35" s="184"/>
      <c r="D35" s="62">
        <f t="shared" si="2"/>
        <v>0</v>
      </c>
      <c r="E35" s="80" t="s">
        <v>182</v>
      </c>
    </row>
    <row r="36" spans="1:7" s="80" customFormat="1" hidden="1" x14ac:dyDescent="0.3">
      <c r="A36" s="322"/>
      <c r="B36" s="69"/>
      <c r="C36" s="184"/>
      <c r="D36" s="62">
        <f t="shared" si="2"/>
        <v>0</v>
      </c>
      <c r="E36" s="80" t="s">
        <v>182</v>
      </c>
    </row>
    <row r="37" spans="1:7" s="80" customFormat="1" hidden="1" x14ac:dyDescent="0.3">
      <c r="A37" s="322"/>
      <c r="B37" s="69"/>
      <c r="C37" s="184"/>
      <c r="D37" s="62">
        <f t="shared" si="2"/>
        <v>0</v>
      </c>
      <c r="E37" s="80" t="s">
        <v>182</v>
      </c>
      <c r="F37" s="69"/>
      <c r="G37" s="69"/>
    </row>
    <row r="38" spans="1:7" s="80" customFormat="1" hidden="1" x14ac:dyDescent="0.3">
      <c r="A38" s="322"/>
      <c r="B38" s="69"/>
      <c r="C38" s="184"/>
      <c r="D38" s="62">
        <f t="shared" si="2"/>
        <v>0</v>
      </c>
      <c r="E38" s="80" t="s">
        <v>182</v>
      </c>
    </row>
    <row r="39" spans="1:7" s="80" customFormat="1" hidden="1" x14ac:dyDescent="0.3">
      <c r="A39" s="322"/>
      <c r="B39" s="69"/>
      <c r="C39" s="184"/>
      <c r="D39" s="62">
        <f t="shared" si="2"/>
        <v>0</v>
      </c>
      <c r="E39" s="80" t="s">
        <v>182</v>
      </c>
    </row>
    <row r="40" spans="1:7" s="80" customFormat="1" hidden="1" x14ac:dyDescent="0.3">
      <c r="A40" s="322"/>
      <c r="B40" s="69"/>
      <c r="C40" s="184"/>
      <c r="D40" s="62">
        <f t="shared" si="2"/>
        <v>0</v>
      </c>
      <c r="E40" s="80" t="s">
        <v>182</v>
      </c>
    </row>
    <row r="41" spans="1:7" s="80" customFormat="1" hidden="1" x14ac:dyDescent="0.3">
      <c r="A41" s="322"/>
      <c r="B41" s="69"/>
      <c r="C41" s="184"/>
      <c r="D41" s="62">
        <f t="shared" si="2"/>
        <v>0</v>
      </c>
      <c r="E41" s="80" t="s">
        <v>182</v>
      </c>
      <c r="F41" s="69"/>
      <c r="G41" s="69"/>
    </row>
    <row r="42" spans="1:7" s="80" customFormat="1" hidden="1" x14ac:dyDescent="0.3">
      <c r="A42" s="322"/>
      <c r="B42" s="69"/>
      <c r="C42" s="184"/>
      <c r="D42" s="62">
        <f t="shared" si="2"/>
        <v>0</v>
      </c>
      <c r="E42" s="80" t="s">
        <v>182</v>
      </c>
    </row>
    <row r="43" spans="1:7" s="80" customFormat="1" hidden="1" x14ac:dyDescent="0.3">
      <c r="A43" s="322"/>
      <c r="B43" s="69"/>
      <c r="C43" s="184"/>
      <c r="D43" s="62">
        <f t="shared" si="2"/>
        <v>0</v>
      </c>
      <c r="E43" s="80" t="s">
        <v>182</v>
      </c>
    </row>
    <row r="44" spans="1:7" s="80" customFormat="1" hidden="1" x14ac:dyDescent="0.3">
      <c r="A44" s="322"/>
      <c r="B44" s="69"/>
      <c r="C44" s="184"/>
      <c r="D44" s="62">
        <f t="shared" si="2"/>
        <v>0</v>
      </c>
      <c r="E44" s="80" t="s">
        <v>182</v>
      </c>
    </row>
    <row r="45" spans="1:7" s="80" customFormat="1" hidden="1" x14ac:dyDescent="0.3">
      <c r="A45" s="322"/>
      <c r="B45" s="69"/>
      <c r="C45" s="184"/>
      <c r="D45" s="62">
        <f t="shared" si="2"/>
        <v>0</v>
      </c>
      <c r="E45" s="80" t="s">
        <v>182</v>
      </c>
      <c r="F45" s="69"/>
      <c r="G45" s="69"/>
    </row>
    <row r="46" spans="1:7" s="80" customFormat="1" hidden="1" x14ac:dyDescent="0.3">
      <c r="A46" s="322"/>
      <c r="B46" s="69"/>
      <c r="C46" s="184"/>
      <c r="D46" s="62">
        <f t="shared" si="2"/>
        <v>0</v>
      </c>
      <c r="E46" s="80" t="s">
        <v>182</v>
      </c>
    </row>
    <row r="47" spans="1:7" s="80" customFormat="1" hidden="1" x14ac:dyDescent="0.3">
      <c r="A47" s="322"/>
      <c r="B47" s="69"/>
      <c r="C47" s="184"/>
      <c r="D47" s="62">
        <f t="shared" si="2"/>
        <v>0</v>
      </c>
      <c r="E47" s="80" t="s">
        <v>182</v>
      </c>
    </row>
    <row r="48" spans="1:7" s="80" customFormat="1" hidden="1" x14ac:dyDescent="0.3">
      <c r="A48" s="322"/>
      <c r="B48" s="69"/>
      <c r="C48" s="184"/>
      <c r="D48" s="62">
        <f t="shared" si="2"/>
        <v>0</v>
      </c>
      <c r="E48" s="80" t="s">
        <v>182</v>
      </c>
    </row>
    <row r="49" spans="1:7" s="80" customFormat="1" hidden="1" x14ac:dyDescent="0.3">
      <c r="A49" s="322"/>
      <c r="B49" s="69"/>
      <c r="C49" s="184"/>
      <c r="D49" s="62">
        <f t="shared" si="2"/>
        <v>0</v>
      </c>
      <c r="E49" s="80" t="s">
        <v>182</v>
      </c>
      <c r="F49" s="69"/>
      <c r="G49" s="69"/>
    </row>
    <row r="50" spans="1:7" s="80" customFormat="1" hidden="1" x14ac:dyDescent="0.3">
      <c r="A50" s="322"/>
      <c r="B50" s="69"/>
      <c r="C50" s="184"/>
      <c r="D50" s="62">
        <f t="shared" si="2"/>
        <v>0</v>
      </c>
      <c r="E50" s="80" t="s">
        <v>182</v>
      </c>
    </row>
    <row r="51" spans="1:7" s="80" customFormat="1" hidden="1" x14ac:dyDescent="0.3">
      <c r="A51" s="322"/>
      <c r="B51" s="69"/>
      <c r="C51" s="184"/>
      <c r="D51" s="62">
        <f t="shared" si="2"/>
        <v>0</v>
      </c>
      <c r="E51" s="80" t="s">
        <v>182</v>
      </c>
    </row>
    <row r="52" spans="1:7" s="80" customFormat="1" hidden="1" x14ac:dyDescent="0.3">
      <c r="A52" s="322"/>
      <c r="B52" s="69"/>
      <c r="C52" s="184"/>
      <c r="D52" s="62">
        <f t="shared" si="2"/>
        <v>0</v>
      </c>
      <c r="E52" s="80" t="s">
        <v>182</v>
      </c>
    </row>
    <row r="53" spans="1:7" s="80" customFormat="1" hidden="1" x14ac:dyDescent="0.3">
      <c r="A53" s="322"/>
      <c r="B53" s="69"/>
      <c r="C53" s="184"/>
      <c r="D53" s="62">
        <f t="shared" si="2"/>
        <v>0</v>
      </c>
      <c r="E53" s="80" t="s">
        <v>182</v>
      </c>
      <c r="F53" s="69"/>
      <c r="G53" s="69"/>
    </row>
    <row r="54" spans="1:7" s="80" customFormat="1" hidden="1" x14ac:dyDescent="0.3">
      <c r="A54" s="322"/>
      <c r="B54" s="69"/>
      <c r="C54" s="184"/>
      <c r="D54" s="62">
        <f t="shared" si="2"/>
        <v>0</v>
      </c>
      <c r="E54" s="80" t="s">
        <v>182</v>
      </c>
    </row>
    <row r="55" spans="1:7" s="80" customFormat="1" hidden="1" x14ac:dyDescent="0.3">
      <c r="A55" s="322"/>
      <c r="B55" s="69"/>
      <c r="C55" s="184"/>
      <c r="D55" s="62">
        <f t="shared" si="2"/>
        <v>0</v>
      </c>
      <c r="E55" s="80" t="s">
        <v>182</v>
      </c>
    </row>
    <row r="56" spans="1:7" s="80" customFormat="1" hidden="1" x14ac:dyDescent="0.3">
      <c r="A56" s="322"/>
      <c r="B56" s="69"/>
      <c r="C56" s="184"/>
      <c r="D56" s="62">
        <f t="shared" si="2"/>
        <v>0</v>
      </c>
      <c r="E56" s="80" t="s">
        <v>182</v>
      </c>
    </row>
    <row r="57" spans="1:7" s="80" customFormat="1" hidden="1" x14ac:dyDescent="0.3">
      <c r="A57" s="322"/>
      <c r="B57" s="69"/>
      <c r="C57" s="184"/>
      <c r="D57" s="62">
        <f t="shared" si="2"/>
        <v>0</v>
      </c>
      <c r="E57" s="80" t="s">
        <v>182</v>
      </c>
      <c r="F57" s="69"/>
      <c r="G57" s="69"/>
    </row>
    <row r="58" spans="1:7" s="80" customFormat="1" hidden="1" x14ac:dyDescent="0.3">
      <c r="A58" s="322"/>
      <c r="B58" s="69"/>
      <c r="C58" s="184"/>
      <c r="D58" s="62">
        <f t="shared" si="2"/>
        <v>0</v>
      </c>
      <c r="E58" s="80" t="s">
        <v>182</v>
      </c>
    </row>
    <row r="59" spans="1:7" s="80" customFormat="1" hidden="1" x14ac:dyDescent="0.3">
      <c r="A59" s="322"/>
      <c r="B59" s="69"/>
      <c r="C59" s="184"/>
      <c r="D59" s="62">
        <f t="shared" si="2"/>
        <v>0</v>
      </c>
      <c r="E59" s="80" t="s">
        <v>182</v>
      </c>
    </row>
    <row r="60" spans="1:7" s="80" customFormat="1" hidden="1" x14ac:dyDescent="0.3">
      <c r="A60" s="322"/>
      <c r="B60" s="69"/>
      <c r="C60" s="184"/>
      <c r="D60" s="62">
        <f t="shared" si="2"/>
        <v>0</v>
      </c>
      <c r="E60" s="80" t="s">
        <v>182</v>
      </c>
    </row>
    <row r="61" spans="1:7" s="80" customFormat="1" hidden="1" x14ac:dyDescent="0.3">
      <c r="A61" s="322"/>
      <c r="B61" s="69"/>
      <c r="C61" s="184"/>
      <c r="D61" s="62">
        <f t="shared" si="2"/>
        <v>0</v>
      </c>
      <c r="E61" s="80" t="s">
        <v>182</v>
      </c>
      <c r="F61" s="69"/>
      <c r="G61" s="69"/>
    </row>
    <row r="62" spans="1:7" s="80" customFormat="1" hidden="1" x14ac:dyDescent="0.3">
      <c r="A62" s="322"/>
      <c r="B62" s="69"/>
      <c r="C62" s="184"/>
      <c r="D62" s="62">
        <f t="shared" si="2"/>
        <v>0</v>
      </c>
      <c r="E62" s="80" t="s">
        <v>182</v>
      </c>
    </row>
    <row r="63" spans="1:7" s="80" customFormat="1" hidden="1" x14ac:dyDescent="0.3">
      <c r="A63" s="322"/>
      <c r="B63" s="69"/>
      <c r="C63" s="184"/>
      <c r="D63" s="62">
        <f t="shared" si="2"/>
        <v>0</v>
      </c>
      <c r="E63" s="80" t="s">
        <v>182</v>
      </c>
    </row>
    <row r="64" spans="1:7" s="80" customFormat="1" hidden="1" x14ac:dyDescent="0.3">
      <c r="A64" s="322"/>
      <c r="B64" s="69"/>
      <c r="C64" s="184"/>
      <c r="D64" s="62">
        <f t="shared" si="2"/>
        <v>0</v>
      </c>
      <c r="E64" s="80" t="s">
        <v>182</v>
      </c>
    </row>
    <row r="65" spans="1:7" s="80" customFormat="1" hidden="1" x14ac:dyDescent="0.3">
      <c r="A65" s="322"/>
      <c r="B65" s="69"/>
      <c r="C65" s="184"/>
      <c r="D65" s="62">
        <f t="shared" si="2"/>
        <v>0</v>
      </c>
      <c r="E65" s="80" t="s">
        <v>182</v>
      </c>
      <c r="F65" s="69"/>
      <c r="G65" s="69"/>
    </row>
    <row r="66" spans="1:7" s="80" customFormat="1" hidden="1" x14ac:dyDescent="0.3">
      <c r="A66" s="322"/>
      <c r="B66" s="69"/>
      <c r="C66" s="184"/>
      <c r="D66" s="62">
        <f t="shared" si="2"/>
        <v>0</v>
      </c>
      <c r="E66" s="80" t="s">
        <v>182</v>
      </c>
    </row>
    <row r="67" spans="1:7" s="80" customFormat="1" hidden="1" x14ac:dyDescent="0.3">
      <c r="A67" s="322"/>
      <c r="B67" s="69"/>
      <c r="C67" s="184"/>
      <c r="D67" s="62">
        <f t="shared" si="2"/>
        <v>0</v>
      </c>
      <c r="E67" s="80" t="s">
        <v>182</v>
      </c>
    </row>
    <row r="68" spans="1:7" s="80" customFormat="1" hidden="1" x14ac:dyDescent="0.3">
      <c r="A68" s="322"/>
      <c r="B68" s="69"/>
      <c r="C68" s="184"/>
      <c r="D68" s="62">
        <f t="shared" si="2"/>
        <v>0</v>
      </c>
      <c r="E68" s="80" t="s">
        <v>182</v>
      </c>
    </row>
    <row r="69" spans="1:7" s="80" customFormat="1" hidden="1" x14ac:dyDescent="0.3">
      <c r="A69" s="322"/>
      <c r="B69" s="69"/>
      <c r="C69" s="184"/>
      <c r="D69" s="62">
        <f t="shared" si="1"/>
        <v>0</v>
      </c>
      <c r="E69" s="80" t="s">
        <v>182</v>
      </c>
      <c r="F69" s="69"/>
      <c r="G69" s="69"/>
    </row>
    <row r="70" spans="1:7" s="80" customFormat="1" hidden="1" x14ac:dyDescent="0.3">
      <c r="A70" s="322"/>
      <c r="B70" s="69"/>
      <c r="C70" s="184"/>
      <c r="D70" s="62">
        <f t="shared" si="1"/>
        <v>0</v>
      </c>
      <c r="E70" s="80" t="s">
        <v>182</v>
      </c>
    </row>
    <row r="71" spans="1:7" s="80" customFormat="1" hidden="1" x14ac:dyDescent="0.3">
      <c r="A71" s="322"/>
      <c r="B71" s="69"/>
      <c r="C71" s="184"/>
      <c r="D71" s="62">
        <f t="shared" si="1"/>
        <v>0</v>
      </c>
      <c r="E71" s="80" t="s">
        <v>182</v>
      </c>
    </row>
    <row r="72" spans="1:7" s="80" customFormat="1" hidden="1" x14ac:dyDescent="0.3">
      <c r="A72" s="322"/>
      <c r="B72" s="69"/>
      <c r="C72" s="184"/>
      <c r="D72" s="62">
        <f t="shared" si="1"/>
        <v>0</v>
      </c>
      <c r="E72" s="80" t="s">
        <v>182</v>
      </c>
    </row>
    <row r="73" spans="1:7" s="80" customFormat="1" hidden="1" x14ac:dyDescent="0.3">
      <c r="A73" s="322"/>
      <c r="B73" s="69"/>
      <c r="C73" s="184"/>
      <c r="D73" s="62">
        <f t="shared" si="1"/>
        <v>0</v>
      </c>
      <c r="E73" s="80" t="s">
        <v>182</v>
      </c>
      <c r="F73" s="69"/>
      <c r="G73" s="69"/>
    </row>
    <row r="74" spans="1:7" s="80" customFormat="1" hidden="1" x14ac:dyDescent="0.3">
      <c r="A74" s="322"/>
      <c r="B74" s="69"/>
      <c r="C74" s="184"/>
      <c r="D74" s="62">
        <f t="shared" si="1"/>
        <v>0</v>
      </c>
      <c r="E74" s="80" t="s">
        <v>182</v>
      </c>
    </row>
    <row r="75" spans="1:7" s="80" customFormat="1" hidden="1" x14ac:dyDescent="0.3">
      <c r="A75" s="322"/>
      <c r="B75" s="69"/>
      <c r="C75" s="184"/>
      <c r="D75" s="62">
        <f t="shared" si="1"/>
        <v>0</v>
      </c>
      <c r="E75" s="80" t="s">
        <v>182</v>
      </c>
    </row>
    <row r="76" spans="1:7" s="80" customFormat="1" hidden="1" x14ac:dyDescent="0.3">
      <c r="A76" s="322"/>
      <c r="B76" s="69"/>
      <c r="C76" s="184"/>
      <c r="D76" s="62">
        <f t="shared" si="1"/>
        <v>0</v>
      </c>
      <c r="E76" s="80" t="s">
        <v>182</v>
      </c>
    </row>
    <row r="77" spans="1:7" s="80" customFormat="1" hidden="1" x14ac:dyDescent="0.3">
      <c r="A77" s="322"/>
      <c r="B77" s="69"/>
      <c r="C77" s="184"/>
      <c r="D77" s="62">
        <f t="shared" si="1"/>
        <v>0</v>
      </c>
      <c r="E77" s="80" t="s">
        <v>182</v>
      </c>
      <c r="F77" s="69"/>
      <c r="G77" s="69"/>
    </row>
    <row r="78" spans="1:7" s="80" customFormat="1" hidden="1" x14ac:dyDescent="0.3">
      <c r="A78" s="322"/>
      <c r="B78" s="69"/>
      <c r="C78" s="184"/>
      <c r="D78" s="62">
        <f t="shared" si="1"/>
        <v>0</v>
      </c>
      <c r="E78" s="80" t="s">
        <v>182</v>
      </c>
    </row>
    <row r="79" spans="1:7" s="80" customFormat="1" hidden="1" x14ac:dyDescent="0.3">
      <c r="A79" s="322"/>
      <c r="B79" s="69"/>
      <c r="C79" s="184"/>
      <c r="D79" s="62">
        <f t="shared" si="1"/>
        <v>0</v>
      </c>
      <c r="E79" s="80" t="s">
        <v>182</v>
      </c>
    </row>
    <row r="80" spans="1:7" s="80" customFormat="1" hidden="1" x14ac:dyDescent="0.3">
      <c r="A80" s="322"/>
      <c r="B80" s="69"/>
      <c r="C80" s="184"/>
      <c r="D80" s="62">
        <f t="shared" si="1"/>
        <v>0</v>
      </c>
      <c r="E80" s="80" t="s">
        <v>182</v>
      </c>
    </row>
    <row r="81" spans="1:7" s="80" customFormat="1" hidden="1" x14ac:dyDescent="0.3">
      <c r="A81" s="322"/>
      <c r="B81" s="69"/>
      <c r="C81" s="184"/>
      <c r="D81" s="62">
        <f t="shared" si="1"/>
        <v>0</v>
      </c>
      <c r="E81" s="80" t="s">
        <v>182</v>
      </c>
      <c r="F81" s="69"/>
      <c r="G81" s="69"/>
    </row>
    <row r="82" spans="1:7" s="80" customFormat="1" hidden="1" x14ac:dyDescent="0.3">
      <c r="A82" s="322"/>
      <c r="B82" s="69"/>
      <c r="C82" s="184"/>
      <c r="D82" s="62">
        <f t="shared" si="1"/>
        <v>0</v>
      </c>
      <c r="E82" s="80" t="s">
        <v>182</v>
      </c>
    </row>
    <row r="83" spans="1:7" s="80" customFormat="1" hidden="1" x14ac:dyDescent="0.3">
      <c r="A83" s="322"/>
      <c r="B83" s="69"/>
      <c r="C83" s="184"/>
      <c r="D83" s="62">
        <f t="shared" si="1"/>
        <v>0</v>
      </c>
      <c r="E83" s="80" t="s">
        <v>182</v>
      </c>
    </row>
    <row r="84" spans="1:7" s="80" customFormat="1" hidden="1" x14ac:dyDescent="0.3">
      <c r="A84" s="322"/>
      <c r="B84" s="69"/>
      <c r="C84" s="184"/>
      <c r="D84" s="62">
        <f t="shared" si="1"/>
        <v>0</v>
      </c>
      <c r="E84" s="80" t="s">
        <v>182</v>
      </c>
    </row>
    <row r="85" spans="1:7" s="80" customFormat="1" hidden="1" x14ac:dyDescent="0.3">
      <c r="A85" s="322"/>
      <c r="B85" s="69"/>
      <c r="C85" s="184"/>
      <c r="D85" s="62">
        <f t="shared" ref="D85:D100" si="3">ROUND(B85*C85,2)</f>
        <v>0</v>
      </c>
      <c r="E85" s="80" t="s">
        <v>182</v>
      </c>
      <c r="F85" s="69"/>
      <c r="G85" s="69"/>
    </row>
    <row r="86" spans="1:7" s="80" customFormat="1" hidden="1" x14ac:dyDescent="0.3">
      <c r="A86" s="322"/>
      <c r="B86" s="69"/>
      <c r="C86" s="184"/>
      <c r="D86" s="62">
        <f t="shared" si="3"/>
        <v>0</v>
      </c>
      <c r="E86" s="80" t="s">
        <v>182</v>
      </c>
    </row>
    <row r="87" spans="1:7" s="80" customFormat="1" hidden="1" x14ac:dyDescent="0.3">
      <c r="A87" s="322"/>
      <c r="B87" s="69"/>
      <c r="C87" s="184"/>
      <c r="D87" s="62">
        <f t="shared" si="3"/>
        <v>0</v>
      </c>
      <c r="E87" s="80" t="s">
        <v>182</v>
      </c>
    </row>
    <row r="88" spans="1:7" s="80" customFormat="1" hidden="1" x14ac:dyDescent="0.3">
      <c r="A88" s="322"/>
      <c r="B88" s="69"/>
      <c r="C88" s="184"/>
      <c r="D88" s="62">
        <f t="shared" si="3"/>
        <v>0</v>
      </c>
      <c r="E88" s="80" t="s">
        <v>182</v>
      </c>
    </row>
    <row r="89" spans="1:7" s="80" customFormat="1" hidden="1" x14ac:dyDescent="0.3">
      <c r="A89" s="322"/>
      <c r="B89" s="69"/>
      <c r="C89" s="184"/>
      <c r="D89" s="62">
        <f t="shared" si="3"/>
        <v>0</v>
      </c>
      <c r="E89" s="80" t="s">
        <v>182</v>
      </c>
      <c r="F89" s="69"/>
      <c r="G89" s="69"/>
    </row>
    <row r="90" spans="1:7" s="80" customFormat="1" hidden="1" x14ac:dyDescent="0.3">
      <c r="A90" s="322"/>
      <c r="B90" s="69"/>
      <c r="C90" s="184"/>
      <c r="D90" s="62">
        <f t="shared" si="3"/>
        <v>0</v>
      </c>
      <c r="E90" s="80" t="s">
        <v>182</v>
      </c>
    </row>
    <row r="91" spans="1:7" s="80" customFormat="1" hidden="1" x14ac:dyDescent="0.3">
      <c r="A91" s="322"/>
      <c r="B91" s="69"/>
      <c r="C91" s="184"/>
      <c r="D91" s="62">
        <f t="shared" si="3"/>
        <v>0</v>
      </c>
      <c r="E91" s="80" t="s">
        <v>182</v>
      </c>
    </row>
    <row r="92" spans="1:7" s="80" customFormat="1" hidden="1" x14ac:dyDescent="0.3">
      <c r="A92" s="322"/>
      <c r="B92" s="69"/>
      <c r="C92" s="184"/>
      <c r="D92" s="62">
        <f t="shared" si="3"/>
        <v>0</v>
      </c>
      <c r="E92" s="80" t="s">
        <v>182</v>
      </c>
    </row>
    <row r="93" spans="1:7" s="80" customFormat="1" hidden="1" x14ac:dyDescent="0.3">
      <c r="A93" s="322"/>
      <c r="B93" s="69"/>
      <c r="C93" s="184"/>
      <c r="D93" s="62">
        <f t="shared" si="3"/>
        <v>0</v>
      </c>
      <c r="E93" s="80" t="s">
        <v>182</v>
      </c>
      <c r="F93" s="69"/>
      <c r="G93" s="69"/>
    </row>
    <row r="94" spans="1:7" s="80" customFormat="1" hidden="1" x14ac:dyDescent="0.3">
      <c r="A94" s="322"/>
      <c r="B94" s="69"/>
      <c r="C94" s="184"/>
      <c r="D94" s="62">
        <f t="shared" si="3"/>
        <v>0</v>
      </c>
      <c r="E94" s="80" t="s">
        <v>182</v>
      </c>
    </row>
    <row r="95" spans="1:7" s="80" customFormat="1" hidden="1" x14ac:dyDescent="0.3">
      <c r="A95" s="322"/>
      <c r="B95" s="69"/>
      <c r="C95" s="184"/>
      <c r="D95" s="62">
        <f t="shared" si="3"/>
        <v>0</v>
      </c>
      <c r="E95" s="80" t="s">
        <v>182</v>
      </c>
    </row>
    <row r="96" spans="1:7" s="80" customFormat="1" hidden="1" x14ac:dyDescent="0.3">
      <c r="A96" s="322"/>
      <c r="B96" s="69"/>
      <c r="C96" s="184"/>
      <c r="D96" s="62">
        <f t="shared" si="3"/>
        <v>0</v>
      </c>
      <c r="E96" s="80" t="s">
        <v>182</v>
      </c>
    </row>
    <row r="97" spans="1:7" s="80" customFormat="1" hidden="1" x14ac:dyDescent="0.3">
      <c r="A97" s="322"/>
      <c r="B97" s="69"/>
      <c r="C97" s="184"/>
      <c r="D97" s="62">
        <f t="shared" si="3"/>
        <v>0</v>
      </c>
      <c r="E97" s="80" t="s">
        <v>182</v>
      </c>
      <c r="F97" s="69"/>
      <c r="G97" s="69"/>
    </row>
    <row r="98" spans="1:7" s="80" customFormat="1" hidden="1" x14ac:dyDescent="0.3">
      <c r="A98" s="322"/>
      <c r="B98" s="69"/>
      <c r="C98" s="184"/>
      <c r="D98" s="62">
        <f t="shared" si="3"/>
        <v>0</v>
      </c>
      <c r="E98" s="80" t="s">
        <v>182</v>
      </c>
    </row>
    <row r="99" spans="1:7" s="80" customFormat="1" hidden="1" x14ac:dyDescent="0.3">
      <c r="A99" s="322"/>
      <c r="B99" s="69"/>
      <c r="C99" s="184"/>
      <c r="D99" s="62">
        <f t="shared" si="3"/>
        <v>0</v>
      </c>
      <c r="E99" s="80" t="s">
        <v>182</v>
      </c>
    </row>
    <row r="100" spans="1:7" s="80" customFormat="1" hidden="1" x14ac:dyDescent="0.3">
      <c r="A100" s="322"/>
      <c r="B100" s="69"/>
      <c r="C100" s="184"/>
      <c r="D100" s="62">
        <f t="shared" si="3"/>
        <v>0</v>
      </c>
      <c r="E100" s="80" t="s">
        <v>182</v>
      </c>
    </row>
    <row r="101" spans="1:7" s="80" customFormat="1" hidden="1" x14ac:dyDescent="0.3">
      <c r="A101" s="322"/>
      <c r="B101" s="69"/>
      <c r="C101" s="184"/>
      <c r="D101" s="62">
        <f t="shared" ref="D101:D116" si="4">ROUND(B101*C101,2)</f>
        <v>0</v>
      </c>
      <c r="E101" s="80" t="s">
        <v>182</v>
      </c>
      <c r="F101" s="69"/>
      <c r="G101" s="69"/>
    </row>
    <row r="102" spans="1:7" s="80" customFormat="1" hidden="1" x14ac:dyDescent="0.3">
      <c r="A102" s="322"/>
      <c r="B102" s="69"/>
      <c r="C102" s="184"/>
      <c r="D102" s="62">
        <f t="shared" si="4"/>
        <v>0</v>
      </c>
      <c r="E102" s="80" t="s">
        <v>182</v>
      </c>
    </row>
    <row r="103" spans="1:7" s="80" customFormat="1" hidden="1" x14ac:dyDescent="0.3">
      <c r="A103" s="322"/>
      <c r="B103" s="69"/>
      <c r="C103" s="184"/>
      <c r="D103" s="62">
        <f t="shared" si="4"/>
        <v>0</v>
      </c>
      <c r="E103" s="80" t="s">
        <v>182</v>
      </c>
    </row>
    <row r="104" spans="1:7" s="80" customFormat="1" hidden="1" x14ac:dyDescent="0.3">
      <c r="A104" s="322"/>
      <c r="B104" s="69"/>
      <c r="C104" s="184"/>
      <c r="D104" s="62">
        <f t="shared" si="4"/>
        <v>0</v>
      </c>
      <c r="E104" s="80" t="s">
        <v>182</v>
      </c>
    </row>
    <row r="105" spans="1:7" s="80" customFormat="1" hidden="1" x14ac:dyDescent="0.3">
      <c r="A105" s="322"/>
      <c r="B105" s="69"/>
      <c r="C105" s="184"/>
      <c r="D105" s="62">
        <f t="shared" si="4"/>
        <v>0</v>
      </c>
      <c r="E105" s="80" t="s">
        <v>182</v>
      </c>
      <c r="F105" s="69"/>
      <c r="G105" s="69"/>
    </row>
    <row r="106" spans="1:7" s="80" customFormat="1" hidden="1" x14ac:dyDescent="0.3">
      <c r="A106" s="322"/>
      <c r="B106" s="69"/>
      <c r="C106" s="184"/>
      <c r="D106" s="62">
        <f t="shared" si="4"/>
        <v>0</v>
      </c>
      <c r="E106" s="80" t="s">
        <v>182</v>
      </c>
    </row>
    <row r="107" spans="1:7" s="80" customFormat="1" hidden="1" x14ac:dyDescent="0.3">
      <c r="A107" s="322"/>
      <c r="B107" s="69"/>
      <c r="C107" s="184"/>
      <c r="D107" s="62">
        <f t="shared" si="4"/>
        <v>0</v>
      </c>
      <c r="E107" s="80" t="s">
        <v>182</v>
      </c>
    </row>
    <row r="108" spans="1:7" s="80" customFormat="1" hidden="1" x14ac:dyDescent="0.3">
      <c r="A108" s="322"/>
      <c r="B108" s="69"/>
      <c r="C108" s="184"/>
      <c r="D108" s="62">
        <f t="shared" si="4"/>
        <v>0</v>
      </c>
      <c r="E108" s="80" t="s">
        <v>182</v>
      </c>
    </row>
    <row r="109" spans="1:7" s="80" customFormat="1" hidden="1" x14ac:dyDescent="0.3">
      <c r="A109" s="322"/>
      <c r="B109" s="69"/>
      <c r="C109" s="184"/>
      <c r="D109" s="62">
        <f t="shared" si="4"/>
        <v>0</v>
      </c>
      <c r="E109" s="80" t="s">
        <v>182</v>
      </c>
      <c r="F109" s="69"/>
      <c r="G109" s="69"/>
    </row>
    <row r="110" spans="1:7" s="80" customFormat="1" hidden="1" x14ac:dyDescent="0.3">
      <c r="A110" s="322"/>
      <c r="B110" s="69"/>
      <c r="C110" s="184"/>
      <c r="D110" s="62">
        <f t="shared" si="4"/>
        <v>0</v>
      </c>
      <c r="E110" s="80" t="s">
        <v>182</v>
      </c>
    </row>
    <row r="111" spans="1:7" s="80" customFormat="1" hidden="1" x14ac:dyDescent="0.3">
      <c r="A111" s="322"/>
      <c r="B111" s="69"/>
      <c r="C111" s="184"/>
      <c r="D111" s="62">
        <f t="shared" si="4"/>
        <v>0</v>
      </c>
      <c r="E111" s="80" t="s">
        <v>182</v>
      </c>
    </row>
    <row r="112" spans="1:7" s="80" customFormat="1" hidden="1" x14ac:dyDescent="0.3">
      <c r="A112" s="322"/>
      <c r="B112" s="69"/>
      <c r="C112" s="184"/>
      <c r="D112" s="62">
        <f t="shared" si="4"/>
        <v>0</v>
      </c>
      <c r="E112" s="80" t="s">
        <v>182</v>
      </c>
    </row>
    <row r="113" spans="1:7" s="80" customFormat="1" hidden="1" x14ac:dyDescent="0.3">
      <c r="A113" s="322"/>
      <c r="B113" s="69"/>
      <c r="C113" s="184"/>
      <c r="D113" s="62">
        <f t="shared" si="4"/>
        <v>0</v>
      </c>
      <c r="E113" s="80" t="s">
        <v>182</v>
      </c>
      <c r="F113" s="69"/>
      <c r="G113" s="69"/>
    </row>
    <row r="114" spans="1:7" s="80" customFormat="1" hidden="1" x14ac:dyDescent="0.3">
      <c r="A114" s="322"/>
      <c r="B114" s="69"/>
      <c r="C114" s="184"/>
      <c r="D114" s="62">
        <f t="shared" si="4"/>
        <v>0</v>
      </c>
      <c r="E114" s="80" t="s">
        <v>182</v>
      </c>
    </row>
    <row r="115" spans="1:7" s="80" customFormat="1" hidden="1" x14ac:dyDescent="0.3">
      <c r="A115" s="322"/>
      <c r="B115" s="69"/>
      <c r="C115" s="184"/>
      <c r="D115" s="62">
        <f t="shared" si="4"/>
        <v>0</v>
      </c>
      <c r="E115" s="80" t="s">
        <v>182</v>
      </c>
    </row>
    <row r="116" spans="1:7" s="80" customFormat="1" hidden="1" x14ac:dyDescent="0.3">
      <c r="A116" s="322"/>
      <c r="B116" s="69"/>
      <c r="C116" s="184"/>
      <c r="D116" s="62">
        <f t="shared" si="4"/>
        <v>0</v>
      </c>
      <c r="E116" s="80" t="s">
        <v>182</v>
      </c>
    </row>
    <row r="117" spans="1:7" s="80" customFormat="1" hidden="1" x14ac:dyDescent="0.3">
      <c r="A117" s="322"/>
      <c r="B117" s="69"/>
      <c r="C117" s="184"/>
      <c r="D117" s="62">
        <f t="shared" si="1"/>
        <v>0</v>
      </c>
      <c r="E117" s="80" t="s">
        <v>182</v>
      </c>
      <c r="F117" s="69"/>
      <c r="G117" s="69"/>
    </row>
    <row r="118" spans="1:7" s="80" customFormat="1" hidden="1" x14ac:dyDescent="0.3">
      <c r="A118" s="322"/>
      <c r="B118" s="69"/>
      <c r="C118" s="184"/>
      <c r="D118" s="62">
        <f t="shared" si="1"/>
        <v>0</v>
      </c>
      <c r="E118" s="80" t="s">
        <v>182</v>
      </c>
    </row>
    <row r="119" spans="1:7" s="80" customFormat="1" hidden="1" x14ac:dyDescent="0.3">
      <c r="A119" s="322"/>
      <c r="B119" s="69"/>
      <c r="C119" s="184"/>
      <c r="D119" s="62">
        <f t="shared" si="1"/>
        <v>0</v>
      </c>
      <c r="E119" s="80" t="s">
        <v>182</v>
      </c>
    </row>
    <row r="120" spans="1:7" s="80" customFormat="1" hidden="1" x14ac:dyDescent="0.3">
      <c r="A120" s="322"/>
      <c r="B120" s="69"/>
      <c r="C120" s="184"/>
      <c r="D120" s="62">
        <f t="shared" si="1"/>
        <v>0</v>
      </c>
      <c r="E120" s="80" t="s">
        <v>182</v>
      </c>
    </row>
    <row r="121" spans="1:7" s="80" customFormat="1" hidden="1" x14ac:dyDescent="0.3">
      <c r="A121" s="322"/>
      <c r="B121" s="69"/>
      <c r="C121" s="184"/>
      <c r="D121" s="62">
        <f t="shared" ref="D121:D124" si="5">ROUND(B121*C121,2)</f>
        <v>0</v>
      </c>
      <c r="E121" s="80" t="s">
        <v>182</v>
      </c>
      <c r="F121" s="69"/>
      <c r="G121" s="69"/>
    </row>
    <row r="122" spans="1:7" s="80" customFormat="1" hidden="1" x14ac:dyDescent="0.3">
      <c r="A122" s="322"/>
      <c r="B122" s="69"/>
      <c r="C122" s="184"/>
      <c r="D122" s="62">
        <f t="shared" si="5"/>
        <v>0</v>
      </c>
      <c r="E122" s="80" t="s">
        <v>182</v>
      </c>
    </row>
    <row r="123" spans="1:7" s="80" customFormat="1" hidden="1" x14ac:dyDescent="0.3">
      <c r="A123" s="322"/>
      <c r="B123" s="69"/>
      <c r="C123" s="184"/>
      <c r="D123" s="62">
        <f t="shared" si="5"/>
        <v>0</v>
      </c>
      <c r="E123" s="80" t="s">
        <v>182</v>
      </c>
    </row>
    <row r="124" spans="1:7" s="80" customFormat="1" hidden="1" x14ac:dyDescent="0.3">
      <c r="A124" s="322"/>
      <c r="B124" s="69"/>
      <c r="C124" s="184"/>
      <c r="D124" s="62">
        <f t="shared" si="5"/>
        <v>0</v>
      </c>
      <c r="E124" s="80" t="s">
        <v>182</v>
      </c>
    </row>
    <row r="125" spans="1:7" s="80" customFormat="1" hidden="1" x14ac:dyDescent="0.3">
      <c r="A125" s="322"/>
      <c r="B125" s="69"/>
      <c r="C125" s="184"/>
      <c r="D125" s="62">
        <f t="shared" ref="D125:D128" si="6">ROUND(B125*C125,2)</f>
        <v>0</v>
      </c>
      <c r="E125" s="80" t="s">
        <v>182</v>
      </c>
      <c r="F125" s="69"/>
      <c r="G125" s="69"/>
    </row>
    <row r="126" spans="1:7" s="80" customFormat="1" hidden="1" x14ac:dyDescent="0.3">
      <c r="A126" s="322"/>
      <c r="B126" s="69"/>
      <c r="C126" s="184"/>
      <c r="D126" s="62">
        <f t="shared" si="6"/>
        <v>0</v>
      </c>
      <c r="E126" s="80" t="s">
        <v>182</v>
      </c>
    </row>
    <row r="127" spans="1:7" s="80" customFormat="1" hidden="1" x14ac:dyDescent="0.3">
      <c r="A127" s="322"/>
      <c r="B127" s="69"/>
      <c r="C127" s="184"/>
      <c r="D127" s="62">
        <f t="shared" si="6"/>
        <v>0</v>
      </c>
      <c r="E127" s="80" t="s">
        <v>182</v>
      </c>
    </row>
    <row r="128" spans="1:7" s="80" customFormat="1" hidden="1" x14ac:dyDescent="0.3">
      <c r="A128" s="322"/>
      <c r="B128" s="69"/>
      <c r="C128" s="184"/>
      <c r="D128" s="62">
        <f t="shared" si="6"/>
        <v>0</v>
      </c>
      <c r="E128" s="80" t="s">
        <v>182</v>
      </c>
    </row>
    <row r="129" spans="1:7" s="80" customFormat="1" hidden="1" x14ac:dyDescent="0.3">
      <c r="A129" s="322"/>
      <c r="B129" s="69"/>
      <c r="C129" s="184"/>
      <c r="D129" s="62">
        <f t="shared" si="1"/>
        <v>0</v>
      </c>
      <c r="E129" s="80" t="s">
        <v>182</v>
      </c>
      <c r="F129" s="69"/>
      <c r="G129" s="69"/>
    </row>
    <row r="130" spans="1:7" s="80" customFormat="1" hidden="1" x14ac:dyDescent="0.3">
      <c r="A130" s="322"/>
      <c r="B130" s="69"/>
      <c r="C130" s="184"/>
      <c r="D130" s="62">
        <f t="shared" si="1"/>
        <v>0</v>
      </c>
      <c r="E130" s="80" t="s">
        <v>182</v>
      </c>
    </row>
    <row r="131" spans="1:7" s="80" customFormat="1" hidden="1" x14ac:dyDescent="0.3">
      <c r="A131" s="322"/>
      <c r="B131" s="69"/>
      <c r="C131" s="184"/>
      <c r="D131" s="62">
        <f t="shared" si="1"/>
        <v>0</v>
      </c>
      <c r="E131" s="80" t="s">
        <v>182</v>
      </c>
    </row>
    <row r="132" spans="1:7" s="80" customFormat="1" hidden="1" x14ac:dyDescent="0.3">
      <c r="A132" s="322"/>
      <c r="B132" s="69"/>
      <c r="C132" s="184"/>
      <c r="D132" s="62">
        <f t="shared" si="1"/>
        <v>0</v>
      </c>
      <c r="E132" s="80" t="s">
        <v>182</v>
      </c>
    </row>
    <row r="133" spans="1:7" s="80" customFormat="1" x14ac:dyDescent="0.3">
      <c r="A133" s="322" t="s">
        <v>243</v>
      </c>
      <c r="B133" s="69">
        <v>1</v>
      </c>
      <c r="C133" s="184">
        <f t="shared" ca="1" si="0"/>
        <v>350369.79514554713</v>
      </c>
      <c r="D133" s="198">
        <f ca="1">ROUND(B133*C133,2)</f>
        <v>350369.8</v>
      </c>
      <c r="E133" s="80" t="s">
        <v>182</v>
      </c>
    </row>
    <row r="134" spans="1:7" s="80" customFormat="1" x14ac:dyDescent="0.3">
      <c r="A134" s="322"/>
      <c r="B134" s="151"/>
      <c r="C134" s="160" t="s">
        <v>185</v>
      </c>
      <c r="D134" s="207">
        <f ca="1">ROUND(SUBTOTAL(109,D4:D133),2)</f>
        <v>2155301.59</v>
      </c>
      <c r="E134" s="80" t="s">
        <v>182</v>
      </c>
      <c r="G134" s="320" t="s">
        <v>206</v>
      </c>
    </row>
    <row r="135" spans="1:7" s="80" customFormat="1" x14ac:dyDescent="0.3">
      <c r="A135" s="322"/>
      <c r="C135" s="103"/>
      <c r="D135" s="204"/>
      <c r="E135" s="80" t="s">
        <v>187</v>
      </c>
    </row>
    <row r="136" spans="1:7" s="80" customFormat="1" x14ac:dyDescent="0.3">
      <c r="A136" s="322" t="s">
        <v>243</v>
      </c>
      <c r="B136" s="69">
        <v>1</v>
      </c>
      <c r="C136" s="184">
        <f ca="1">RAND()*1000000</f>
        <v>420824.57673436491</v>
      </c>
      <c r="D136" s="62">
        <f ca="1">ROUND(B136*C136,2)</f>
        <v>420824.58</v>
      </c>
      <c r="E136" s="80" t="s">
        <v>187</v>
      </c>
    </row>
    <row r="137" spans="1:7" s="80" customFormat="1" x14ac:dyDescent="0.3">
      <c r="A137" s="322" t="s">
        <v>244</v>
      </c>
      <c r="B137" s="69">
        <v>1</v>
      </c>
      <c r="C137" s="184">
        <f t="shared" ref="C137:C138" ca="1" si="7">RAND()*1000000</f>
        <v>360950.84350599529</v>
      </c>
      <c r="D137" s="62">
        <f t="shared" ref="D137:D200" ca="1" si="8">ROUND(B137*C137,2)</f>
        <v>360950.84</v>
      </c>
      <c r="E137" s="80" t="s">
        <v>187</v>
      </c>
      <c r="F137" s="69"/>
      <c r="G137" s="69"/>
    </row>
    <row r="138" spans="1:7" s="80" customFormat="1" x14ac:dyDescent="0.3">
      <c r="A138" s="322" t="s">
        <v>245</v>
      </c>
      <c r="B138" s="69">
        <v>1</v>
      </c>
      <c r="C138" s="184">
        <f t="shared" ca="1" si="7"/>
        <v>125302.93521083635</v>
      </c>
      <c r="D138" s="62">
        <f t="shared" ca="1" si="8"/>
        <v>125302.94</v>
      </c>
      <c r="E138" s="80" t="s">
        <v>187</v>
      </c>
    </row>
    <row r="139" spans="1:7" s="80" customFormat="1" hidden="1" x14ac:dyDescent="0.3">
      <c r="A139" s="322"/>
      <c r="B139" s="69"/>
      <c r="C139" s="184"/>
      <c r="D139" s="62">
        <f t="shared" si="8"/>
        <v>0</v>
      </c>
      <c r="E139" s="80" t="s">
        <v>187</v>
      </c>
    </row>
    <row r="140" spans="1:7" s="80" customFormat="1" hidden="1" x14ac:dyDescent="0.3">
      <c r="A140" s="322"/>
      <c r="B140" s="69"/>
      <c r="C140" s="184"/>
      <c r="D140" s="62">
        <f t="shared" si="8"/>
        <v>0</v>
      </c>
      <c r="E140" s="80" t="s">
        <v>187</v>
      </c>
    </row>
    <row r="141" spans="1:7" s="80" customFormat="1" hidden="1" x14ac:dyDescent="0.3">
      <c r="A141" s="322"/>
      <c r="B141" s="69"/>
      <c r="C141" s="184"/>
      <c r="D141" s="62">
        <f t="shared" si="8"/>
        <v>0</v>
      </c>
      <c r="E141" s="80" t="s">
        <v>187</v>
      </c>
      <c r="F141" s="69"/>
      <c r="G141" s="69"/>
    </row>
    <row r="142" spans="1:7" s="80" customFormat="1" hidden="1" x14ac:dyDescent="0.3">
      <c r="A142" s="322"/>
      <c r="B142" s="69"/>
      <c r="C142" s="184"/>
      <c r="D142" s="62">
        <f t="shared" si="8"/>
        <v>0</v>
      </c>
      <c r="E142" s="80" t="s">
        <v>187</v>
      </c>
    </row>
    <row r="143" spans="1:7" s="80" customFormat="1" hidden="1" x14ac:dyDescent="0.3">
      <c r="A143" s="322"/>
      <c r="B143" s="69"/>
      <c r="C143" s="184"/>
      <c r="D143" s="62">
        <f t="shared" si="8"/>
        <v>0</v>
      </c>
      <c r="E143" s="80" t="s">
        <v>187</v>
      </c>
    </row>
    <row r="144" spans="1:7" s="80" customFormat="1" hidden="1" x14ac:dyDescent="0.3">
      <c r="A144" s="322"/>
      <c r="B144" s="69"/>
      <c r="C144" s="184"/>
      <c r="D144" s="62">
        <f t="shared" si="8"/>
        <v>0</v>
      </c>
      <c r="E144" s="80" t="s">
        <v>187</v>
      </c>
    </row>
    <row r="145" spans="1:7" s="80" customFormat="1" hidden="1" x14ac:dyDescent="0.3">
      <c r="A145" s="322"/>
      <c r="B145" s="69"/>
      <c r="C145" s="184"/>
      <c r="D145" s="62">
        <f t="shared" si="8"/>
        <v>0</v>
      </c>
      <c r="E145" s="80" t="s">
        <v>187</v>
      </c>
      <c r="F145" s="69"/>
      <c r="G145" s="69"/>
    </row>
    <row r="146" spans="1:7" s="80" customFormat="1" hidden="1" x14ac:dyDescent="0.3">
      <c r="A146" s="322"/>
      <c r="B146" s="69"/>
      <c r="C146" s="184"/>
      <c r="D146" s="62">
        <f t="shared" si="8"/>
        <v>0</v>
      </c>
      <c r="E146" s="80" t="s">
        <v>187</v>
      </c>
    </row>
    <row r="147" spans="1:7" s="80" customFormat="1" hidden="1" x14ac:dyDescent="0.3">
      <c r="A147" s="322"/>
      <c r="B147" s="69"/>
      <c r="C147" s="184"/>
      <c r="D147" s="62">
        <f t="shared" si="8"/>
        <v>0</v>
      </c>
      <c r="E147" s="80" t="s">
        <v>187</v>
      </c>
    </row>
    <row r="148" spans="1:7" s="80" customFormat="1" hidden="1" x14ac:dyDescent="0.3">
      <c r="A148" s="322"/>
      <c r="B148" s="69"/>
      <c r="C148" s="184"/>
      <c r="D148" s="62">
        <f t="shared" si="8"/>
        <v>0</v>
      </c>
      <c r="E148" s="80" t="s">
        <v>187</v>
      </c>
    </row>
    <row r="149" spans="1:7" s="80" customFormat="1" hidden="1" x14ac:dyDescent="0.3">
      <c r="A149" s="322"/>
      <c r="B149" s="69"/>
      <c r="C149" s="184"/>
      <c r="D149" s="62">
        <f t="shared" si="8"/>
        <v>0</v>
      </c>
      <c r="E149" s="80" t="s">
        <v>187</v>
      </c>
      <c r="F149" s="69"/>
      <c r="G149" s="69"/>
    </row>
    <row r="150" spans="1:7" s="80" customFormat="1" hidden="1" x14ac:dyDescent="0.3">
      <c r="A150" s="322"/>
      <c r="B150" s="69"/>
      <c r="C150" s="184"/>
      <c r="D150" s="62">
        <f t="shared" si="8"/>
        <v>0</v>
      </c>
      <c r="E150" s="80" t="s">
        <v>187</v>
      </c>
    </row>
    <row r="151" spans="1:7" s="80" customFormat="1" hidden="1" x14ac:dyDescent="0.3">
      <c r="A151" s="322"/>
      <c r="B151" s="69"/>
      <c r="C151" s="184"/>
      <c r="D151" s="62">
        <f t="shared" si="8"/>
        <v>0</v>
      </c>
      <c r="E151" s="80" t="s">
        <v>187</v>
      </c>
    </row>
    <row r="152" spans="1:7" s="80" customFormat="1" hidden="1" x14ac:dyDescent="0.3">
      <c r="A152" s="322"/>
      <c r="B152" s="69"/>
      <c r="C152" s="184"/>
      <c r="D152" s="62">
        <f t="shared" si="8"/>
        <v>0</v>
      </c>
      <c r="E152" s="80" t="s">
        <v>187</v>
      </c>
    </row>
    <row r="153" spans="1:7" s="80" customFormat="1" hidden="1" x14ac:dyDescent="0.3">
      <c r="A153" s="322"/>
      <c r="B153" s="69"/>
      <c r="C153" s="184"/>
      <c r="D153" s="62">
        <f t="shared" si="8"/>
        <v>0</v>
      </c>
      <c r="E153" s="80" t="s">
        <v>187</v>
      </c>
      <c r="F153" s="69"/>
      <c r="G153" s="69"/>
    </row>
    <row r="154" spans="1:7" s="80" customFormat="1" hidden="1" x14ac:dyDescent="0.3">
      <c r="A154" s="322"/>
      <c r="B154" s="69"/>
      <c r="C154" s="184"/>
      <c r="D154" s="62">
        <f t="shared" si="8"/>
        <v>0</v>
      </c>
      <c r="E154" s="80" t="s">
        <v>187</v>
      </c>
    </row>
    <row r="155" spans="1:7" s="80" customFormat="1" hidden="1" x14ac:dyDescent="0.3">
      <c r="A155" s="322"/>
      <c r="B155" s="69"/>
      <c r="C155" s="184"/>
      <c r="D155" s="62">
        <f t="shared" si="8"/>
        <v>0</v>
      </c>
      <c r="E155" s="80" t="s">
        <v>187</v>
      </c>
    </row>
    <row r="156" spans="1:7" s="80" customFormat="1" hidden="1" x14ac:dyDescent="0.3">
      <c r="A156" s="322"/>
      <c r="B156" s="69"/>
      <c r="C156" s="184"/>
      <c r="D156" s="62">
        <f t="shared" si="8"/>
        <v>0</v>
      </c>
      <c r="E156" s="80" t="s">
        <v>187</v>
      </c>
    </row>
    <row r="157" spans="1:7" s="80" customFormat="1" hidden="1" x14ac:dyDescent="0.3">
      <c r="A157" s="322"/>
      <c r="B157" s="69"/>
      <c r="C157" s="184"/>
      <c r="D157" s="62">
        <f t="shared" si="8"/>
        <v>0</v>
      </c>
      <c r="E157" s="80" t="s">
        <v>187</v>
      </c>
      <c r="F157" s="69"/>
      <c r="G157" s="69"/>
    </row>
    <row r="158" spans="1:7" s="80" customFormat="1" hidden="1" x14ac:dyDescent="0.3">
      <c r="A158" s="322"/>
      <c r="B158" s="69"/>
      <c r="C158" s="184"/>
      <c r="D158" s="62">
        <f t="shared" si="8"/>
        <v>0</v>
      </c>
      <c r="E158" s="80" t="s">
        <v>187</v>
      </c>
    </row>
    <row r="159" spans="1:7" s="80" customFormat="1" hidden="1" x14ac:dyDescent="0.3">
      <c r="A159" s="322"/>
      <c r="B159" s="69"/>
      <c r="C159" s="184"/>
      <c r="D159" s="62">
        <f t="shared" si="8"/>
        <v>0</v>
      </c>
      <c r="E159" s="80" t="s">
        <v>187</v>
      </c>
    </row>
    <row r="160" spans="1:7" s="80" customFormat="1" hidden="1" x14ac:dyDescent="0.3">
      <c r="A160" s="322"/>
      <c r="B160" s="69"/>
      <c r="C160" s="184"/>
      <c r="D160" s="62">
        <f t="shared" si="8"/>
        <v>0</v>
      </c>
      <c r="E160" s="80" t="s">
        <v>187</v>
      </c>
    </row>
    <row r="161" spans="1:7" s="80" customFormat="1" hidden="1" x14ac:dyDescent="0.3">
      <c r="A161" s="322"/>
      <c r="B161" s="69"/>
      <c r="C161" s="184"/>
      <c r="D161" s="62">
        <f t="shared" si="8"/>
        <v>0</v>
      </c>
      <c r="E161" s="80" t="s">
        <v>187</v>
      </c>
      <c r="F161" s="69"/>
      <c r="G161" s="69"/>
    </row>
    <row r="162" spans="1:7" s="80" customFormat="1" hidden="1" x14ac:dyDescent="0.3">
      <c r="A162" s="322"/>
      <c r="B162" s="69"/>
      <c r="C162" s="184"/>
      <c r="D162" s="62">
        <f t="shared" si="8"/>
        <v>0</v>
      </c>
      <c r="E162" s="80" t="s">
        <v>187</v>
      </c>
    </row>
    <row r="163" spans="1:7" s="80" customFormat="1" hidden="1" x14ac:dyDescent="0.3">
      <c r="A163" s="322"/>
      <c r="B163" s="69"/>
      <c r="C163" s="184"/>
      <c r="D163" s="62">
        <f t="shared" si="8"/>
        <v>0</v>
      </c>
      <c r="E163" s="80" t="s">
        <v>187</v>
      </c>
    </row>
    <row r="164" spans="1:7" s="80" customFormat="1" hidden="1" x14ac:dyDescent="0.3">
      <c r="A164" s="322"/>
      <c r="B164" s="69"/>
      <c r="C164" s="184"/>
      <c r="D164" s="62">
        <f t="shared" si="8"/>
        <v>0</v>
      </c>
      <c r="E164" s="80" t="s">
        <v>187</v>
      </c>
    </row>
    <row r="165" spans="1:7" s="80" customFormat="1" hidden="1" x14ac:dyDescent="0.3">
      <c r="A165" s="322"/>
      <c r="B165" s="69"/>
      <c r="C165" s="184"/>
      <c r="D165" s="62">
        <f t="shared" si="8"/>
        <v>0</v>
      </c>
      <c r="E165" s="80" t="s">
        <v>187</v>
      </c>
      <c r="F165" s="69"/>
      <c r="G165" s="69"/>
    </row>
    <row r="166" spans="1:7" s="80" customFormat="1" hidden="1" x14ac:dyDescent="0.3">
      <c r="A166" s="322"/>
      <c r="B166" s="69"/>
      <c r="C166" s="184"/>
      <c r="D166" s="62">
        <f t="shared" si="8"/>
        <v>0</v>
      </c>
      <c r="E166" s="80" t="s">
        <v>187</v>
      </c>
    </row>
    <row r="167" spans="1:7" s="80" customFormat="1" hidden="1" x14ac:dyDescent="0.3">
      <c r="A167" s="322"/>
      <c r="B167" s="69"/>
      <c r="C167" s="184"/>
      <c r="D167" s="62">
        <f t="shared" si="8"/>
        <v>0</v>
      </c>
      <c r="E167" s="80" t="s">
        <v>187</v>
      </c>
    </row>
    <row r="168" spans="1:7" s="80" customFormat="1" hidden="1" x14ac:dyDescent="0.3">
      <c r="A168" s="322"/>
      <c r="B168" s="69"/>
      <c r="C168" s="184"/>
      <c r="D168" s="62">
        <f t="shared" si="8"/>
        <v>0</v>
      </c>
      <c r="E168" s="80" t="s">
        <v>187</v>
      </c>
    </row>
    <row r="169" spans="1:7" s="80" customFormat="1" hidden="1" x14ac:dyDescent="0.3">
      <c r="A169" s="322"/>
      <c r="B169" s="69"/>
      <c r="C169" s="184"/>
      <c r="D169" s="62">
        <f t="shared" si="8"/>
        <v>0</v>
      </c>
      <c r="E169" s="80" t="s">
        <v>187</v>
      </c>
      <c r="F169" s="69"/>
      <c r="G169" s="69"/>
    </row>
    <row r="170" spans="1:7" s="80" customFormat="1" hidden="1" x14ac:dyDescent="0.3">
      <c r="A170" s="322"/>
      <c r="B170" s="69"/>
      <c r="C170" s="184"/>
      <c r="D170" s="62">
        <f t="shared" si="8"/>
        <v>0</v>
      </c>
      <c r="E170" s="80" t="s">
        <v>187</v>
      </c>
    </row>
    <row r="171" spans="1:7" s="80" customFormat="1" hidden="1" x14ac:dyDescent="0.3">
      <c r="A171" s="322"/>
      <c r="B171" s="69"/>
      <c r="C171" s="184"/>
      <c r="D171" s="62">
        <f t="shared" si="8"/>
        <v>0</v>
      </c>
      <c r="E171" s="80" t="s">
        <v>187</v>
      </c>
    </row>
    <row r="172" spans="1:7" s="80" customFormat="1" hidden="1" x14ac:dyDescent="0.3">
      <c r="A172" s="322"/>
      <c r="B172" s="69"/>
      <c r="C172" s="184"/>
      <c r="D172" s="62">
        <f t="shared" si="8"/>
        <v>0</v>
      </c>
      <c r="E172" s="80" t="s">
        <v>187</v>
      </c>
    </row>
    <row r="173" spans="1:7" s="80" customFormat="1" hidden="1" x14ac:dyDescent="0.3">
      <c r="A173" s="322"/>
      <c r="B173" s="69"/>
      <c r="C173" s="184"/>
      <c r="D173" s="62">
        <f t="shared" si="8"/>
        <v>0</v>
      </c>
      <c r="E173" s="80" t="s">
        <v>187</v>
      </c>
      <c r="F173" s="69"/>
      <c r="G173" s="69"/>
    </row>
    <row r="174" spans="1:7" s="80" customFormat="1" hidden="1" x14ac:dyDescent="0.3">
      <c r="A174" s="322"/>
      <c r="B174" s="69"/>
      <c r="C174" s="184"/>
      <c r="D174" s="62">
        <f t="shared" si="8"/>
        <v>0</v>
      </c>
      <c r="E174" s="80" t="s">
        <v>187</v>
      </c>
    </row>
    <row r="175" spans="1:7" s="80" customFormat="1" hidden="1" x14ac:dyDescent="0.3">
      <c r="A175" s="322"/>
      <c r="B175" s="69"/>
      <c r="C175" s="184"/>
      <c r="D175" s="62">
        <f t="shared" si="8"/>
        <v>0</v>
      </c>
      <c r="E175" s="80" t="s">
        <v>187</v>
      </c>
    </row>
    <row r="176" spans="1:7" s="80" customFormat="1" hidden="1" x14ac:dyDescent="0.3">
      <c r="A176" s="322"/>
      <c r="B176" s="69"/>
      <c r="C176" s="184"/>
      <c r="D176" s="62">
        <f t="shared" si="8"/>
        <v>0</v>
      </c>
      <c r="E176" s="80" t="s">
        <v>187</v>
      </c>
    </row>
    <row r="177" spans="1:7" s="80" customFormat="1" hidden="1" x14ac:dyDescent="0.3">
      <c r="A177" s="322"/>
      <c r="B177" s="69"/>
      <c r="C177" s="184"/>
      <c r="D177" s="62">
        <f t="shared" si="8"/>
        <v>0</v>
      </c>
      <c r="E177" s="80" t="s">
        <v>187</v>
      </c>
      <c r="F177" s="69"/>
      <c r="G177" s="69"/>
    </row>
    <row r="178" spans="1:7" s="80" customFormat="1" hidden="1" x14ac:dyDescent="0.3">
      <c r="A178" s="322"/>
      <c r="B178" s="69"/>
      <c r="C178" s="184"/>
      <c r="D178" s="62">
        <f t="shared" si="8"/>
        <v>0</v>
      </c>
      <c r="E178" s="80" t="s">
        <v>187</v>
      </c>
    </row>
    <row r="179" spans="1:7" s="80" customFormat="1" hidden="1" x14ac:dyDescent="0.3">
      <c r="A179" s="322"/>
      <c r="B179" s="69"/>
      <c r="C179" s="184"/>
      <c r="D179" s="62">
        <f t="shared" si="8"/>
        <v>0</v>
      </c>
      <c r="E179" s="80" t="s">
        <v>187</v>
      </c>
    </row>
    <row r="180" spans="1:7" s="80" customFormat="1" hidden="1" x14ac:dyDescent="0.3">
      <c r="A180" s="322"/>
      <c r="B180" s="69"/>
      <c r="C180" s="184"/>
      <c r="D180" s="62">
        <f t="shared" si="8"/>
        <v>0</v>
      </c>
      <c r="E180" s="80" t="s">
        <v>187</v>
      </c>
    </row>
    <row r="181" spans="1:7" s="80" customFormat="1" hidden="1" x14ac:dyDescent="0.3">
      <c r="A181" s="322"/>
      <c r="B181" s="69"/>
      <c r="C181" s="184"/>
      <c r="D181" s="62">
        <f t="shared" si="8"/>
        <v>0</v>
      </c>
      <c r="E181" s="80" t="s">
        <v>187</v>
      </c>
      <c r="F181" s="69"/>
      <c r="G181" s="69"/>
    </row>
    <row r="182" spans="1:7" s="80" customFormat="1" hidden="1" x14ac:dyDescent="0.3">
      <c r="A182" s="322"/>
      <c r="B182" s="69"/>
      <c r="C182" s="184"/>
      <c r="D182" s="62">
        <f t="shared" si="8"/>
        <v>0</v>
      </c>
      <c r="E182" s="80" t="s">
        <v>187</v>
      </c>
    </row>
    <row r="183" spans="1:7" s="80" customFormat="1" hidden="1" x14ac:dyDescent="0.3">
      <c r="A183" s="322"/>
      <c r="B183" s="69"/>
      <c r="C183" s="184"/>
      <c r="D183" s="62">
        <f t="shared" si="8"/>
        <v>0</v>
      </c>
      <c r="E183" s="80" t="s">
        <v>187</v>
      </c>
    </row>
    <row r="184" spans="1:7" s="80" customFormat="1" hidden="1" x14ac:dyDescent="0.3">
      <c r="A184" s="322"/>
      <c r="B184" s="69"/>
      <c r="C184" s="184"/>
      <c r="D184" s="62">
        <f t="shared" si="8"/>
        <v>0</v>
      </c>
      <c r="E184" s="80" t="s">
        <v>187</v>
      </c>
    </row>
    <row r="185" spans="1:7" s="80" customFormat="1" hidden="1" x14ac:dyDescent="0.3">
      <c r="A185" s="322"/>
      <c r="B185" s="69"/>
      <c r="C185" s="184"/>
      <c r="D185" s="62">
        <f t="shared" si="8"/>
        <v>0</v>
      </c>
      <c r="E185" s="80" t="s">
        <v>187</v>
      </c>
      <c r="F185" s="69"/>
      <c r="G185" s="69"/>
    </row>
    <row r="186" spans="1:7" s="80" customFormat="1" hidden="1" x14ac:dyDescent="0.3">
      <c r="A186" s="322"/>
      <c r="B186" s="69"/>
      <c r="C186" s="184"/>
      <c r="D186" s="62">
        <f t="shared" si="8"/>
        <v>0</v>
      </c>
      <c r="E186" s="80" t="s">
        <v>187</v>
      </c>
    </row>
    <row r="187" spans="1:7" s="80" customFormat="1" hidden="1" x14ac:dyDescent="0.3">
      <c r="A187" s="322"/>
      <c r="B187" s="69"/>
      <c r="C187" s="184"/>
      <c r="D187" s="62">
        <f t="shared" si="8"/>
        <v>0</v>
      </c>
      <c r="E187" s="80" t="s">
        <v>187</v>
      </c>
    </row>
    <row r="188" spans="1:7" s="80" customFormat="1" hidden="1" x14ac:dyDescent="0.3">
      <c r="A188" s="322"/>
      <c r="B188" s="69"/>
      <c r="C188" s="184"/>
      <c r="D188" s="62">
        <f t="shared" si="8"/>
        <v>0</v>
      </c>
      <c r="E188" s="80" t="s">
        <v>187</v>
      </c>
    </row>
    <row r="189" spans="1:7" s="80" customFormat="1" hidden="1" x14ac:dyDescent="0.3">
      <c r="A189" s="322"/>
      <c r="B189" s="69"/>
      <c r="C189" s="184"/>
      <c r="D189" s="62">
        <f t="shared" si="8"/>
        <v>0</v>
      </c>
      <c r="E189" s="80" t="s">
        <v>187</v>
      </c>
      <c r="F189" s="69"/>
      <c r="G189" s="69"/>
    </row>
    <row r="190" spans="1:7" s="80" customFormat="1" hidden="1" x14ac:dyDescent="0.3">
      <c r="A190" s="322"/>
      <c r="B190" s="69"/>
      <c r="C190" s="184"/>
      <c r="D190" s="62">
        <f t="shared" si="8"/>
        <v>0</v>
      </c>
      <c r="E190" s="80" t="s">
        <v>187</v>
      </c>
    </row>
    <row r="191" spans="1:7" s="80" customFormat="1" hidden="1" x14ac:dyDescent="0.3">
      <c r="A191" s="322"/>
      <c r="B191" s="69"/>
      <c r="C191" s="184"/>
      <c r="D191" s="62">
        <f t="shared" si="8"/>
        <v>0</v>
      </c>
      <c r="E191" s="80" t="s">
        <v>187</v>
      </c>
    </row>
    <row r="192" spans="1:7" s="80" customFormat="1" hidden="1" x14ac:dyDescent="0.3">
      <c r="A192" s="322"/>
      <c r="B192" s="69"/>
      <c r="C192" s="184"/>
      <c r="D192" s="62">
        <f t="shared" si="8"/>
        <v>0</v>
      </c>
      <c r="E192" s="80" t="s">
        <v>187</v>
      </c>
    </row>
    <row r="193" spans="1:7" s="80" customFormat="1" hidden="1" x14ac:dyDescent="0.3">
      <c r="A193" s="322"/>
      <c r="B193" s="69"/>
      <c r="C193" s="184"/>
      <c r="D193" s="62">
        <f t="shared" si="8"/>
        <v>0</v>
      </c>
      <c r="E193" s="80" t="s">
        <v>187</v>
      </c>
      <c r="F193" s="69"/>
      <c r="G193" s="69"/>
    </row>
    <row r="194" spans="1:7" s="80" customFormat="1" hidden="1" x14ac:dyDescent="0.3">
      <c r="A194" s="322"/>
      <c r="B194" s="69"/>
      <c r="C194" s="184"/>
      <c r="D194" s="62">
        <f t="shared" si="8"/>
        <v>0</v>
      </c>
      <c r="E194" s="80" t="s">
        <v>187</v>
      </c>
    </row>
    <row r="195" spans="1:7" s="80" customFormat="1" hidden="1" x14ac:dyDescent="0.3">
      <c r="A195" s="322"/>
      <c r="B195" s="69"/>
      <c r="C195" s="184"/>
      <c r="D195" s="62">
        <f t="shared" si="8"/>
        <v>0</v>
      </c>
      <c r="E195" s="80" t="s">
        <v>187</v>
      </c>
    </row>
    <row r="196" spans="1:7" s="80" customFormat="1" hidden="1" x14ac:dyDescent="0.3">
      <c r="A196" s="322"/>
      <c r="B196" s="69"/>
      <c r="C196" s="184"/>
      <c r="D196" s="62">
        <f t="shared" si="8"/>
        <v>0</v>
      </c>
      <c r="E196" s="80" t="s">
        <v>187</v>
      </c>
    </row>
    <row r="197" spans="1:7" s="80" customFormat="1" hidden="1" x14ac:dyDescent="0.3">
      <c r="A197" s="322"/>
      <c r="B197" s="69"/>
      <c r="C197" s="184"/>
      <c r="D197" s="62">
        <f t="shared" si="8"/>
        <v>0</v>
      </c>
      <c r="E197" s="80" t="s">
        <v>187</v>
      </c>
      <c r="F197" s="69"/>
      <c r="G197" s="69"/>
    </row>
    <row r="198" spans="1:7" s="80" customFormat="1" hidden="1" x14ac:dyDescent="0.3">
      <c r="A198" s="322"/>
      <c r="B198" s="69"/>
      <c r="C198" s="184"/>
      <c r="D198" s="62">
        <f t="shared" si="8"/>
        <v>0</v>
      </c>
      <c r="E198" s="80" t="s">
        <v>187</v>
      </c>
    </row>
    <row r="199" spans="1:7" s="80" customFormat="1" hidden="1" x14ac:dyDescent="0.3">
      <c r="A199" s="322"/>
      <c r="B199" s="69"/>
      <c r="C199" s="184"/>
      <c r="D199" s="62">
        <f t="shared" si="8"/>
        <v>0</v>
      </c>
      <c r="E199" s="80" t="s">
        <v>187</v>
      </c>
    </row>
    <row r="200" spans="1:7" s="80" customFormat="1" hidden="1" x14ac:dyDescent="0.3">
      <c r="A200" s="322"/>
      <c r="B200" s="69"/>
      <c r="C200" s="184"/>
      <c r="D200" s="62">
        <f t="shared" si="8"/>
        <v>0</v>
      </c>
      <c r="E200" s="80" t="s">
        <v>187</v>
      </c>
    </row>
    <row r="201" spans="1:7" s="80" customFormat="1" hidden="1" x14ac:dyDescent="0.3">
      <c r="A201" s="322"/>
      <c r="B201" s="69"/>
      <c r="C201" s="184"/>
      <c r="D201" s="62">
        <f t="shared" ref="D201:D264" si="9">ROUND(B201*C201,2)</f>
        <v>0</v>
      </c>
      <c r="E201" s="80" t="s">
        <v>187</v>
      </c>
      <c r="F201" s="69"/>
      <c r="G201" s="69"/>
    </row>
    <row r="202" spans="1:7" s="80" customFormat="1" hidden="1" x14ac:dyDescent="0.3">
      <c r="A202" s="322"/>
      <c r="B202" s="69"/>
      <c r="C202" s="184"/>
      <c r="D202" s="62">
        <f t="shared" si="9"/>
        <v>0</v>
      </c>
      <c r="E202" s="80" t="s">
        <v>187</v>
      </c>
    </row>
    <row r="203" spans="1:7" s="80" customFormat="1" hidden="1" x14ac:dyDescent="0.3">
      <c r="A203" s="322"/>
      <c r="B203" s="69"/>
      <c r="C203" s="184"/>
      <c r="D203" s="62">
        <f t="shared" si="9"/>
        <v>0</v>
      </c>
      <c r="E203" s="80" t="s">
        <v>187</v>
      </c>
    </row>
    <row r="204" spans="1:7" s="80" customFormat="1" hidden="1" x14ac:dyDescent="0.3">
      <c r="A204" s="322"/>
      <c r="B204" s="69"/>
      <c r="C204" s="184"/>
      <c r="D204" s="62">
        <f t="shared" si="9"/>
        <v>0</v>
      </c>
      <c r="E204" s="80" t="s">
        <v>187</v>
      </c>
    </row>
    <row r="205" spans="1:7" s="80" customFormat="1" hidden="1" x14ac:dyDescent="0.3">
      <c r="A205" s="322"/>
      <c r="B205" s="69"/>
      <c r="C205" s="184"/>
      <c r="D205" s="62">
        <f t="shared" si="9"/>
        <v>0</v>
      </c>
      <c r="E205" s="80" t="s">
        <v>187</v>
      </c>
      <c r="F205" s="69"/>
      <c r="G205" s="69"/>
    </row>
    <row r="206" spans="1:7" s="80" customFormat="1" hidden="1" x14ac:dyDescent="0.3">
      <c r="A206" s="322"/>
      <c r="B206" s="69"/>
      <c r="C206" s="184"/>
      <c r="D206" s="62">
        <f t="shared" si="9"/>
        <v>0</v>
      </c>
      <c r="E206" s="80" t="s">
        <v>187</v>
      </c>
    </row>
    <row r="207" spans="1:7" s="80" customFormat="1" hidden="1" x14ac:dyDescent="0.3">
      <c r="A207" s="322"/>
      <c r="B207" s="69"/>
      <c r="C207" s="184"/>
      <c r="D207" s="62">
        <f t="shared" si="9"/>
        <v>0</v>
      </c>
      <c r="E207" s="80" t="s">
        <v>187</v>
      </c>
    </row>
    <row r="208" spans="1:7" s="80" customFormat="1" hidden="1" x14ac:dyDescent="0.3">
      <c r="A208" s="322"/>
      <c r="B208" s="69"/>
      <c r="C208" s="184"/>
      <c r="D208" s="62">
        <f t="shared" si="9"/>
        <v>0</v>
      </c>
      <c r="E208" s="80" t="s">
        <v>187</v>
      </c>
    </row>
    <row r="209" spans="1:7" s="80" customFormat="1" hidden="1" x14ac:dyDescent="0.3">
      <c r="A209" s="322"/>
      <c r="B209" s="69"/>
      <c r="C209" s="184"/>
      <c r="D209" s="62">
        <f t="shared" si="9"/>
        <v>0</v>
      </c>
      <c r="E209" s="80" t="s">
        <v>187</v>
      </c>
      <c r="F209" s="69"/>
      <c r="G209" s="69"/>
    </row>
    <row r="210" spans="1:7" s="80" customFormat="1" hidden="1" x14ac:dyDescent="0.3">
      <c r="A210" s="322"/>
      <c r="B210" s="69"/>
      <c r="C210" s="184"/>
      <c r="D210" s="62">
        <f t="shared" si="9"/>
        <v>0</v>
      </c>
      <c r="E210" s="80" t="s">
        <v>187</v>
      </c>
    </row>
    <row r="211" spans="1:7" s="80" customFormat="1" hidden="1" x14ac:dyDescent="0.3">
      <c r="A211" s="322"/>
      <c r="B211" s="69"/>
      <c r="C211" s="184"/>
      <c r="D211" s="62">
        <f t="shared" si="9"/>
        <v>0</v>
      </c>
      <c r="E211" s="80" t="s">
        <v>187</v>
      </c>
    </row>
    <row r="212" spans="1:7" s="80" customFormat="1" hidden="1" x14ac:dyDescent="0.3">
      <c r="A212" s="322"/>
      <c r="B212" s="69"/>
      <c r="C212" s="184"/>
      <c r="D212" s="62">
        <f t="shared" si="9"/>
        <v>0</v>
      </c>
      <c r="E212" s="80" t="s">
        <v>187</v>
      </c>
    </row>
    <row r="213" spans="1:7" s="80" customFormat="1" hidden="1" x14ac:dyDescent="0.3">
      <c r="A213" s="322"/>
      <c r="B213" s="69"/>
      <c r="C213" s="184"/>
      <c r="D213" s="62">
        <f t="shared" si="9"/>
        <v>0</v>
      </c>
      <c r="E213" s="80" t="s">
        <v>187</v>
      </c>
      <c r="F213" s="69"/>
      <c r="G213" s="69"/>
    </row>
    <row r="214" spans="1:7" s="80" customFormat="1" hidden="1" x14ac:dyDescent="0.3">
      <c r="A214" s="322"/>
      <c r="B214" s="69"/>
      <c r="C214" s="184"/>
      <c r="D214" s="62">
        <f t="shared" si="9"/>
        <v>0</v>
      </c>
      <c r="E214" s="80" t="s">
        <v>187</v>
      </c>
    </row>
    <row r="215" spans="1:7" s="80" customFormat="1" hidden="1" x14ac:dyDescent="0.3">
      <c r="A215" s="322"/>
      <c r="B215" s="69"/>
      <c r="C215" s="184"/>
      <c r="D215" s="62">
        <f t="shared" si="9"/>
        <v>0</v>
      </c>
      <c r="E215" s="80" t="s">
        <v>187</v>
      </c>
    </row>
    <row r="216" spans="1:7" s="80" customFormat="1" hidden="1" x14ac:dyDescent="0.3">
      <c r="A216" s="322"/>
      <c r="B216" s="69"/>
      <c r="C216" s="184"/>
      <c r="D216" s="62">
        <f t="shared" si="9"/>
        <v>0</v>
      </c>
      <c r="E216" s="80" t="s">
        <v>187</v>
      </c>
    </row>
    <row r="217" spans="1:7" s="80" customFormat="1" hidden="1" x14ac:dyDescent="0.3">
      <c r="A217" s="322"/>
      <c r="B217" s="69"/>
      <c r="C217" s="184"/>
      <c r="D217" s="62">
        <f t="shared" si="9"/>
        <v>0</v>
      </c>
      <c r="E217" s="80" t="s">
        <v>187</v>
      </c>
      <c r="F217" s="69"/>
      <c r="G217" s="69"/>
    </row>
    <row r="218" spans="1:7" s="80" customFormat="1" hidden="1" x14ac:dyDescent="0.3">
      <c r="A218" s="322"/>
      <c r="B218" s="69"/>
      <c r="C218" s="184"/>
      <c r="D218" s="62">
        <f t="shared" si="9"/>
        <v>0</v>
      </c>
      <c r="E218" s="80" t="s">
        <v>187</v>
      </c>
    </row>
    <row r="219" spans="1:7" s="80" customFormat="1" hidden="1" x14ac:dyDescent="0.3">
      <c r="A219" s="322"/>
      <c r="B219" s="69"/>
      <c r="C219" s="184"/>
      <c r="D219" s="62">
        <f t="shared" si="9"/>
        <v>0</v>
      </c>
      <c r="E219" s="80" t="s">
        <v>187</v>
      </c>
    </row>
    <row r="220" spans="1:7" s="80" customFormat="1" hidden="1" x14ac:dyDescent="0.3">
      <c r="A220" s="322"/>
      <c r="B220" s="69"/>
      <c r="C220" s="184"/>
      <c r="D220" s="62">
        <f t="shared" si="9"/>
        <v>0</v>
      </c>
      <c r="E220" s="80" t="s">
        <v>187</v>
      </c>
    </row>
    <row r="221" spans="1:7" s="80" customFormat="1" hidden="1" x14ac:dyDescent="0.3">
      <c r="A221" s="322"/>
      <c r="B221" s="69"/>
      <c r="C221" s="184"/>
      <c r="D221" s="62">
        <f t="shared" si="9"/>
        <v>0</v>
      </c>
      <c r="E221" s="80" t="s">
        <v>187</v>
      </c>
      <c r="F221" s="69"/>
      <c r="G221" s="69"/>
    </row>
    <row r="222" spans="1:7" s="80" customFormat="1" hidden="1" x14ac:dyDescent="0.3">
      <c r="A222" s="322"/>
      <c r="B222" s="69"/>
      <c r="C222" s="184"/>
      <c r="D222" s="62">
        <f t="shared" si="9"/>
        <v>0</v>
      </c>
      <c r="E222" s="80" t="s">
        <v>187</v>
      </c>
    </row>
    <row r="223" spans="1:7" s="80" customFormat="1" hidden="1" x14ac:dyDescent="0.3">
      <c r="A223" s="322"/>
      <c r="B223" s="69"/>
      <c r="C223" s="184"/>
      <c r="D223" s="62">
        <f t="shared" si="9"/>
        <v>0</v>
      </c>
      <c r="E223" s="80" t="s">
        <v>187</v>
      </c>
    </row>
    <row r="224" spans="1:7" s="80" customFormat="1" hidden="1" x14ac:dyDescent="0.3">
      <c r="A224" s="322"/>
      <c r="B224" s="69"/>
      <c r="C224" s="184"/>
      <c r="D224" s="62">
        <f t="shared" si="9"/>
        <v>0</v>
      </c>
      <c r="E224" s="80" t="s">
        <v>187</v>
      </c>
    </row>
    <row r="225" spans="1:7" s="80" customFormat="1" hidden="1" x14ac:dyDescent="0.3">
      <c r="A225" s="322"/>
      <c r="B225" s="69"/>
      <c r="C225" s="184"/>
      <c r="D225" s="62">
        <f t="shared" si="9"/>
        <v>0</v>
      </c>
      <c r="E225" s="80" t="s">
        <v>187</v>
      </c>
      <c r="F225" s="69"/>
      <c r="G225" s="69"/>
    </row>
    <row r="226" spans="1:7" s="80" customFormat="1" hidden="1" x14ac:dyDescent="0.3">
      <c r="A226" s="322"/>
      <c r="B226" s="69"/>
      <c r="C226" s="184"/>
      <c r="D226" s="62">
        <f t="shared" si="9"/>
        <v>0</v>
      </c>
      <c r="E226" s="80" t="s">
        <v>187</v>
      </c>
    </row>
    <row r="227" spans="1:7" s="80" customFormat="1" hidden="1" x14ac:dyDescent="0.3">
      <c r="A227" s="322"/>
      <c r="B227" s="69"/>
      <c r="C227" s="184"/>
      <c r="D227" s="62">
        <f t="shared" si="9"/>
        <v>0</v>
      </c>
      <c r="E227" s="80" t="s">
        <v>187</v>
      </c>
    </row>
    <row r="228" spans="1:7" s="80" customFormat="1" hidden="1" x14ac:dyDescent="0.3">
      <c r="A228" s="322"/>
      <c r="B228" s="69"/>
      <c r="C228" s="184"/>
      <c r="D228" s="62">
        <f t="shared" si="9"/>
        <v>0</v>
      </c>
      <c r="E228" s="80" t="s">
        <v>187</v>
      </c>
    </row>
    <row r="229" spans="1:7" s="80" customFormat="1" hidden="1" x14ac:dyDescent="0.3">
      <c r="A229" s="322"/>
      <c r="B229" s="69"/>
      <c r="C229" s="184"/>
      <c r="D229" s="62">
        <f t="shared" si="9"/>
        <v>0</v>
      </c>
      <c r="E229" s="80" t="s">
        <v>187</v>
      </c>
      <c r="F229" s="69"/>
      <c r="G229" s="69"/>
    </row>
    <row r="230" spans="1:7" s="80" customFormat="1" hidden="1" x14ac:dyDescent="0.3">
      <c r="A230" s="322"/>
      <c r="B230" s="69"/>
      <c r="C230" s="184"/>
      <c r="D230" s="62">
        <f t="shared" si="9"/>
        <v>0</v>
      </c>
      <c r="E230" s="80" t="s">
        <v>187</v>
      </c>
    </row>
    <row r="231" spans="1:7" s="80" customFormat="1" hidden="1" x14ac:dyDescent="0.3">
      <c r="A231" s="322"/>
      <c r="B231" s="69"/>
      <c r="C231" s="184"/>
      <c r="D231" s="62">
        <f t="shared" si="9"/>
        <v>0</v>
      </c>
      <c r="E231" s="80" t="s">
        <v>187</v>
      </c>
    </row>
    <row r="232" spans="1:7" s="80" customFormat="1" hidden="1" x14ac:dyDescent="0.3">
      <c r="A232" s="322"/>
      <c r="B232" s="69"/>
      <c r="C232" s="184"/>
      <c r="D232" s="62">
        <f t="shared" si="9"/>
        <v>0</v>
      </c>
      <c r="E232" s="80" t="s">
        <v>187</v>
      </c>
    </row>
    <row r="233" spans="1:7" s="80" customFormat="1" hidden="1" x14ac:dyDescent="0.3">
      <c r="A233" s="322"/>
      <c r="B233" s="69"/>
      <c r="C233" s="184"/>
      <c r="D233" s="62">
        <f t="shared" si="9"/>
        <v>0</v>
      </c>
      <c r="E233" s="80" t="s">
        <v>187</v>
      </c>
      <c r="F233" s="69"/>
      <c r="G233" s="69"/>
    </row>
    <row r="234" spans="1:7" s="80" customFormat="1" hidden="1" x14ac:dyDescent="0.3">
      <c r="A234" s="322"/>
      <c r="B234" s="69"/>
      <c r="C234" s="184"/>
      <c r="D234" s="62">
        <f t="shared" si="9"/>
        <v>0</v>
      </c>
      <c r="E234" s="80" t="s">
        <v>187</v>
      </c>
    </row>
    <row r="235" spans="1:7" s="80" customFormat="1" hidden="1" x14ac:dyDescent="0.3">
      <c r="A235" s="322"/>
      <c r="B235" s="69"/>
      <c r="C235" s="184"/>
      <c r="D235" s="62">
        <f t="shared" si="9"/>
        <v>0</v>
      </c>
      <c r="E235" s="80" t="s">
        <v>187</v>
      </c>
    </row>
    <row r="236" spans="1:7" s="80" customFormat="1" hidden="1" x14ac:dyDescent="0.3">
      <c r="A236" s="322"/>
      <c r="B236" s="69"/>
      <c r="C236" s="184"/>
      <c r="D236" s="62">
        <f t="shared" si="9"/>
        <v>0</v>
      </c>
      <c r="E236" s="80" t="s">
        <v>187</v>
      </c>
    </row>
    <row r="237" spans="1:7" s="80" customFormat="1" hidden="1" x14ac:dyDescent="0.3">
      <c r="A237" s="322"/>
      <c r="B237" s="69"/>
      <c r="C237" s="184"/>
      <c r="D237" s="62">
        <f t="shared" si="9"/>
        <v>0</v>
      </c>
      <c r="E237" s="80" t="s">
        <v>187</v>
      </c>
      <c r="F237" s="69"/>
      <c r="G237" s="69"/>
    </row>
    <row r="238" spans="1:7" s="80" customFormat="1" hidden="1" x14ac:dyDescent="0.3">
      <c r="A238" s="322"/>
      <c r="B238" s="69"/>
      <c r="C238" s="184"/>
      <c r="D238" s="62">
        <f t="shared" si="9"/>
        <v>0</v>
      </c>
      <c r="E238" s="80" t="s">
        <v>187</v>
      </c>
    </row>
    <row r="239" spans="1:7" s="80" customFormat="1" hidden="1" x14ac:dyDescent="0.3">
      <c r="A239" s="322"/>
      <c r="B239" s="69"/>
      <c r="C239" s="184"/>
      <c r="D239" s="62">
        <f t="shared" si="9"/>
        <v>0</v>
      </c>
      <c r="E239" s="80" t="s">
        <v>187</v>
      </c>
    </row>
    <row r="240" spans="1:7" s="80" customFormat="1" hidden="1" x14ac:dyDescent="0.3">
      <c r="A240" s="322"/>
      <c r="B240" s="69"/>
      <c r="C240" s="184"/>
      <c r="D240" s="62">
        <f t="shared" si="9"/>
        <v>0</v>
      </c>
      <c r="E240" s="80" t="s">
        <v>187</v>
      </c>
    </row>
    <row r="241" spans="1:7" s="80" customFormat="1" hidden="1" x14ac:dyDescent="0.3">
      <c r="A241" s="322"/>
      <c r="B241" s="69"/>
      <c r="C241" s="184"/>
      <c r="D241" s="62">
        <f t="shared" si="9"/>
        <v>0</v>
      </c>
      <c r="E241" s="80" t="s">
        <v>187</v>
      </c>
      <c r="F241" s="69"/>
      <c r="G241" s="69"/>
    </row>
    <row r="242" spans="1:7" s="80" customFormat="1" hidden="1" x14ac:dyDescent="0.3">
      <c r="A242" s="322"/>
      <c r="B242" s="69"/>
      <c r="C242" s="184"/>
      <c r="D242" s="62">
        <f t="shared" si="9"/>
        <v>0</v>
      </c>
      <c r="E242" s="80" t="s">
        <v>187</v>
      </c>
    </row>
    <row r="243" spans="1:7" s="80" customFormat="1" hidden="1" x14ac:dyDescent="0.3">
      <c r="A243" s="322"/>
      <c r="B243" s="69"/>
      <c r="C243" s="184"/>
      <c r="D243" s="62">
        <f t="shared" si="9"/>
        <v>0</v>
      </c>
      <c r="E243" s="80" t="s">
        <v>187</v>
      </c>
    </row>
    <row r="244" spans="1:7" s="80" customFormat="1" hidden="1" x14ac:dyDescent="0.3">
      <c r="A244" s="322"/>
      <c r="B244" s="69"/>
      <c r="C244" s="184"/>
      <c r="D244" s="62">
        <f t="shared" si="9"/>
        <v>0</v>
      </c>
      <c r="E244" s="80" t="s">
        <v>187</v>
      </c>
    </row>
    <row r="245" spans="1:7" s="80" customFormat="1" hidden="1" x14ac:dyDescent="0.3">
      <c r="A245" s="322"/>
      <c r="B245" s="69"/>
      <c r="C245" s="184"/>
      <c r="D245" s="62">
        <f t="shared" si="9"/>
        <v>0</v>
      </c>
      <c r="E245" s="80" t="s">
        <v>187</v>
      </c>
      <c r="F245" s="69"/>
      <c r="G245" s="69"/>
    </row>
    <row r="246" spans="1:7" s="80" customFormat="1" hidden="1" x14ac:dyDescent="0.3">
      <c r="A246" s="322"/>
      <c r="B246" s="69"/>
      <c r="C246" s="184"/>
      <c r="D246" s="62">
        <f t="shared" si="9"/>
        <v>0</v>
      </c>
      <c r="E246" s="80" t="s">
        <v>187</v>
      </c>
    </row>
    <row r="247" spans="1:7" s="80" customFormat="1" hidden="1" x14ac:dyDescent="0.3">
      <c r="A247" s="322"/>
      <c r="B247" s="69"/>
      <c r="C247" s="184"/>
      <c r="D247" s="62">
        <f t="shared" si="9"/>
        <v>0</v>
      </c>
      <c r="E247" s="80" t="s">
        <v>187</v>
      </c>
    </row>
    <row r="248" spans="1:7" s="80" customFormat="1" hidden="1" x14ac:dyDescent="0.3">
      <c r="A248" s="322"/>
      <c r="B248" s="69"/>
      <c r="C248" s="184"/>
      <c r="D248" s="62">
        <f t="shared" si="9"/>
        <v>0</v>
      </c>
      <c r="E248" s="80" t="s">
        <v>187</v>
      </c>
    </row>
    <row r="249" spans="1:7" s="80" customFormat="1" hidden="1" x14ac:dyDescent="0.3">
      <c r="A249" s="322"/>
      <c r="B249" s="69"/>
      <c r="C249" s="184"/>
      <c r="D249" s="62">
        <f t="shared" si="9"/>
        <v>0</v>
      </c>
      <c r="E249" s="80" t="s">
        <v>187</v>
      </c>
      <c r="F249" s="69"/>
      <c r="G249" s="69"/>
    </row>
    <row r="250" spans="1:7" s="80" customFormat="1" hidden="1" x14ac:dyDescent="0.3">
      <c r="A250" s="322"/>
      <c r="B250" s="69"/>
      <c r="C250" s="184"/>
      <c r="D250" s="62">
        <f t="shared" si="9"/>
        <v>0</v>
      </c>
      <c r="E250" s="80" t="s">
        <v>187</v>
      </c>
    </row>
    <row r="251" spans="1:7" s="80" customFormat="1" hidden="1" x14ac:dyDescent="0.3">
      <c r="A251" s="322"/>
      <c r="B251" s="69"/>
      <c r="C251" s="184"/>
      <c r="D251" s="62">
        <f t="shared" si="9"/>
        <v>0</v>
      </c>
      <c r="E251" s="80" t="s">
        <v>187</v>
      </c>
    </row>
    <row r="252" spans="1:7" s="80" customFormat="1" hidden="1" x14ac:dyDescent="0.3">
      <c r="A252" s="322"/>
      <c r="B252" s="69"/>
      <c r="C252" s="184"/>
      <c r="D252" s="62">
        <f t="shared" si="9"/>
        <v>0</v>
      </c>
      <c r="E252" s="80" t="s">
        <v>187</v>
      </c>
    </row>
    <row r="253" spans="1:7" s="80" customFormat="1" hidden="1" x14ac:dyDescent="0.3">
      <c r="A253" s="322"/>
      <c r="B253" s="69"/>
      <c r="C253" s="184"/>
      <c r="D253" s="62">
        <f t="shared" si="9"/>
        <v>0</v>
      </c>
      <c r="E253" s="80" t="s">
        <v>187</v>
      </c>
      <c r="F253" s="69"/>
      <c r="G253" s="69"/>
    </row>
    <row r="254" spans="1:7" s="80" customFormat="1" hidden="1" x14ac:dyDescent="0.3">
      <c r="A254" s="322"/>
      <c r="B254" s="69"/>
      <c r="C254" s="184"/>
      <c r="D254" s="62">
        <f t="shared" si="9"/>
        <v>0</v>
      </c>
      <c r="E254" s="80" t="s">
        <v>187</v>
      </c>
    </row>
    <row r="255" spans="1:7" s="80" customFormat="1" hidden="1" x14ac:dyDescent="0.3">
      <c r="A255" s="322"/>
      <c r="B255" s="69"/>
      <c r="C255" s="184"/>
      <c r="D255" s="62">
        <f t="shared" si="9"/>
        <v>0</v>
      </c>
      <c r="E255" s="80" t="s">
        <v>187</v>
      </c>
    </row>
    <row r="256" spans="1:7" s="80" customFormat="1" hidden="1" x14ac:dyDescent="0.3">
      <c r="A256" s="322"/>
      <c r="B256" s="69"/>
      <c r="C256" s="184"/>
      <c r="D256" s="62">
        <f t="shared" si="9"/>
        <v>0</v>
      </c>
      <c r="E256" s="80" t="s">
        <v>187</v>
      </c>
    </row>
    <row r="257" spans="1:24" s="80" customFormat="1" hidden="1" x14ac:dyDescent="0.3">
      <c r="A257" s="322"/>
      <c r="B257" s="69"/>
      <c r="C257" s="184"/>
      <c r="D257" s="62">
        <f t="shared" si="9"/>
        <v>0</v>
      </c>
      <c r="E257" s="80" t="s">
        <v>187</v>
      </c>
      <c r="F257" s="69"/>
      <c r="G257" s="69"/>
    </row>
    <row r="258" spans="1:24" s="80" customFormat="1" hidden="1" x14ac:dyDescent="0.3">
      <c r="A258" s="322"/>
      <c r="B258" s="69"/>
      <c r="C258" s="184"/>
      <c r="D258" s="62">
        <f t="shared" si="9"/>
        <v>0</v>
      </c>
      <c r="E258" s="80" t="s">
        <v>187</v>
      </c>
    </row>
    <row r="259" spans="1:24" s="80" customFormat="1" hidden="1" x14ac:dyDescent="0.3">
      <c r="A259" s="322"/>
      <c r="B259" s="69"/>
      <c r="C259" s="184"/>
      <c r="D259" s="62">
        <f t="shared" si="9"/>
        <v>0</v>
      </c>
      <c r="E259" s="80" t="s">
        <v>187</v>
      </c>
    </row>
    <row r="260" spans="1:24" s="80" customFormat="1" hidden="1" x14ac:dyDescent="0.3">
      <c r="A260" s="322"/>
      <c r="B260" s="69"/>
      <c r="C260" s="184"/>
      <c r="D260" s="62">
        <f t="shared" si="9"/>
        <v>0</v>
      </c>
      <c r="E260" s="80" t="s">
        <v>187</v>
      </c>
    </row>
    <row r="261" spans="1:24" s="80" customFormat="1" hidden="1" x14ac:dyDescent="0.3">
      <c r="A261" s="322"/>
      <c r="B261" s="69"/>
      <c r="C261" s="184"/>
      <c r="D261" s="62">
        <f t="shared" si="9"/>
        <v>0</v>
      </c>
      <c r="E261" s="80" t="s">
        <v>187</v>
      </c>
      <c r="F261" s="69"/>
      <c r="G261" s="69"/>
    </row>
    <row r="262" spans="1:24" s="80" customFormat="1" hidden="1" x14ac:dyDescent="0.3">
      <c r="A262" s="322"/>
      <c r="B262" s="69"/>
      <c r="C262" s="184"/>
      <c r="D262" s="62">
        <f t="shared" si="9"/>
        <v>0</v>
      </c>
      <c r="E262" s="80" t="s">
        <v>187</v>
      </c>
    </row>
    <row r="263" spans="1:24" s="80" customFormat="1" hidden="1" x14ac:dyDescent="0.3">
      <c r="A263" s="322"/>
      <c r="B263" s="69"/>
      <c r="C263" s="184"/>
      <c r="D263" s="62">
        <f t="shared" si="9"/>
        <v>0</v>
      </c>
      <c r="E263" s="80" t="s">
        <v>187</v>
      </c>
    </row>
    <row r="264" spans="1:24" s="80" customFormat="1" hidden="1" x14ac:dyDescent="0.3">
      <c r="A264" s="322"/>
      <c r="B264" s="69"/>
      <c r="C264" s="184"/>
      <c r="D264" s="62">
        <f t="shared" si="9"/>
        <v>0</v>
      </c>
      <c r="E264" s="80" t="s">
        <v>187</v>
      </c>
    </row>
    <row r="265" spans="1:24" s="80" customFormat="1" x14ac:dyDescent="0.3">
      <c r="A265" s="322" t="s">
        <v>243</v>
      </c>
      <c r="B265" s="69">
        <v>1</v>
      </c>
      <c r="C265" s="184">
        <f ca="1">RAND()*1000000</f>
        <v>606554.55777696101</v>
      </c>
      <c r="D265" s="198">
        <f ca="1">ROUND(B265*C265,2)</f>
        <v>606554.56000000006</v>
      </c>
      <c r="E265" s="80" t="s">
        <v>187</v>
      </c>
    </row>
    <row r="266" spans="1:24" s="80" customFormat="1" x14ac:dyDescent="0.3">
      <c r="A266" s="74"/>
      <c r="B266" s="150"/>
      <c r="C266" s="157" t="s">
        <v>190</v>
      </c>
      <c r="D266" s="207">
        <f ca="1">ROUND(SUBTOTAL(109,D135:D265),2)</f>
        <v>1513632.92</v>
      </c>
      <c r="E266" s="80" t="s">
        <v>187</v>
      </c>
      <c r="G266" s="320" t="s">
        <v>206</v>
      </c>
    </row>
    <row r="267" spans="1:24" x14ac:dyDescent="0.3">
      <c r="D267" s="200"/>
      <c r="E267" s="80" t="s">
        <v>191</v>
      </c>
    </row>
    <row r="268" spans="1:24" x14ac:dyDescent="0.3">
      <c r="B268" s="453" t="s">
        <v>246</v>
      </c>
      <c r="C268" s="453"/>
      <c r="D268" s="62">
        <f ca="1">+D134+D266</f>
        <v>3668934.51</v>
      </c>
      <c r="E268" s="80" t="s">
        <v>191</v>
      </c>
      <c r="G268" s="111" t="s">
        <v>193</v>
      </c>
    </row>
    <row r="269" spans="1:24" s="80" customFormat="1" x14ac:dyDescent="0.3">
      <c r="C269" s="103"/>
      <c r="D269" s="84"/>
      <c r="E269" s="80" t="s">
        <v>191</v>
      </c>
      <c r="P269" s="307"/>
      <c r="Q269" s="307"/>
      <c r="R269" s="307"/>
      <c r="S269" s="307"/>
      <c r="T269" s="451"/>
      <c r="U269" s="451"/>
      <c r="V269" s="307"/>
      <c r="W269" s="307"/>
      <c r="X269" s="320"/>
    </row>
    <row r="270" spans="1:24" s="80" customFormat="1" x14ac:dyDescent="0.3">
      <c r="A270" s="172" t="s">
        <v>247</v>
      </c>
      <c r="B270" s="85"/>
      <c r="C270" s="85"/>
      <c r="D270" s="86"/>
      <c r="E270" s="80" t="s">
        <v>182</v>
      </c>
      <c r="G270" s="112" t="s">
        <v>195</v>
      </c>
      <c r="P270" s="450"/>
      <c r="Q270" s="450"/>
      <c r="R270" s="307"/>
      <c r="S270" s="307"/>
      <c r="T270" s="449"/>
      <c r="U270" s="449"/>
      <c r="V270" s="307"/>
      <c r="W270" s="307"/>
      <c r="X270" s="101"/>
    </row>
    <row r="271" spans="1:24" s="80" customFormat="1" ht="45" customHeight="1" x14ac:dyDescent="0.3">
      <c r="A271" s="445" t="s">
        <v>248</v>
      </c>
      <c r="B271" s="446"/>
      <c r="C271" s="446"/>
      <c r="D271" s="447"/>
      <c r="E271" s="80" t="s">
        <v>182</v>
      </c>
      <c r="G271" s="442" t="s">
        <v>196</v>
      </c>
      <c r="H271" s="442"/>
      <c r="I271" s="442"/>
      <c r="J271" s="442"/>
      <c r="K271" s="442"/>
      <c r="L271" s="442"/>
      <c r="M271" s="442"/>
      <c r="N271" s="442"/>
      <c r="O271" s="442"/>
      <c r="P271" s="450"/>
      <c r="Q271" s="450"/>
      <c r="R271" s="307"/>
      <c r="S271" s="307"/>
      <c r="T271" s="450"/>
      <c r="U271" s="450"/>
      <c r="V271" s="307"/>
      <c r="W271" s="307"/>
      <c r="X271" s="102"/>
    </row>
    <row r="272" spans="1:24" x14ac:dyDescent="0.3">
      <c r="E272" s="80" t="s">
        <v>187</v>
      </c>
    </row>
    <row r="273" spans="1:15" s="80" customFormat="1" x14ac:dyDescent="0.3">
      <c r="A273" s="172" t="s">
        <v>249</v>
      </c>
      <c r="B273" s="89"/>
      <c r="C273" s="89"/>
      <c r="D273" s="90"/>
      <c r="E273" s="80" t="s">
        <v>187</v>
      </c>
      <c r="G273" s="112" t="s">
        <v>195</v>
      </c>
    </row>
    <row r="274" spans="1:15" s="80" customFormat="1" ht="45" customHeight="1" x14ac:dyDescent="0.3">
      <c r="A274" s="445" t="s">
        <v>250</v>
      </c>
      <c r="B274" s="446"/>
      <c r="C274" s="446"/>
      <c r="D274" s="447"/>
      <c r="E274" s="80" t="s">
        <v>187</v>
      </c>
      <c r="G274" s="442" t="s">
        <v>196</v>
      </c>
      <c r="H274" s="442"/>
      <c r="I274" s="442"/>
      <c r="J274" s="442"/>
      <c r="K274" s="442"/>
      <c r="L274" s="442"/>
      <c r="M274" s="442"/>
      <c r="N274" s="442"/>
      <c r="O274" s="442"/>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topLeftCell="A7" zoomScaleNormal="100" zoomScaleSheetLayoutView="100" workbookViewId="0">
      <selection activeCell="A277" sqref="A277:C277"/>
    </sheetView>
  </sheetViews>
  <sheetFormatPr defaultColWidth="9.109375" defaultRowHeight="14.4" x14ac:dyDescent="0.3"/>
  <cols>
    <col min="1" max="1" width="95.33203125" customWidth="1"/>
    <col min="2" max="2" width="19.109375" customWidth="1"/>
    <col min="3" max="3" width="18.6640625" customWidth="1"/>
    <col min="4" max="4" width="11" hidden="1" customWidth="1"/>
    <col min="5" max="5" width="2.88671875" customWidth="1"/>
  </cols>
  <sheetData>
    <row r="1" spans="1:5" ht="20.25" customHeight="1" x14ac:dyDescent="0.3">
      <c r="A1" s="441" t="s">
        <v>169</v>
      </c>
      <c r="B1" s="441"/>
      <c r="C1">
        <f>+'Section A'!B2</f>
        <v>0</v>
      </c>
      <c r="D1" s="40" t="s">
        <v>178</v>
      </c>
    </row>
    <row r="2" spans="1:5" ht="66.75" customHeight="1" x14ac:dyDescent="0.3">
      <c r="A2" s="456" t="s">
        <v>251</v>
      </c>
      <c r="B2" s="456"/>
      <c r="C2" s="456"/>
      <c r="D2" t="s">
        <v>191</v>
      </c>
      <c r="E2" s="9"/>
    </row>
    <row r="3" spans="1:5" ht="13.5" customHeight="1" x14ac:dyDescent="0.3">
      <c r="A3" s="460" t="s">
        <v>252</v>
      </c>
      <c r="B3" s="461"/>
      <c r="C3" s="461"/>
      <c r="D3" t="s">
        <v>191</v>
      </c>
      <c r="E3" s="9"/>
    </row>
    <row r="4" spans="1:5" ht="90" customHeight="1" x14ac:dyDescent="0.3">
      <c r="A4" s="456" t="s">
        <v>253</v>
      </c>
      <c r="B4" s="456"/>
      <c r="C4" s="456"/>
      <c r="D4" s="190" t="s">
        <v>191</v>
      </c>
      <c r="E4" s="9"/>
    </row>
    <row r="5" spans="1:5" ht="8.25" customHeight="1" x14ac:dyDescent="0.3">
      <c r="A5" s="462"/>
      <c r="B5" s="462"/>
      <c r="C5" s="462"/>
      <c r="D5" s="80" t="s">
        <v>191</v>
      </c>
      <c r="E5" s="9"/>
    </row>
    <row r="6" spans="1:5" ht="30" customHeight="1" x14ac:dyDescent="0.3">
      <c r="A6" s="457" t="s">
        <v>232</v>
      </c>
      <c r="B6" s="458"/>
      <c r="C6" s="15" t="s">
        <v>254</v>
      </c>
      <c r="D6" s="80" t="s">
        <v>182</v>
      </c>
      <c r="E6" s="9"/>
    </row>
    <row r="7" spans="1:5" s="80" customFormat="1" x14ac:dyDescent="0.3">
      <c r="A7" s="459"/>
      <c r="B7" s="459"/>
      <c r="C7" s="184">
        <v>0</v>
      </c>
      <c r="D7" s="80" t="s">
        <v>182</v>
      </c>
      <c r="E7" s="69"/>
    </row>
    <row r="8" spans="1:5" s="80" customFormat="1" x14ac:dyDescent="0.3">
      <c r="A8" s="455"/>
      <c r="B8" s="455"/>
      <c r="C8" s="104">
        <v>0</v>
      </c>
      <c r="D8" s="80" t="s">
        <v>182</v>
      </c>
      <c r="E8" s="69"/>
    </row>
    <row r="9" spans="1:5" s="80" customFormat="1" x14ac:dyDescent="0.3">
      <c r="A9" s="455"/>
      <c r="B9" s="455"/>
      <c r="C9" s="104">
        <v>0</v>
      </c>
      <c r="D9" s="80" t="s">
        <v>182</v>
      </c>
      <c r="E9" s="69"/>
    </row>
    <row r="10" spans="1:5" s="80" customFormat="1" hidden="1" x14ac:dyDescent="0.3">
      <c r="A10" s="455"/>
      <c r="B10" s="455"/>
      <c r="C10" s="104">
        <v>0</v>
      </c>
      <c r="D10" s="80" t="s">
        <v>182</v>
      </c>
      <c r="E10" s="69"/>
    </row>
    <row r="11" spans="1:5" s="80" customFormat="1" hidden="1" x14ac:dyDescent="0.3">
      <c r="A11" s="455"/>
      <c r="B11" s="455"/>
      <c r="C11" s="104">
        <v>0</v>
      </c>
      <c r="D11" s="80" t="s">
        <v>182</v>
      </c>
      <c r="E11" s="69"/>
    </row>
    <row r="12" spans="1:5" s="80" customFormat="1" hidden="1" x14ac:dyDescent="0.3">
      <c r="A12" s="455"/>
      <c r="B12" s="455"/>
      <c r="C12" s="104">
        <v>0</v>
      </c>
      <c r="D12" s="80" t="s">
        <v>182</v>
      </c>
      <c r="E12" s="69"/>
    </row>
    <row r="13" spans="1:5" s="80" customFormat="1" hidden="1" x14ac:dyDescent="0.3">
      <c r="A13" s="455"/>
      <c r="B13" s="455"/>
      <c r="C13" s="104">
        <v>0</v>
      </c>
      <c r="D13" s="80" t="s">
        <v>182</v>
      </c>
      <c r="E13" s="69"/>
    </row>
    <row r="14" spans="1:5" s="80" customFormat="1" hidden="1" x14ac:dyDescent="0.3">
      <c r="A14" s="455"/>
      <c r="B14" s="455"/>
      <c r="C14" s="104">
        <v>0</v>
      </c>
      <c r="D14" s="80" t="s">
        <v>182</v>
      </c>
      <c r="E14" s="69"/>
    </row>
    <row r="15" spans="1:5" s="80" customFormat="1" hidden="1" x14ac:dyDescent="0.3">
      <c r="A15" s="455"/>
      <c r="B15" s="455"/>
      <c r="C15" s="104">
        <v>0</v>
      </c>
      <c r="D15" s="80" t="s">
        <v>182</v>
      </c>
      <c r="E15" s="69"/>
    </row>
    <row r="16" spans="1:5" s="80" customFormat="1" hidden="1" x14ac:dyDescent="0.3">
      <c r="A16" s="455"/>
      <c r="B16" s="455"/>
      <c r="C16" s="104">
        <v>0</v>
      </c>
      <c r="D16" s="80" t="s">
        <v>182</v>
      </c>
      <c r="E16" s="69"/>
    </row>
    <row r="17" spans="1:5" s="80" customFormat="1" hidden="1" x14ac:dyDescent="0.3">
      <c r="A17" s="455"/>
      <c r="B17" s="455"/>
      <c r="C17" s="104">
        <v>0</v>
      </c>
      <c r="D17" s="80" t="s">
        <v>182</v>
      </c>
      <c r="E17" s="69"/>
    </row>
    <row r="18" spans="1:5" s="80" customFormat="1" hidden="1" x14ac:dyDescent="0.3">
      <c r="A18" s="455"/>
      <c r="B18" s="455"/>
      <c r="C18" s="104">
        <v>0</v>
      </c>
      <c r="D18" s="80" t="s">
        <v>182</v>
      </c>
      <c r="E18" s="69"/>
    </row>
    <row r="19" spans="1:5" s="80" customFormat="1" hidden="1" x14ac:dyDescent="0.3">
      <c r="A19" s="455"/>
      <c r="B19" s="455"/>
      <c r="C19" s="104">
        <v>0</v>
      </c>
      <c r="D19" s="80" t="s">
        <v>182</v>
      </c>
      <c r="E19" s="69"/>
    </row>
    <row r="20" spans="1:5" s="80" customFormat="1" hidden="1" x14ac:dyDescent="0.3">
      <c r="A20" s="455"/>
      <c r="B20" s="455"/>
      <c r="C20" s="104">
        <v>0</v>
      </c>
      <c r="D20" s="80" t="s">
        <v>182</v>
      </c>
      <c r="E20" s="69"/>
    </row>
    <row r="21" spans="1:5" s="80" customFormat="1" hidden="1" x14ac:dyDescent="0.3">
      <c r="A21" s="455"/>
      <c r="B21" s="455"/>
      <c r="C21" s="104">
        <v>0</v>
      </c>
      <c r="D21" s="80" t="s">
        <v>182</v>
      </c>
      <c r="E21" s="69"/>
    </row>
    <row r="22" spans="1:5" s="80" customFormat="1" hidden="1" x14ac:dyDescent="0.3">
      <c r="A22" s="455"/>
      <c r="B22" s="455"/>
      <c r="C22" s="104">
        <v>0</v>
      </c>
      <c r="D22" s="80" t="s">
        <v>182</v>
      </c>
      <c r="E22" s="69"/>
    </row>
    <row r="23" spans="1:5" s="80" customFormat="1" hidden="1" x14ac:dyDescent="0.3">
      <c r="A23" s="455"/>
      <c r="B23" s="455"/>
      <c r="C23" s="104">
        <v>0</v>
      </c>
      <c r="D23" s="80" t="s">
        <v>182</v>
      </c>
      <c r="E23" s="69"/>
    </row>
    <row r="24" spans="1:5" s="80" customFormat="1" hidden="1" x14ac:dyDescent="0.3">
      <c r="A24" s="455"/>
      <c r="B24" s="455"/>
      <c r="C24" s="104">
        <v>0</v>
      </c>
      <c r="D24" s="80" t="s">
        <v>182</v>
      </c>
      <c r="E24" s="69"/>
    </row>
    <row r="25" spans="1:5" s="80" customFormat="1" hidden="1" x14ac:dyDescent="0.3">
      <c r="A25" s="455"/>
      <c r="B25" s="455"/>
      <c r="C25" s="104">
        <v>0</v>
      </c>
      <c r="D25" s="80" t="s">
        <v>182</v>
      </c>
      <c r="E25" s="69"/>
    </row>
    <row r="26" spans="1:5" s="80" customFormat="1" hidden="1" x14ac:dyDescent="0.3">
      <c r="A26" s="455"/>
      <c r="B26" s="455"/>
      <c r="C26" s="104">
        <v>0</v>
      </c>
      <c r="D26" s="80" t="s">
        <v>182</v>
      </c>
      <c r="E26" s="69"/>
    </row>
    <row r="27" spans="1:5" s="80" customFormat="1" hidden="1" x14ac:dyDescent="0.3">
      <c r="A27" s="455"/>
      <c r="B27" s="455"/>
      <c r="C27" s="104">
        <v>0</v>
      </c>
      <c r="D27" s="80" t="s">
        <v>182</v>
      </c>
      <c r="E27" s="69"/>
    </row>
    <row r="28" spans="1:5" s="80" customFormat="1" hidden="1" x14ac:dyDescent="0.3">
      <c r="A28" s="455"/>
      <c r="B28" s="455"/>
      <c r="C28" s="104">
        <v>0</v>
      </c>
      <c r="D28" s="80" t="s">
        <v>182</v>
      </c>
      <c r="E28" s="69"/>
    </row>
    <row r="29" spans="1:5" s="80" customFormat="1" hidden="1" x14ac:dyDescent="0.3">
      <c r="A29" s="455"/>
      <c r="B29" s="455"/>
      <c r="C29" s="104">
        <v>0</v>
      </c>
      <c r="D29" s="80" t="s">
        <v>182</v>
      </c>
      <c r="E29" s="69"/>
    </row>
    <row r="30" spans="1:5" s="80" customFormat="1" hidden="1" x14ac:dyDescent="0.3">
      <c r="A30" s="455"/>
      <c r="B30" s="455"/>
      <c r="C30" s="104">
        <v>0</v>
      </c>
      <c r="D30" s="80" t="s">
        <v>182</v>
      </c>
      <c r="E30" s="69"/>
    </row>
    <row r="31" spans="1:5" s="80" customFormat="1" hidden="1" x14ac:dyDescent="0.3">
      <c r="A31" s="455"/>
      <c r="B31" s="455"/>
      <c r="C31" s="104">
        <v>0</v>
      </c>
      <c r="D31" s="80" t="s">
        <v>182</v>
      </c>
      <c r="E31" s="69"/>
    </row>
    <row r="32" spans="1:5" s="80" customFormat="1" hidden="1" x14ac:dyDescent="0.3">
      <c r="A32" s="455"/>
      <c r="B32" s="455"/>
      <c r="C32" s="104">
        <v>0</v>
      </c>
      <c r="D32" s="80" t="s">
        <v>182</v>
      </c>
      <c r="E32" s="69"/>
    </row>
    <row r="33" spans="1:5" s="80" customFormat="1" hidden="1" x14ac:dyDescent="0.3">
      <c r="A33" s="455"/>
      <c r="B33" s="455"/>
      <c r="C33" s="104">
        <v>0</v>
      </c>
      <c r="D33" s="80" t="s">
        <v>182</v>
      </c>
      <c r="E33" s="69"/>
    </row>
    <row r="34" spans="1:5" s="80" customFormat="1" hidden="1" x14ac:dyDescent="0.3">
      <c r="A34" s="455"/>
      <c r="B34" s="455"/>
      <c r="C34" s="104">
        <v>0</v>
      </c>
      <c r="D34" s="80" t="s">
        <v>182</v>
      </c>
      <c r="E34" s="69"/>
    </row>
    <row r="35" spans="1:5" s="80" customFormat="1" hidden="1" x14ac:dyDescent="0.3">
      <c r="A35" s="455"/>
      <c r="B35" s="455"/>
      <c r="C35" s="104">
        <v>0</v>
      </c>
      <c r="D35" s="80" t="s">
        <v>182</v>
      </c>
      <c r="E35" s="69"/>
    </row>
    <row r="36" spans="1:5" s="80" customFormat="1" hidden="1" x14ac:dyDescent="0.3">
      <c r="A36" s="455"/>
      <c r="B36" s="455"/>
      <c r="C36" s="104">
        <v>0</v>
      </c>
      <c r="D36" s="80" t="s">
        <v>182</v>
      </c>
      <c r="E36" s="69"/>
    </row>
    <row r="37" spans="1:5" s="80" customFormat="1" hidden="1" x14ac:dyDescent="0.3">
      <c r="A37" s="455"/>
      <c r="B37" s="455"/>
      <c r="C37" s="104">
        <v>0</v>
      </c>
      <c r="D37" s="80" t="s">
        <v>182</v>
      </c>
      <c r="E37" s="69"/>
    </row>
    <row r="38" spans="1:5" s="80" customFormat="1" hidden="1" x14ac:dyDescent="0.3">
      <c r="A38" s="455"/>
      <c r="B38" s="455"/>
      <c r="C38" s="104">
        <v>0</v>
      </c>
      <c r="D38" s="80" t="s">
        <v>182</v>
      </c>
      <c r="E38" s="69"/>
    </row>
    <row r="39" spans="1:5" s="80" customFormat="1" hidden="1" x14ac:dyDescent="0.3">
      <c r="A39" s="455"/>
      <c r="B39" s="455"/>
      <c r="C39" s="104">
        <v>0</v>
      </c>
      <c r="D39" s="80" t="s">
        <v>182</v>
      </c>
      <c r="E39" s="69"/>
    </row>
    <row r="40" spans="1:5" s="80" customFormat="1" hidden="1" x14ac:dyDescent="0.3">
      <c r="A40" s="455"/>
      <c r="B40" s="455"/>
      <c r="C40" s="104">
        <v>0</v>
      </c>
      <c r="D40" s="80" t="s">
        <v>182</v>
      </c>
      <c r="E40" s="69"/>
    </row>
    <row r="41" spans="1:5" s="80" customFormat="1" hidden="1" x14ac:dyDescent="0.3">
      <c r="A41" s="455"/>
      <c r="B41" s="455"/>
      <c r="C41" s="104">
        <v>0</v>
      </c>
      <c r="D41" s="80" t="s">
        <v>182</v>
      </c>
      <c r="E41" s="69"/>
    </row>
    <row r="42" spans="1:5" s="80" customFormat="1" hidden="1" x14ac:dyDescent="0.3">
      <c r="A42" s="455"/>
      <c r="B42" s="455"/>
      <c r="C42" s="104">
        <v>0</v>
      </c>
      <c r="D42" s="80" t="s">
        <v>182</v>
      </c>
      <c r="E42" s="69"/>
    </row>
    <row r="43" spans="1:5" s="80" customFormat="1" hidden="1" x14ac:dyDescent="0.3">
      <c r="A43" s="455"/>
      <c r="B43" s="455"/>
      <c r="C43" s="104">
        <v>0</v>
      </c>
      <c r="D43" s="80" t="s">
        <v>182</v>
      </c>
      <c r="E43" s="69"/>
    </row>
    <row r="44" spans="1:5" s="80" customFormat="1" hidden="1" x14ac:dyDescent="0.3">
      <c r="A44" s="455"/>
      <c r="B44" s="455"/>
      <c r="C44" s="104">
        <v>0</v>
      </c>
      <c r="D44" s="80" t="s">
        <v>182</v>
      </c>
      <c r="E44" s="69"/>
    </row>
    <row r="45" spans="1:5" s="80" customFormat="1" hidden="1" x14ac:dyDescent="0.3">
      <c r="A45" s="455"/>
      <c r="B45" s="455"/>
      <c r="C45" s="104">
        <v>0</v>
      </c>
      <c r="D45" s="80" t="s">
        <v>182</v>
      </c>
      <c r="E45" s="69"/>
    </row>
    <row r="46" spans="1:5" s="80" customFormat="1" hidden="1" x14ac:dyDescent="0.3">
      <c r="A46" s="455"/>
      <c r="B46" s="455"/>
      <c r="C46" s="104">
        <v>0</v>
      </c>
      <c r="D46" s="80" t="s">
        <v>182</v>
      </c>
      <c r="E46" s="69"/>
    </row>
    <row r="47" spans="1:5" s="80" customFormat="1" hidden="1" x14ac:dyDescent="0.3">
      <c r="A47" s="455"/>
      <c r="B47" s="455"/>
      <c r="C47" s="104">
        <v>0</v>
      </c>
      <c r="D47" s="80" t="s">
        <v>182</v>
      </c>
      <c r="E47" s="69"/>
    </row>
    <row r="48" spans="1:5" s="80" customFormat="1" hidden="1" x14ac:dyDescent="0.3">
      <c r="A48" s="455"/>
      <c r="B48" s="455"/>
      <c r="C48" s="104">
        <v>0</v>
      </c>
      <c r="D48" s="80" t="s">
        <v>182</v>
      </c>
      <c r="E48" s="69"/>
    </row>
    <row r="49" spans="1:5" s="80" customFormat="1" hidden="1" x14ac:dyDescent="0.3">
      <c r="A49" s="455"/>
      <c r="B49" s="455"/>
      <c r="C49" s="104">
        <v>0</v>
      </c>
      <c r="D49" s="80" t="s">
        <v>182</v>
      </c>
      <c r="E49" s="69"/>
    </row>
    <row r="50" spans="1:5" s="80" customFormat="1" hidden="1" x14ac:dyDescent="0.3">
      <c r="A50" s="455"/>
      <c r="B50" s="455"/>
      <c r="C50" s="104">
        <v>0</v>
      </c>
      <c r="D50" s="80" t="s">
        <v>182</v>
      </c>
      <c r="E50" s="69"/>
    </row>
    <row r="51" spans="1:5" s="80" customFormat="1" hidden="1" x14ac:dyDescent="0.3">
      <c r="A51" s="455"/>
      <c r="B51" s="455"/>
      <c r="C51" s="104">
        <v>0</v>
      </c>
      <c r="D51" s="80" t="s">
        <v>182</v>
      </c>
      <c r="E51" s="69"/>
    </row>
    <row r="52" spans="1:5" s="80" customFormat="1" hidden="1" x14ac:dyDescent="0.3">
      <c r="A52" s="455"/>
      <c r="B52" s="455"/>
      <c r="C52" s="104">
        <v>0</v>
      </c>
      <c r="D52" s="80" t="s">
        <v>182</v>
      </c>
      <c r="E52" s="69"/>
    </row>
    <row r="53" spans="1:5" s="80" customFormat="1" hidden="1" x14ac:dyDescent="0.3">
      <c r="A53" s="455"/>
      <c r="B53" s="455"/>
      <c r="C53" s="104">
        <v>0</v>
      </c>
      <c r="D53" s="80" t="s">
        <v>182</v>
      </c>
      <c r="E53" s="69"/>
    </row>
    <row r="54" spans="1:5" s="80" customFormat="1" hidden="1" x14ac:dyDescent="0.3">
      <c r="A54" s="455"/>
      <c r="B54" s="455"/>
      <c r="C54" s="104">
        <v>0</v>
      </c>
      <c r="D54" s="80" t="s">
        <v>182</v>
      </c>
      <c r="E54" s="69"/>
    </row>
    <row r="55" spans="1:5" s="80" customFormat="1" hidden="1" x14ac:dyDescent="0.3">
      <c r="A55" s="455"/>
      <c r="B55" s="455"/>
      <c r="C55" s="104">
        <v>0</v>
      </c>
      <c r="D55" s="80" t="s">
        <v>182</v>
      </c>
      <c r="E55" s="69"/>
    </row>
    <row r="56" spans="1:5" s="80" customFormat="1" hidden="1" x14ac:dyDescent="0.3">
      <c r="A56" s="455"/>
      <c r="B56" s="455"/>
      <c r="C56" s="104">
        <v>0</v>
      </c>
      <c r="D56" s="80" t="s">
        <v>182</v>
      </c>
      <c r="E56" s="69"/>
    </row>
    <row r="57" spans="1:5" s="80" customFormat="1" hidden="1" x14ac:dyDescent="0.3">
      <c r="A57" s="455"/>
      <c r="B57" s="455"/>
      <c r="C57" s="104">
        <v>0</v>
      </c>
      <c r="D57" s="80" t="s">
        <v>182</v>
      </c>
      <c r="E57" s="69"/>
    </row>
    <row r="58" spans="1:5" s="80" customFormat="1" hidden="1" x14ac:dyDescent="0.3">
      <c r="A58" s="455"/>
      <c r="B58" s="455"/>
      <c r="C58" s="104">
        <v>0</v>
      </c>
      <c r="D58" s="80" t="s">
        <v>182</v>
      </c>
      <c r="E58" s="69"/>
    </row>
    <row r="59" spans="1:5" s="80" customFormat="1" hidden="1" x14ac:dyDescent="0.3">
      <c r="A59" s="455"/>
      <c r="B59" s="455"/>
      <c r="C59" s="104">
        <v>0</v>
      </c>
      <c r="D59" s="80" t="s">
        <v>182</v>
      </c>
      <c r="E59" s="69"/>
    </row>
    <row r="60" spans="1:5" s="80" customFormat="1" hidden="1" x14ac:dyDescent="0.3">
      <c r="A60" s="455"/>
      <c r="B60" s="455"/>
      <c r="C60" s="104">
        <v>0</v>
      </c>
      <c r="D60" s="80" t="s">
        <v>182</v>
      </c>
      <c r="E60" s="69"/>
    </row>
    <row r="61" spans="1:5" s="80" customFormat="1" hidden="1" x14ac:dyDescent="0.3">
      <c r="A61" s="455"/>
      <c r="B61" s="455"/>
      <c r="C61" s="104">
        <v>0</v>
      </c>
      <c r="D61" s="80" t="s">
        <v>182</v>
      </c>
      <c r="E61" s="69"/>
    </row>
    <row r="62" spans="1:5" s="80" customFormat="1" hidden="1" x14ac:dyDescent="0.3">
      <c r="A62" s="455"/>
      <c r="B62" s="455"/>
      <c r="C62" s="104">
        <v>0</v>
      </c>
      <c r="D62" s="80" t="s">
        <v>182</v>
      </c>
      <c r="E62" s="69"/>
    </row>
    <row r="63" spans="1:5" s="80" customFormat="1" hidden="1" x14ac:dyDescent="0.3">
      <c r="A63" s="455"/>
      <c r="B63" s="455"/>
      <c r="C63" s="104">
        <v>0</v>
      </c>
      <c r="D63" s="80" t="s">
        <v>182</v>
      </c>
      <c r="E63" s="69"/>
    </row>
    <row r="64" spans="1:5" s="80" customFormat="1" hidden="1" x14ac:dyDescent="0.3">
      <c r="A64" s="455"/>
      <c r="B64" s="455"/>
      <c r="C64" s="104">
        <v>0</v>
      </c>
      <c r="D64" s="80" t="s">
        <v>182</v>
      </c>
      <c r="E64" s="69"/>
    </row>
    <row r="65" spans="1:5" s="80" customFormat="1" hidden="1" x14ac:dyDescent="0.3">
      <c r="A65" s="455"/>
      <c r="B65" s="455"/>
      <c r="C65" s="104">
        <v>0</v>
      </c>
      <c r="D65" s="80" t="s">
        <v>182</v>
      </c>
      <c r="E65" s="69"/>
    </row>
    <row r="66" spans="1:5" s="80" customFormat="1" hidden="1" x14ac:dyDescent="0.3">
      <c r="A66" s="455"/>
      <c r="B66" s="455"/>
      <c r="C66" s="104">
        <v>0</v>
      </c>
      <c r="D66" s="80" t="s">
        <v>182</v>
      </c>
      <c r="E66" s="69"/>
    </row>
    <row r="67" spans="1:5" s="80" customFormat="1" hidden="1" x14ac:dyDescent="0.3">
      <c r="A67" s="455"/>
      <c r="B67" s="455"/>
      <c r="C67" s="104">
        <v>0</v>
      </c>
      <c r="D67" s="80" t="s">
        <v>182</v>
      </c>
      <c r="E67" s="69"/>
    </row>
    <row r="68" spans="1:5" s="80" customFormat="1" hidden="1" x14ac:dyDescent="0.3">
      <c r="A68" s="455"/>
      <c r="B68" s="455"/>
      <c r="C68" s="104">
        <v>0</v>
      </c>
      <c r="D68" s="80" t="s">
        <v>182</v>
      </c>
      <c r="E68" s="69"/>
    </row>
    <row r="69" spans="1:5" s="80" customFormat="1" hidden="1" x14ac:dyDescent="0.3">
      <c r="A69" s="455"/>
      <c r="B69" s="455"/>
      <c r="C69" s="104">
        <v>0</v>
      </c>
      <c r="D69" s="80" t="s">
        <v>182</v>
      </c>
      <c r="E69" s="69"/>
    </row>
    <row r="70" spans="1:5" s="80" customFormat="1" hidden="1" x14ac:dyDescent="0.3">
      <c r="A70" s="455"/>
      <c r="B70" s="455"/>
      <c r="C70" s="104">
        <v>0</v>
      </c>
      <c r="D70" s="80" t="s">
        <v>182</v>
      </c>
      <c r="E70" s="69"/>
    </row>
    <row r="71" spans="1:5" s="80" customFormat="1" hidden="1" x14ac:dyDescent="0.3">
      <c r="A71" s="455"/>
      <c r="B71" s="455"/>
      <c r="C71" s="104">
        <v>0</v>
      </c>
      <c r="D71" s="80" t="s">
        <v>182</v>
      </c>
      <c r="E71" s="69"/>
    </row>
    <row r="72" spans="1:5" s="80" customFormat="1" hidden="1" x14ac:dyDescent="0.3">
      <c r="A72" s="455"/>
      <c r="B72" s="455"/>
      <c r="C72" s="104">
        <v>0</v>
      </c>
      <c r="D72" s="80" t="s">
        <v>182</v>
      </c>
      <c r="E72" s="69"/>
    </row>
    <row r="73" spans="1:5" s="80" customFormat="1" hidden="1" x14ac:dyDescent="0.3">
      <c r="A73" s="455"/>
      <c r="B73" s="455"/>
      <c r="C73" s="104">
        <v>0</v>
      </c>
      <c r="D73" s="80" t="s">
        <v>182</v>
      </c>
      <c r="E73" s="69"/>
    </row>
    <row r="74" spans="1:5" s="80" customFormat="1" hidden="1" x14ac:dyDescent="0.3">
      <c r="A74" s="455"/>
      <c r="B74" s="455"/>
      <c r="C74" s="104">
        <v>0</v>
      </c>
      <c r="D74" s="80" t="s">
        <v>182</v>
      </c>
      <c r="E74" s="69"/>
    </row>
    <row r="75" spans="1:5" s="80" customFormat="1" hidden="1" x14ac:dyDescent="0.3">
      <c r="A75" s="455"/>
      <c r="B75" s="455"/>
      <c r="C75" s="104">
        <v>0</v>
      </c>
      <c r="D75" s="80" t="s">
        <v>182</v>
      </c>
      <c r="E75" s="69"/>
    </row>
    <row r="76" spans="1:5" s="80" customFormat="1" hidden="1" x14ac:dyDescent="0.3">
      <c r="A76" s="455"/>
      <c r="B76" s="455"/>
      <c r="C76" s="104">
        <v>0</v>
      </c>
      <c r="D76" s="80" t="s">
        <v>182</v>
      </c>
      <c r="E76" s="69"/>
    </row>
    <row r="77" spans="1:5" s="80" customFormat="1" hidden="1" x14ac:dyDescent="0.3">
      <c r="A77" s="455"/>
      <c r="B77" s="455"/>
      <c r="C77" s="104">
        <v>0</v>
      </c>
      <c r="D77" s="80" t="s">
        <v>182</v>
      </c>
      <c r="E77" s="69"/>
    </row>
    <row r="78" spans="1:5" s="80" customFormat="1" hidden="1" x14ac:dyDescent="0.3">
      <c r="A78" s="455"/>
      <c r="B78" s="455"/>
      <c r="C78" s="104">
        <v>0</v>
      </c>
      <c r="D78" s="80" t="s">
        <v>182</v>
      </c>
      <c r="E78" s="69"/>
    </row>
    <row r="79" spans="1:5" s="80" customFormat="1" hidden="1" x14ac:dyDescent="0.3">
      <c r="A79" s="455"/>
      <c r="B79" s="455"/>
      <c r="C79" s="104">
        <v>0</v>
      </c>
      <c r="D79" s="80" t="s">
        <v>182</v>
      </c>
      <c r="E79" s="69"/>
    </row>
    <row r="80" spans="1:5" s="80" customFormat="1" hidden="1" x14ac:dyDescent="0.3">
      <c r="A80" s="455"/>
      <c r="B80" s="455"/>
      <c r="C80" s="104">
        <v>0</v>
      </c>
      <c r="D80" s="80" t="s">
        <v>182</v>
      </c>
      <c r="E80" s="69"/>
    </row>
    <row r="81" spans="1:5" s="80" customFormat="1" hidden="1" x14ac:dyDescent="0.3">
      <c r="A81" s="455"/>
      <c r="B81" s="455"/>
      <c r="C81" s="104">
        <v>0</v>
      </c>
      <c r="D81" s="80" t="s">
        <v>182</v>
      </c>
      <c r="E81" s="69"/>
    </row>
    <row r="82" spans="1:5" s="80" customFormat="1" hidden="1" x14ac:dyDescent="0.3">
      <c r="A82" s="455"/>
      <c r="B82" s="455"/>
      <c r="C82" s="104">
        <v>0</v>
      </c>
      <c r="D82" s="80" t="s">
        <v>182</v>
      </c>
      <c r="E82" s="69"/>
    </row>
    <row r="83" spans="1:5" s="80" customFormat="1" hidden="1" x14ac:dyDescent="0.3">
      <c r="A83" s="455"/>
      <c r="B83" s="455"/>
      <c r="C83" s="104">
        <v>0</v>
      </c>
      <c r="D83" s="80" t="s">
        <v>182</v>
      </c>
      <c r="E83" s="69"/>
    </row>
    <row r="84" spans="1:5" s="80" customFormat="1" hidden="1" x14ac:dyDescent="0.3">
      <c r="A84" s="455"/>
      <c r="B84" s="455"/>
      <c r="C84" s="104">
        <v>0</v>
      </c>
      <c r="D84" s="80" t="s">
        <v>182</v>
      </c>
      <c r="E84" s="69"/>
    </row>
    <row r="85" spans="1:5" s="80" customFormat="1" hidden="1" x14ac:dyDescent="0.3">
      <c r="A85" s="455"/>
      <c r="B85" s="455"/>
      <c r="C85" s="104">
        <v>0</v>
      </c>
      <c r="D85" s="80" t="s">
        <v>182</v>
      </c>
      <c r="E85" s="69"/>
    </row>
    <row r="86" spans="1:5" s="80" customFormat="1" hidden="1" x14ac:dyDescent="0.3">
      <c r="A86" s="455"/>
      <c r="B86" s="455"/>
      <c r="C86" s="104">
        <v>0</v>
      </c>
      <c r="D86" s="80" t="s">
        <v>182</v>
      </c>
      <c r="E86" s="69"/>
    </row>
    <row r="87" spans="1:5" s="80" customFormat="1" hidden="1" x14ac:dyDescent="0.3">
      <c r="A87" s="455"/>
      <c r="B87" s="455"/>
      <c r="C87" s="104">
        <v>0</v>
      </c>
      <c r="D87" s="80" t="s">
        <v>182</v>
      </c>
      <c r="E87" s="69"/>
    </row>
    <row r="88" spans="1:5" s="80" customFormat="1" hidden="1" x14ac:dyDescent="0.3">
      <c r="A88" s="455"/>
      <c r="B88" s="455"/>
      <c r="C88" s="104">
        <v>0</v>
      </c>
      <c r="D88" s="80" t="s">
        <v>182</v>
      </c>
      <c r="E88" s="69"/>
    </row>
    <row r="89" spans="1:5" s="80" customFormat="1" hidden="1" x14ac:dyDescent="0.3">
      <c r="A89" s="455"/>
      <c r="B89" s="455"/>
      <c r="C89" s="104">
        <v>0</v>
      </c>
      <c r="D89" s="80" t="s">
        <v>182</v>
      </c>
      <c r="E89" s="69"/>
    </row>
    <row r="90" spans="1:5" s="80" customFormat="1" hidden="1" x14ac:dyDescent="0.3">
      <c r="A90" s="455"/>
      <c r="B90" s="455"/>
      <c r="C90" s="104">
        <v>0</v>
      </c>
      <c r="D90" s="80" t="s">
        <v>182</v>
      </c>
      <c r="E90" s="69"/>
    </row>
    <row r="91" spans="1:5" s="80" customFormat="1" hidden="1" x14ac:dyDescent="0.3">
      <c r="A91" s="455"/>
      <c r="B91" s="455"/>
      <c r="C91" s="104">
        <v>0</v>
      </c>
      <c r="D91" s="80" t="s">
        <v>182</v>
      </c>
      <c r="E91" s="69"/>
    </row>
    <row r="92" spans="1:5" s="80" customFormat="1" hidden="1" x14ac:dyDescent="0.3">
      <c r="A92" s="455"/>
      <c r="B92" s="455"/>
      <c r="C92" s="104">
        <v>0</v>
      </c>
      <c r="D92" s="80" t="s">
        <v>182</v>
      </c>
      <c r="E92" s="69"/>
    </row>
    <row r="93" spans="1:5" s="80" customFormat="1" hidden="1" x14ac:dyDescent="0.3">
      <c r="A93" s="455"/>
      <c r="B93" s="455"/>
      <c r="C93" s="104">
        <v>0</v>
      </c>
      <c r="D93" s="80" t="s">
        <v>182</v>
      </c>
      <c r="E93" s="69"/>
    </row>
    <row r="94" spans="1:5" s="80" customFormat="1" hidden="1" x14ac:dyDescent="0.3">
      <c r="A94" s="455"/>
      <c r="B94" s="455"/>
      <c r="C94" s="104">
        <v>0</v>
      </c>
      <c r="D94" s="80" t="s">
        <v>182</v>
      </c>
      <c r="E94" s="69"/>
    </row>
    <row r="95" spans="1:5" s="80" customFormat="1" hidden="1" x14ac:dyDescent="0.3">
      <c r="A95" s="455"/>
      <c r="B95" s="455"/>
      <c r="C95" s="104">
        <v>0</v>
      </c>
      <c r="D95" s="80" t="s">
        <v>182</v>
      </c>
      <c r="E95" s="69"/>
    </row>
    <row r="96" spans="1:5" s="80" customFormat="1" hidden="1" x14ac:dyDescent="0.3">
      <c r="A96" s="455"/>
      <c r="B96" s="455"/>
      <c r="C96" s="104">
        <v>0</v>
      </c>
      <c r="D96" s="80" t="s">
        <v>182</v>
      </c>
      <c r="E96" s="69"/>
    </row>
    <row r="97" spans="1:5" s="80" customFormat="1" hidden="1" x14ac:dyDescent="0.3">
      <c r="A97" s="455"/>
      <c r="B97" s="455"/>
      <c r="C97" s="104">
        <v>0</v>
      </c>
      <c r="D97" s="80" t="s">
        <v>182</v>
      </c>
      <c r="E97" s="69"/>
    </row>
    <row r="98" spans="1:5" s="80" customFormat="1" hidden="1" x14ac:dyDescent="0.3">
      <c r="A98" s="455"/>
      <c r="B98" s="455"/>
      <c r="C98" s="104">
        <v>0</v>
      </c>
      <c r="D98" s="80" t="s">
        <v>182</v>
      </c>
      <c r="E98" s="69"/>
    </row>
    <row r="99" spans="1:5" s="80" customFormat="1" hidden="1" x14ac:dyDescent="0.3">
      <c r="A99" s="455"/>
      <c r="B99" s="455"/>
      <c r="C99" s="104">
        <v>0</v>
      </c>
      <c r="D99" s="80" t="s">
        <v>182</v>
      </c>
      <c r="E99" s="69"/>
    </row>
    <row r="100" spans="1:5" s="80" customFormat="1" hidden="1" x14ac:dyDescent="0.3">
      <c r="A100" s="455"/>
      <c r="B100" s="455"/>
      <c r="C100" s="104">
        <v>0</v>
      </c>
      <c r="D100" s="80" t="s">
        <v>182</v>
      </c>
      <c r="E100" s="69"/>
    </row>
    <row r="101" spans="1:5" s="80" customFormat="1" hidden="1" x14ac:dyDescent="0.3">
      <c r="A101" s="455"/>
      <c r="B101" s="455"/>
      <c r="C101" s="104">
        <v>0</v>
      </c>
      <c r="D101" s="80" t="s">
        <v>182</v>
      </c>
      <c r="E101" s="69"/>
    </row>
    <row r="102" spans="1:5" s="80" customFormat="1" hidden="1" x14ac:dyDescent="0.3">
      <c r="A102" s="455"/>
      <c r="B102" s="455"/>
      <c r="C102" s="104">
        <v>0</v>
      </c>
      <c r="D102" s="80" t="s">
        <v>182</v>
      </c>
      <c r="E102" s="69"/>
    </row>
    <row r="103" spans="1:5" s="80" customFormat="1" hidden="1" x14ac:dyDescent="0.3">
      <c r="A103" s="455"/>
      <c r="B103" s="455"/>
      <c r="C103" s="104">
        <v>0</v>
      </c>
      <c r="D103" s="80" t="s">
        <v>182</v>
      </c>
      <c r="E103" s="69"/>
    </row>
    <row r="104" spans="1:5" s="80" customFormat="1" hidden="1" x14ac:dyDescent="0.3">
      <c r="A104" s="455"/>
      <c r="B104" s="455"/>
      <c r="C104" s="104">
        <v>0</v>
      </c>
      <c r="D104" s="80" t="s">
        <v>182</v>
      </c>
      <c r="E104" s="69"/>
    </row>
    <row r="105" spans="1:5" s="80" customFormat="1" hidden="1" x14ac:dyDescent="0.3">
      <c r="A105" s="455"/>
      <c r="B105" s="455"/>
      <c r="C105" s="104">
        <v>0</v>
      </c>
      <c r="D105" s="80" t="s">
        <v>182</v>
      </c>
      <c r="E105" s="69"/>
    </row>
    <row r="106" spans="1:5" s="80" customFormat="1" hidden="1" x14ac:dyDescent="0.3">
      <c r="A106" s="455"/>
      <c r="B106" s="455"/>
      <c r="C106" s="104">
        <v>0</v>
      </c>
      <c r="D106" s="80" t="s">
        <v>182</v>
      </c>
      <c r="E106" s="69"/>
    </row>
    <row r="107" spans="1:5" s="80" customFormat="1" hidden="1" x14ac:dyDescent="0.3">
      <c r="A107" s="455"/>
      <c r="B107" s="455"/>
      <c r="C107" s="104">
        <v>0</v>
      </c>
      <c r="D107" s="80" t="s">
        <v>182</v>
      </c>
      <c r="E107" s="69"/>
    </row>
    <row r="108" spans="1:5" s="80" customFormat="1" hidden="1" x14ac:dyDescent="0.3">
      <c r="A108" s="455"/>
      <c r="B108" s="455"/>
      <c r="C108" s="104">
        <v>0</v>
      </c>
      <c r="D108" s="80" t="s">
        <v>182</v>
      </c>
      <c r="E108" s="69"/>
    </row>
    <row r="109" spans="1:5" s="80" customFormat="1" hidden="1" x14ac:dyDescent="0.3">
      <c r="A109" s="455"/>
      <c r="B109" s="455"/>
      <c r="C109" s="104">
        <v>0</v>
      </c>
      <c r="D109" s="80" t="s">
        <v>182</v>
      </c>
      <c r="E109" s="69"/>
    </row>
    <row r="110" spans="1:5" s="80" customFormat="1" hidden="1" x14ac:dyDescent="0.3">
      <c r="A110" s="455"/>
      <c r="B110" s="455"/>
      <c r="C110" s="104">
        <v>0</v>
      </c>
      <c r="D110" s="80" t="s">
        <v>182</v>
      </c>
      <c r="E110" s="69"/>
    </row>
    <row r="111" spans="1:5" s="80" customFormat="1" hidden="1" x14ac:dyDescent="0.3">
      <c r="A111" s="455"/>
      <c r="B111" s="455"/>
      <c r="C111" s="104">
        <v>0</v>
      </c>
      <c r="D111" s="80" t="s">
        <v>182</v>
      </c>
      <c r="E111" s="69"/>
    </row>
    <row r="112" spans="1:5" s="80" customFormat="1" hidden="1" x14ac:dyDescent="0.3">
      <c r="A112" s="455"/>
      <c r="B112" s="455"/>
      <c r="C112" s="104">
        <v>0</v>
      </c>
      <c r="D112" s="80" t="s">
        <v>182</v>
      </c>
      <c r="E112" s="69"/>
    </row>
    <row r="113" spans="1:5" s="80" customFormat="1" hidden="1" x14ac:dyDescent="0.3">
      <c r="A113" s="455"/>
      <c r="B113" s="455"/>
      <c r="C113" s="104">
        <v>0</v>
      </c>
      <c r="D113" s="80" t="s">
        <v>182</v>
      </c>
      <c r="E113" s="69"/>
    </row>
    <row r="114" spans="1:5" s="80" customFormat="1" hidden="1" x14ac:dyDescent="0.3">
      <c r="A114" s="455"/>
      <c r="B114" s="455"/>
      <c r="C114" s="104">
        <v>0</v>
      </c>
      <c r="D114" s="80" t="s">
        <v>182</v>
      </c>
      <c r="E114" s="69"/>
    </row>
    <row r="115" spans="1:5" s="80" customFormat="1" hidden="1" x14ac:dyDescent="0.3">
      <c r="A115" s="455"/>
      <c r="B115" s="455"/>
      <c r="C115" s="104">
        <v>0</v>
      </c>
      <c r="D115" s="80" t="s">
        <v>182</v>
      </c>
      <c r="E115" s="69"/>
    </row>
    <row r="116" spans="1:5" s="80" customFormat="1" hidden="1" x14ac:dyDescent="0.3">
      <c r="A116" s="455"/>
      <c r="B116" s="455"/>
      <c r="C116" s="104">
        <v>0</v>
      </c>
      <c r="D116" s="80" t="s">
        <v>182</v>
      </c>
      <c r="E116" s="69"/>
    </row>
    <row r="117" spans="1:5" s="80" customFormat="1" hidden="1" x14ac:dyDescent="0.3">
      <c r="A117" s="455"/>
      <c r="B117" s="455"/>
      <c r="C117" s="104">
        <v>0</v>
      </c>
      <c r="D117" s="80" t="s">
        <v>182</v>
      </c>
      <c r="E117" s="69"/>
    </row>
    <row r="118" spans="1:5" s="80" customFormat="1" hidden="1" x14ac:dyDescent="0.3">
      <c r="A118" s="455"/>
      <c r="B118" s="455"/>
      <c r="C118" s="104">
        <v>0</v>
      </c>
      <c r="D118" s="80" t="s">
        <v>182</v>
      </c>
      <c r="E118" s="69"/>
    </row>
    <row r="119" spans="1:5" s="80" customFormat="1" hidden="1" x14ac:dyDescent="0.3">
      <c r="A119" s="455"/>
      <c r="B119" s="455"/>
      <c r="C119" s="104">
        <v>0</v>
      </c>
      <c r="D119" s="80" t="s">
        <v>182</v>
      </c>
      <c r="E119" s="69"/>
    </row>
    <row r="120" spans="1:5" s="80" customFormat="1" hidden="1" x14ac:dyDescent="0.3">
      <c r="A120" s="455"/>
      <c r="B120" s="455"/>
      <c r="C120" s="104">
        <v>0</v>
      </c>
      <c r="D120" s="80" t="s">
        <v>182</v>
      </c>
      <c r="E120" s="69"/>
    </row>
    <row r="121" spans="1:5" s="80" customFormat="1" hidden="1" x14ac:dyDescent="0.3">
      <c r="A121" s="455"/>
      <c r="B121" s="455"/>
      <c r="C121" s="104">
        <v>0</v>
      </c>
      <c r="D121" s="80" t="s">
        <v>182</v>
      </c>
      <c r="E121" s="69"/>
    </row>
    <row r="122" spans="1:5" s="80" customFormat="1" hidden="1" x14ac:dyDescent="0.3">
      <c r="A122" s="455"/>
      <c r="B122" s="455"/>
      <c r="C122" s="104">
        <v>0</v>
      </c>
      <c r="D122" s="80" t="s">
        <v>182</v>
      </c>
      <c r="E122" s="69"/>
    </row>
    <row r="123" spans="1:5" s="80" customFormat="1" hidden="1" x14ac:dyDescent="0.3">
      <c r="A123" s="455"/>
      <c r="B123" s="455"/>
      <c r="C123" s="104">
        <v>0</v>
      </c>
      <c r="D123" s="80" t="s">
        <v>182</v>
      </c>
      <c r="E123" s="69"/>
    </row>
    <row r="124" spans="1:5" s="80" customFormat="1" hidden="1" x14ac:dyDescent="0.3">
      <c r="A124" s="455"/>
      <c r="B124" s="455"/>
      <c r="C124" s="104">
        <v>0</v>
      </c>
      <c r="D124" s="80" t="s">
        <v>182</v>
      </c>
      <c r="E124" s="69"/>
    </row>
    <row r="125" spans="1:5" s="80" customFormat="1" hidden="1" x14ac:dyDescent="0.3">
      <c r="A125" s="455"/>
      <c r="B125" s="455"/>
      <c r="C125" s="104">
        <v>0</v>
      </c>
      <c r="D125" s="80" t="s">
        <v>182</v>
      </c>
      <c r="E125" s="69"/>
    </row>
    <row r="126" spans="1:5" s="80" customFormat="1" hidden="1" x14ac:dyDescent="0.3">
      <c r="A126" s="455"/>
      <c r="B126" s="455"/>
      <c r="C126" s="104">
        <v>0</v>
      </c>
      <c r="D126" s="80" t="s">
        <v>182</v>
      </c>
      <c r="E126" s="69"/>
    </row>
    <row r="127" spans="1:5" s="80" customFormat="1" hidden="1" x14ac:dyDescent="0.3">
      <c r="A127" s="455"/>
      <c r="B127" s="455"/>
      <c r="C127" s="104">
        <v>0</v>
      </c>
      <c r="D127" s="80" t="s">
        <v>182</v>
      </c>
      <c r="E127" s="69"/>
    </row>
    <row r="128" spans="1:5" s="80" customFormat="1" hidden="1" x14ac:dyDescent="0.3">
      <c r="A128" s="455"/>
      <c r="B128" s="455"/>
      <c r="C128" s="104">
        <v>0</v>
      </c>
      <c r="D128" s="80" t="s">
        <v>182</v>
      </c>
      <c r="E128" s="69"/>
    </row>
    <row r="129" spans="1:6" s="80" customFormat="1" hidden="1" x14ac:dyDescent="0.3">
      <c r="A129" s="455"/>
      <c r="B129" s="455"/>
      <c r="C129" s="104">
        <v>0</v>
      </c>
      <c r="D129" s="80" t="s">
        <v>182</v>
      </c>
      <c r="E129" s="69"/>
    </row>
    <row r="130" spans="1:6" s="80" customFormat="1" hidden="1" x14ac:dyDescent="0.3">
      <c r="A130" s="455"/>
      <c r="B130" s="455"/>
      <c r="C130" s="104">
        <v>0</v>
      </c>
      <c r="D130" s="80" t="s">
        <v>182</v>
      </c>
      <c r="E130" s="69"/>
    </row>
    <row r="131" spans="1:6" s="80" customFormat="1" hidden="1" x14ac:dyDescent="0.3">
      <c r="A131" s="455"/>
      <c r="B131" s="455"/>
      <c r="C131" s="104">
        <v>0</v>
      </c>
      <c r="D131" s="80" t="s">
        <v>182</v>
      </c>
      <c r="E131" s="69"/>
    </row>
    <row r="132" spans="1:6" s="80" customFormat="1" hidden="1" x14ac:dyDescent="0.3">
      <c r="A132" s="455"/>
      <c r="B132" s="455"/>
      <c r="C132" s="104">
        <v>0</v>
      </c>
      <c r="D132" s="80" t="s">
        <v>182</v>
      </c>
      <c r="E132" s="69"/>
    </row>
    <row r="133" spans="1:6" s="80" customFormat="1" hidden="1" x14ac:dyDescent="0.3">
      <c r="A133" s="455"/>
      <c r="B133" s="455"/>
      <c r="C133" s="104">
        <v>0</v>
      </c>
      <c r="D133" s="80" t="s">
        <v>182</v>
      </c>
      <c r="E133" s="69"/>
    </row>
    <row r="134" spans="1:6" s="80" customFormat="1" hidden="1" x14ac:dyDescent="0.3">
      <c r="A134" s="455"/>
      <c r="B134" s="455"/>
      <c r="C134" s="104">
        <v>0</v>
      </c>
      <c r="D134" s="80" t="s">
        <v>182</v>
      </c>
      <c r="E134" s="69"/>
    </row>
    <row r="135" spans="1:6" s="80" customFormat="1" hidden="1" x14ac:dyDescent="0.3">
      <c r="A135" s="455"/>
      <c r="B135" s="455"/>
      <c r="C135" s="104">
        <v>0</v>
      </c>
      <c r="D135" s="80" t="s">
        <v>182</v>
      </c>
      <c r="E135" s="69"/>
    </row>
    <row r="136" spans="1:6" s="80" customFormat="1" x14ac:dyDescent="0.3">
      <c r="A136" s="455"/>
      <c r="B136" s="455"/>
      <c r="C136" s="209">
        <v>0</v>
      </c>
      <c r="D136" s="80" t="s">
        <v>182</v>
      </c>
    </row>
    <row r="137" spans="1:6" s="80" customFormat="1" x14ac:dyDescent="0.3">
      <c r="A137" s="152"/>
      <c r="B137" s="160" t="s">
        <v>185</v>
      </c>
      <c r="C137" s="207">
        <f>ROUND(SUBTOTAL(109,C7:C136),2)</f>
        <v>0</v>
      </c>
      <c r="D137" s="80" t="s">
        <v>182</v>
      </c>
      <c r="F137" s="320" t="s">
        <v>206</v>
      </c>
    </row>
    <row r="138" spans="1:6" s="80" customFormat="1" x14ac:dyDescent="0.3">
      <c r="A138" s="455"/>
      <c r="B138" s="455"/>
      <c r="C138" s="204"/>
      <c r="D138" s="80" t="s">
        <v>187</v>
      </c>
    </row>
    <row r="139" spans="1:6" s="80" customFormat="1" x14ac:dyDescent="0.3">
      <c r="A139" s="455"/>
      <c r="B139" s="455"/>
      <c r="C139" s="104">
        <v>0</v>
      </c>
      <c r="D139" s="80" t="s">
        <v>187</v>
      </c>
    </row>
    <row r="140" spans="1:6" s="80" customFormat="1" x14ac:dyDescent="0.3">
      <c r="A140" s="455"/>
      <c r="B140" s="455"/>
      <c r="C140" s="104">
        <v>0</v>
      </c>
      <c r="D140" s="80" t="s">
        <v>187</v>
      </c>
      <c r="E140" s="69"/>
    </row>
    <row r="141" spans="1:6" s="80" customFormat="1" x14ac:dyDescent="0.3">
      <c r="A141" s="455"/>
      <c r="B141" s="455"/>
      <c r="C141" s="104">
        <v>0</v>
      </c>
      <c r="D141" s="80" t="s">
        <v>187</v>
      </c>
      <c r="E141" s="69"/>
    </row>
    <row r="142" spans="1:6" s="80" customFormat="1" hidden="1" x14ac:dyDescent="0.3">
      <c r="A142" s="455"/>
      <c r="B142" s="455"/>
      <c r="C142" s="104">
        <v>0</v>
      </c>
      <c r="D142" s="80" t="s">
        <v>187</v>
      </c>
      <c r="E142" s="69"/>
    </row>
    <row r="143" spans="1:6" s="80" customFormat="1" hidden="1" x14ac:dyDescent="0.3">
      <c r="A143" s="455"/>
      <c r="B143" s="455"/>
      <c r="C143" s="104">
        <v>0</v>
      </c>
      <c r="D143" s="80" t="s">
        <v>187</v>
      </c>
      <c r="E143" s="69"/>
    </row>
    <row r="144" spans="1:6" s="80" customFormat="1" hidden="1" x14ac:dyDescent="0.3">
      <c r="A144" s="455"/>
      <c r="B144" s="455"/>
      <c r="C144" s="104">
        <v>0</v>
      </c>
      <c r="D144" s="80" t="s">
        <v>187</v>
      </c>
      <c r="E144" s="69"/>
    </row>
    <row r="145" spans="1:5" s="80" customFormat="1" hidden="1" x14ac:dyDescent="0.3">
      <c r="A145" s="455"/>
      <c r="B145" s="455"/>
      <c r="C145" s="104">
        <v>0</v>
      </c>
      <c r="D145" s="80" t="s">
        <v>187</v>
      </c>
      <c r="E145" s="69"/>
    </row>
    <row r="146" spans="1:5" s="80" customFormat="1" hidden="1" x14ac:dyDescent="0.3">
      <c r="A146" s="455"/>
      <c r="B146" s="455"/>
      <c r="C146" s="104">
        <v>0</v>
      </c>
      <c r="D146" s="80" t="s">
        <v>187</v>
      </c>
      <c r="E146" s="69"/>
    </row>
    <row r="147" spans="1:5" s="80" customFormat="1" hidden="1" x14ac:dyDescent="0.3">
      <c r="A147" s="455"/>
      <c r="B147" s="455"/>
      <c r="C147" s="104">
        <v>0</v>
      </c>
      <c r="D147" s="80" t="s">
        <v>187</v>
      </c>
      <c r="E147" s="69"/>
    </row>
    <row r="148" spans="1:5" s="80" customFormat="1" hidden="1" x14ac:dyDescent="0.3">
      <c r="A148" s="455"/>
      <c r="B148" s="455"/>
      <c r="C148" s="104">
        <v>0</v>
      </c>
      <c r="D148" s="80" t="s">
        <v>187</v>
      </c>
      <c r="E148" s="69"/>
    </row>
    <row r="149" spans="1:5" s="80" customFormat="1" hidden="1" x14ac:dyDescent="0.3">
      <c r="A149" s="455"/>
      <c r="B149" s="455"/>
      <c r="C149" s="104">
        <v>0</v>
      </c>
      <c r="D149" s="80" t="s">
        <v>187</v>
      </c>
      <c r="E149" s="69"/>
    </row>
    <row r="150" spans="1:5" s="80" customFormat="1" hidden="1" x14ac:dyDescent="0.3">
      <c r="A150" s="455"/>
      <c r="B150" s="455"/>
      <c r="C150" s="104">
        <v>0</v>
      </c>
      <c r="D150" s="80" t="s">
        <v>187</v>
      </c>
      <c r="E150" s="69"/>
    </row>
    <row r="151" spans="1:5" s="80" customFormat="1" hidden="1" x14ac:dyDescent="0.3">
      <c r="A151" s="455"/>
      <c r="B151" s="455"/>
      <c r="C151" s="104">
        <v>0</v>
      </c>
      <c r="D151" s="80" t="s">
        <v>187</v>
      </c>
      <c r="E151" s="69"/>
    </row>
    <row r="152" spans="1:5" s="80" customFormat="1" hidden="1" x14ac:dyDescent="0.3">
      <c r="A152" s="455"/>
      <c r="B152" s="455"/>
      <c r="C152" s="104">
        <v>0</v>
      </c>
      <c r="D152" s="80" t="s">
        <v>187</v>
      </c>
      <c r="E152" s="69"/>
    </row>
    <row r="153" spans="1:5" s="80" customFormat="1" hidden="1" x14ac:dyDescent="0.3">
      <c r="A153" s="455"/>
      <c r="B153" s="455"/>
      <c r="C153" s="104">
        <v>0</v>
      </c>
      <c r="D153" s="80" t="s">
        <v>187</v>
      </c>
      <c r="E153" s="69"/>
    </row>
    <row r="154" spans="1:5" s="80" customFormat="1" hidden="1" x14ac:dyDescent="0.3">
      <c r="A154" s="455"/>
      <c r="B154" s="455"/>
      <c r="C154" s="104">
        <v>0</v>
      </c>
      <c r="D154" s="80" t="s">
        <v>187</v>
      </c>
      <c r="E154" s="69"/>
    </row>
    <row r="155" spans="1:5" s="80" customFormat="1" hidden="1" x14ac:dyDescent="0.3">
      <c r="A155" s="455"/>
      <c r="B155" s="455"/>
      <c r="C155" s="104">
        <v>0</v>
      </c>
      <c r="D155" s="80" t="s">
        <v>187</v>
      </c>
      <c r="E155" s="69"/>
    </row>
    <row r="156" spans="1:5" s="80" customFormat="1" hidden="1" x14ac:dyDescent="0.3">
      <c r="A156" s="455"/>
      <c r="B156" s="455"/>
      <c r="C156" s="104">
        <v>0</v>
      </c>
      <c r="D156" s="80" t="s">
        <v>187</v>
      </c>
      <c r="E156" s="69"/>
    </row>
    <row r="157" spans="1:5" s="80" customFormat="1" hidden="1" x14ac:dyDescent="0.3">
      <c r="A157" s="455"/>
      <c r="B157" s="455"/>
      <c r="C157" s="104">
        <v>0</v>
      </c>
      <c r="D157" s="80" t="s">
        <v>187</v>
      </c>
      <c r="E157" s="69"/>
    </row>
    <row r="158" spans="1:5" s="80" customFormat="1" hidden="1" x14ac:dyDescent="0.3">
      <c r="A158" s="455"/>
      <c r="B158" s="455"/>
      <c r="C158" s="104">
        <v>0</v>
      </c>
      <c r="D158" s="80" t="s">
        <v>187</v>
      </c>
      <c r="E158" s="69"/>
    </row>
    <row r="159" spans="1:5" s="80" customFormat="1" hidden="1" x14ac:dyDescent="0.3">
      <c r="A159" s="455"/>
      <c r="B159" s="455"/>
      <c r="C159" s="104">
        <v>0</v>
      </c>
      <c r="D159" s="80" t="s">
        <v>187</v>
      </c>
      <c r="E159" s="69"/>
    </row>
    <row r="160" spans="1:5" s="80" customFormat="1" hidden="1" x14ac:dyDescent="0.3">
      <c r="A160" s="455"/>
      <c r="B160" s="455"/>
      <c r="C160" s="104">
        <v>0</v>
      </c>
      <c r="D160" s="80" t="s">
        <v>187</v>
      </c>
      <c r="E160" s="69"/>
    </row>
    <row r="161" spans="1:5" s="80" customFormat="1" hidden="1" x14ac:dyDescent="0.3">
      <c r="A161" s="455"/>
      <c r="B161" s="455"/>
      <c r="C161" s="104">
        <v>0</v>
      </c>
      <c r="D161" s="80" t="s">
        <v>187</v>
      </c>
      <c r="E161" s="69"/>
    </row>
    <row r="162" spans="1:5" s="80" customFormat="1" hidden="1" x14ac:dyDescent="0.3">
      <c r="A162" s="455"/>
      <c r="B162" s="455"/>
      <c r="C162" s="104">
        <v>0</v>
      </c>
      <c r="D162" s="80" t="s">
        <v>187</v>
      </c>
      <c r="E162" s="69"/>
    </row>
    <row r="163" spans="1:5" s="80" customFormat="1" hidden="1" x14ac:dyDescent="0.3">
      <c r="A163" s="455"/>
      <c r="B163" s="455"/>
      <c r="C163" s="104">
        <v>0</v>
      </c>
      <c r="D163" s="80" t="s">
        <v>187</v>
      </c>
      <c r="E163" s="69"/>
    </row>
    <row r="164" spans="1:5" s="80" customFormat="1" hidden="1" x14ac:dyDescent="0.3">
      <c r="A164" s="455"/>
      <c r="B164" s="455"/>
      <c r="C164" s="104">
        <v>0</v>
      </c>
      <c r="D164" s="80" t="s">
        <v>187</v>
      </c>
      <c r="E164" s="69"/>
    </row>
    <row r="165" spans="1:5" s="80" customFormat="1" hidden="1" x14ac:dyDescent="0.3">
      <c r="A165" s="455"/>
      <c r="B165" s="455"/>
      <c r="C165" s="104">
        <v>0</v>
      </c>
      <c r="D165" s="80" t="s">
        <v>187</v>
      </c>
      <c r="E165" s="69"/>
    </row>
    <row r="166" spans="1:5" s="80" customFormat="1" hidden="1" x14ac:dyDescent="0.3">
      <c r="A166" s="455"/>
      <c r="B166" s="455"/>
      <c r="C166" s="104">
        <v>0</v>
      </c>
      <c r="D166" s="80" t="s">
        <v>187</v>
      </c>
      <c r="E166" s="69"/>
    </row>
    <row r="167" spans="1:5" s="80" customFormat="1" hidden="1" x14ac:dyDescent="0.3">
      <c r="A167" s="455"/>
      <c r="B167" s="455"/>
      <c r="C167" s="104">
        <v>0</v>
      </c>
      <c r="D167" s="80" t="s">
        <v>187</v>
      </c>
      <c r="E167" s="69"/>
    </row>
    <row r="168" spans="1:5" s="80" customFormat="1" hidden="1" x14ac:dyDescent="0.3">
      <c r="A168" s="455"/>
      <c r="B168" s="455"/>
      <c r="C168" s="104">
        <v>0</v>
      </c>
      <c r="D168" s="80" t="s">
        <v>187</v>
      </c>
      <c r="E168" s="69"/>
    </row>
    <row r="169" spans="1:5" s="80" customFormat="1" hidden="1" x14ac:dyDescent="0.3">
      <c r="A169" s="455"/>
      <c r="B169" s="455"/>
      <c r="C169" s="104">
        <v>0</v>
      </c>
      <c r="D169" s="80" t="s">
        <v>187</v>
      </c>
      <c r="E169" s="69"/>
    </row>
    <row r="170" spans="1:5" s="80" customFormat="1" hidden="1" x14ac:dyDescent="0.3">
      <c r="A170" s="455"/>
      <c r="B170" s="455"/>
      <c r="C170" s="104">
        <v>0</v>
      </c>
      <c r="D170" s="80" t="s">
        <v>187</v>
      </c>
      <c r="E170" s="69"/>
    </row>
    <row r="171" spans="1:5" s="80" customFormat="1" hidden="1" x14ac:dyDescent="0.3">
      <c r="A171" s="455"/>
      <c r="B171" s="455"/>
      <c r="C171" s="104">
        <v>0</v>
      </c>
      <c r="D171" s="80" t="s">
        <v>187</v>
      </c>
      <c r="E171" s="69"/>
    </row>
    <row r="172" spans="1:5" s="80" customFormat="1" hidden="1" x14ac:dyDescent="0.3">
      <c r="A172" s="455"/>
      <c r="B172" s="455"/>
      <c r="C172" s="104">
        <v>0</v>
      </c>
      <c r="D172" s="80" t="s">
        <v>187</v>
      </c>
      <c r="E172" s="69"/>
    </row>
    <row r="173" spans="1:5" s="80" customFormat="1" hidden="1" x14ac:dyDescent="0.3">
      <c r="A173" s="455"/>
      <c r="B173" s="455"/>
      <c r="C173" s="104">
        <v>0</v>
      </c>
      <c r="D173" s="80" t="s">
        <v>187</v>
      </c>
      <c r="E173" s="69"/>
    </row>
    <row r="174" spans="1:5" s="80" customFormat="1" hidden="1" x14ac:dyDescent="0.3">
      <c r="A174" s="455"/>
      <c r="B174" s="455"/>
      <c r="C174" s="104">
        <v>0</v>
      </c>
      <c r="D174" s="80" t="s">
        <v>187</v>
      </c>
      <c r="E174" s="69"/>
    </row>
    <row r="175" spans="1:5" s="80" customFormat="1" hidden="1" x14ac:dyDescent="0.3">
      <c r="A175" s="455"/>
      <c r="B175" s="455"/>
      <c r="C175" s="104">
        <v>0</v>
      </c>
      <c r="D175" s="80" t="s">
        <v>187</v>
      </c>
      <c r="E175" s="69"/>
    </row>
    <row r="176" spans="1:5" s="80" customFormat="1" hidden="1" x14ac:dyDescent="0.3">
      <c r="A176" s="455"/>
      <c r="B176" s="455"/>
      <c r="C176" s="104">
        <v>0</v>
      </c>
      <c r="D176" s="80" t="s">
        <v>187</v>
      </c>
      <c r="E176" s="69"/>
    </row>
    <row r="177" spans="1:5" s="80" customFormat="1" hidden="1" x14ac:dyDescent="0.3">
      <c r="A177" s="455"/>
      <c r="B177" s="455"/>
      <c r="C177" s="104">
        <v>0</v>
      </c>
      <c r="D177" s="80" t="s">
        <v>187</v>
      </c>
      <c r="E177" s="69"/>
    </row>
    <row r="178" spans="1:5" s="80" customFormat="1" hidden="1" x14ac:dyDescent="0.3">
      <c r="A178" s="455"/>
      <c r="B178" s="455"/>
      <c r="C178" s="104">
        <v>0</v>
      </c>
      <c r="D178" s="80" t="s">
        <v>187</v>
      </c>
      <c r="E178" s="69"/>
    </row>
    <row r="179" spans="1:5" s="80" customFormat="1" hidden="1" x14ac:dyDescent="0.3">
      <c r="A179" s="455"/>
      <c r="B179" s="455"/>
      <c r="C179" s="104">
        <v>0</v>
      </c>
      <c r="D179" s="80" t="s">
        <v>187</v>
      </c>
      <c r="E179" s="69"/>
    </row>
    <row r="180" spans="1:5" s="80" customFormat="1" hidden="1" x14ac:dyDescent="0.3">
      <c r="A180" s="455"/>
      <c r="B180" s="455"/>
      <c r="C180" s="104">
        <v>0</v>
      </c>
      <c r="D180" s="80" t="s">
        <v>187</v>
      </c>
      <c r="E180" s="69"/>
    </row>
    <row r="181" spans="1:5" s="80" customFormat="1" hidden="1" x14ac:dyDescent="0.3">
      <c r="A181" s="455"/>
      <c r="B181" s="455"/>
      <c r="C181" s="104">
        <v>0</v>
      </c>
      <c r="D181" s="80" t="s">
        <v>187</v>
      </c>
      <c r="E181" s="69"/>
    </row>
    <row r="182" spans="1:5" s="80" customFormat="1" hidden="1" x14ac:dyDescent="0.3">
      <c r="A182" s="455"/>
      <c r="B182" s="455"/>
      <c r="C182" s="104">
        <v>0</v>
      </c>
      <c r="D182" s="80" t="s">
        <v>187</v>
      </c>
      <c r="E182" s="69"/>
    </row>
    <row r="183" spans="1:5" s="80" customFormat="1" hidden="1" x14ac:dyDescent="0.3">
      <c r="A183" s="455"/>
      <c r="B183" s="455"/>
      <c r="C183" s="104">
        <v>0</v>
      </c>
      <c r="D183" s="80" t="s">
        <v>187</v>
      </c>
      <c r="E183" s="69"/>
    </row>
    <row r="184" spans="1:5" s="80" customFormat="1" hidden="1" x14ac:dyDescent="0.3">
      <c r="A184" s="455"/>
      <c r="B184" s="455"/>
      <c r="C184" s="104">
        <v>0</v>
      </c>
      <c r="D184" s="80" t="s">
        <v>187</v>
      </c>
      <c r="E184" s="69"/>
    </row>
    <row r="185" spans="1:5" s="80" customFormat="1" hidden="1" x14ac:dyDescent="0.3">
      <c r="A185" s="455"/>
      <c r="B185" s="455"/>
      <c r="C185" s="104">
        <v>0</v>
      </c>
      <c r="D185" s="80" t="s">
        <v>187</v>
      </c>
      <c r="E185" s="69"/>
    </row>
    <row r="186" spans="1:5" s="80" customFormat="1" hidden="1" x14ac:dyDescent="0.3">
      <c r="A186" s="455"/>
      <c r="B186" s="455"/>
      <c r="C186" s="104">
        <v>0</v>
      </c>
      <c r="D186" s="80" t="s">
        <v>187</v>
      </c>
      <c r="E186" s="69"/>
    </row>
    <row r="187" spans="1:5" s="80" customFormat="1" hidden="1" x14ac:dyDescent="0.3">
      <c r="A187" s="455"/>
      <c r="B187" s="455"/>
      <c r="C187" s="104">
        <v>0</v>
      </c>
      <c r="D187" s="80" t="s">
        <v>187</v>
      </c>
      <c r="E187" s="69"/>
    </row>
    <row r="188" spans="1:5" s="80" customFormat="1" hidden="1" x14ac:dyDescent="0.3">
      <c r="A188" s="455"/>
      <c r="B188" s="455"/>
      <c r="C188" s="104">
        <v>0</v>
      </c>
      <c r="D188" s="80" t="s">
        <v>187</v>
      </c>
      <c r="E188" s="69"/>
    </row>
    <row r="189" spans="1:5" s="80" customFormat="1" hidden="1" x14ac:dyDescent="0.3">
      <c r="A189" s="455"/>
      <c r="B189" s="455"/>
      <c r="C189" s="104">
        <v>0</v>
      </c>
      <c r="D189" s="80" t="s">
        <v>187</v>
      </c>
      <c r="E189" s="69"/>
    </row>
    <row r="190" spans="1:5" s="80" customFormat="1" hidden="1" x14ac:dyDescent="0.3">
      <c r="A190" s="455"/>
      <c r="B190" s="455"/>
      <c r="C190" s="104">
        <v>0</v>
      </c>
      <c r="D190" s="80" t="s">
        <v>187</v>
      </c>
      <c r="E190" s="69"/>
    </row>
    <row r="191" spans="1:5" s="80" customFormat="1" hidden="1" x14ac:dyDescent="0.3">
      <c r="A191" s="455"/>
      <c r="B191" s="455"/>
      <c r="C191" s="104">
        <v>0</v>
      </c>
      <c r="D191" s="80" t="s">
        <v>187</v>
      </c>
      <c r="E191" s="69"/>
    </row>
    <row r="192" spans="1:5" s="80" customFormat="1" hidden="1" x14ac:dyDescent="0.3">
      <c r="A192" s="455"/>
      <c r="B192" s="455"/>
      <c r="C192" s="104">
        <v>0</v>
      </c>
      <c r="D192" s="80" t="s">
        <v>187</v>
      </c>
      <c r="E192" s="69"/>
    </row>
    <row r="193" spans="1:5" s="80" customFormat="1" hidden="1" x14ac:dyDescent="0.3">
      <c r="A193" s="455"/>
      <c r="B193" s="455"/>
      <c r="C193" s="104">
        <v>0</v>
      </c>
      <c r="D193" s="80" t="s">
        <v>187</v>
      </c>
      <c r="E193" s="69"/>
    </row>
    <row r="194" spans="1:5" s="80" customFormat="1" hidden="1" x14ac:dyDescent="0.3">
      <c r="A194" s="455"/>
      <c r="B194" s="455"/>
      <c r="C194" s="104">
        <v>0</v>
      </c>
      <c r="D194" s="80" t="s">
        <v>187</v>
      </c>
      <c r="E194" s="69"/>
    </row>
    <row r="195" spans="1:5" s="80" customFormat="1" hidden="1" x14ac:dyDescent="0.3">
      <c r="A195" s="455"/>
      <c r="B195" s="455"/>
      <c r="C195" s="104">
        <v>0</v>
      </c>
      <c r="D195" s="80" t="s">
        <v>187</v>
      </c>
      <c r="E195" s="69"/>
    </row>
    <row r="196" spans="1:5" s="80" customFormat="1" hidden="1" x14ac:dyDescent="0.3">
      <c r="A196" s="455"/>
      <c r="B196" s="455"/>
      <c r="C196" s="104">
        <v>0</v>
      </c>
      <c r="D196" s="80" t="s">
        <v>187</v>
      </c>
      <c r="E196" s="69"/>
    </row>
    <row r="197" spans="1:5" s="80" customFormat="1" hidden="1" x14ac:dyDescent="0.3">
      <c r="A197" s="455"/>
      <c r="B197" s="455"/>
      <c r="C197" s="104">
        <v>0</v>
      </c>
      <c r="D197" s="80" t="s">
        <v>187</v>
      </c>
      <c r="E197" s="69"/>
    </row>
    <row r="198" spans="1:5" s="80" customFormat="1" hidden="1" x14ac:dyDescent="0.3">
      <c r="A198" s="455"/>
      <c r="B198" s="455"/>
      <c r="C198" s="104">
        <v>0</v>
      </c>
      <c r="D198" s="80" t="s">
        <v>187</v>
      </c>
      <c r="E198" s="69"/>
    </row>
    <row r="199" spans="1:5" s="80" customFormat="1" hidden="1" x14ac:dyDescent="0.3">
      <c r="A199" s="455"/>
      <c r="B199" s="455"/>
      <c r="C199" s="104">
        <v>0</v>
      </c>
      <c r="D199" s="80" t="s">
        <v>187</v>
      </c>
      <c r="E199" s="69"/>
    </row>
    <row r="200" spans="1:5" s="80" customFormat="1" hidden="1" x14ac:dyDescent="0.3">
      <c r="A200" s="455"/>
      <c r="B200" s="455"/>
      <c r="C200" s="104">
        <v>0</v>
      </c>
      <c r="D200" s="80" t="s">
        <v>187</v>
      </c>
      <c r="E200" s="69"/>
    </row>
    <row r="201" spans="1:5" s="80" customFormat="1" hidden="1" x14ac:dyDescent="0.3">
      <c r="A201" s="455"/>
      <c r="B201" s="455"/>
      <c r="C201" s="104">
        <v>0</v>
      </c>
      <c r="D201" s="80" t="s">
        <v>187</v>
      </c>
      <c r="E201" s="69"/>
    </row>
    <row r="202" spans="1:5" s="80" customFormat="1" hidden="1" x14ac:dyDescent="0.3">
      <c r="A202" s="455"/>
      <c r="B202" s="455"/>
      <c r="C202" s="104">
        <v>0</v>
      </c>
      <c r="D202" s="80" t="s">
        <v>187</v>
      </c>
      <c r="E202" s="69"/>
    </row>
    <row r="203" spans="1:5" s="80" customFormat="1" hidden="1" x14ac:dyDescent="0.3">
      <c r="A203" s="455"/>
      <c r="B203" s="455"/>
      <c r="C203" s="104">
        <v>0</v>
      </c>
      <c r="D203" s="80" t="s">
        <v>187</v>
      </c>
      <c r="E203" s="69"/>
    </row>
    <row r="204" spans="1:5" s="80" customFormat="1" hidden="1" x14ac:dyDescent="0.3">
      <c r="A204" s="455"/>
      <c r="B204" s="455"/>
      <c r="C204" s="104">
        <v>0</v>
      </c>
      <c r="D204" s="80" t="s">
        <v>187</v>
      </c>
      <c r="E204" s="69"/>
    </row>
    <row r="205" spans="1:5" s="80" customFormat="1" hidden="1" x14ac:dyDescent="0.3">
      <c r="A205" s="455"/>
      <c r="B205" s="455"/>
      <c r="C205" s="104">
        <v>0</v>
      </c>
      <c r="D205" s="80" t="s">
        <v>187</v>
      </c>
      <c r="E205" s="69"/>
    </row>
    <row r="206" spans="1:5" s="80" customFormat="1" hidden="1" x14ac:dyDescent="0.3">
      <c r="A206" s="455"/>
      <c r="B206" s="455"/>
      <c r="C206" s="104">
        <v>0</v>
      </c>
      <c r="D206" s="80" t="s">
        <v>187</v>
      </c>
      <c r="E206" s="69"/>
    </row>
    <row r="207" spans="1:5" s="80" customFormat="1" hidden="1" x14ac:dyDescent="0.3">
      <c r="A207" s="455"/>
      <c r="B207" s="455"/>
      <c r="C207" s="104">
        <v>0</v>
      </c>
      <c r="D207" s="80" t="s">
        <v>187</v>
      </c>
      <c r="E207" s="69"/>
    </row>
    <row r="208" spans="1:5" s="80" customFormat="1" hidden="1" x14ac:dyDescent="0.3">
      <c r="A208" s="455"/>
      <c r="B208" s="455"/>
      <c r="C208" s="104">
        <v>0</v>
      </c>
      <c r="D208" s="80" t="s">
        <v>187</v>
      </c>
      <c r="E208" s="69"/>
    </row>
    <row r="209" spans="1:5" s="80" customFormat="1" hidden="1" x14ac:dyDescent="0.3">
      <c r="A209" s="455"/>
      <c r="B209" s="455"/>
      <c r="C209" s="104">
        <v>0</v>
      </c>
      <c r="D209" s="80" t="s">
        <v>187</v>
      </c>
      <c r="E209" s="69"/>
    </row>
    <row r="210" spans="1:5" s="80" customFormat="1" hidden="1" x14ac:dyDescent="0.3">
      <c r="A210" s="455"/>
      <c r="B210" s="455"/>
      <c r="C210" s="104">
        <v>0</v>
      </c>
      <c r="D210" s="80" t="s">
        <v>187</v>
      </c>
      <c r="E210" s="69"/>
    </row>
    <row r="211" spans="1:5" s="80" customFormat="1" hidden="1" x14ac:dyDescent="0.3">
      <c r="A211" s="455"/>
      <c r="B211" s="455"/>
      <c r="C211" s="104">
        <v>0</v>
      </c>
      <c r="D211" s="80" t="s">
        <v>187</v>
      </c>
      <c r="E211" s="69"/>
    </row>
    <row r="212" spans="1:5" s="80" customFormat="1" hidden="1" x14ac:dyDescent="0.3">
      <c r="A212" s="455"/>
      <c r="B212" s="455"/>
      <c r="C212" s="104">
        <v>0</v>
      </c>
      <c r="D212" s="80" t="s">
        <v>187</v>
      </c>
      <c r="E212" s="69"/>
    </row>
    <row r="213" spans="1:5" s="80" customFormat="1" hidden="1" x14ac:dyDescent="0.3">
      <c r="A213" s="455"/>
      <c r="B213" s="455"/>
      <c r="C213" s="104">
        <v>0</v>
      </c>
      <c r="D213" s="80" t="s">
        <v>187</v>
      </c>
      <c r="E213" s="69"/>
    </row>
    <row r="214" spans="1:5" s="80" customFormat="1" hidden="1" x14ac:dyDescent="0.3">
      <c r="A214" s="455"/>
      <c r="B214" s="455"/>
      <c r="C214" s="104">
        <v>0</v>
      </c>
      <c r="D214" s="80" t="s">
        <v>187</v>
      </c>
      <c r="E214" s="69"/>
    </row>
    <row r="215" spans="1:5" s="80" customFormat="1" hidden="1" x14ac:dyDescent="0.3">
      <c r="A215" s="455"/>
      <c r="B215" s="455"/>
      <c r="C215" s="104">
        <v>0</v>
      </c>
      <c r="D215" s="80" t="s">
        <v>187</v>
      </c>
      <c r="E215" s="69"/>
    </row>
    <row r="216" spans="1:5" s="80" customFormat="1" hidden="1" x14ac:dyDescent="0.3">
      <c r="A216" s="455"/>
      <c r="B216" s="455"/>
      <c r="C216" s="104">
        <v>0</v>
      </c>
      <c r="D216" s="80" t="s">
        <v>187</v>
      </c>
      <c r="E216" s="69"/>
    </row>
    <row r="217" spans="1:5" s="80" customFormat="1" hidden="1" x14ac:dyDescent="0.3">
      <c r="A217" s="455"/>
      <c r="B217" s="455"/>
      <c r="C217" s="104">
        <v>0</v>
      </c>
      <c r="D217" s="80" t="s">
        <v>187</v>
      </c>
      <c r="E217" s="69"/>
    </row>
    <row r="218" spans="1:5" s="80" customFormat="1" hidden="1" x14ac:dyDescent="0.3">
      <c r="A218" s="455"/>
      <c r="B218" s="455"/>
      <c r="C218" s="104">
        <v>0</v>
      </c>
      <c r="D218" s="80" t="s">
        <v>187</v>
      </c>
      <c r="E218" s="69"/>
    </row>
    <row r="219" spans="1:5" s="80" customFormat="1" hidden="1" x14ac:dyDescent="0.3">
      <c r="A219" s="455"/>
      <c r="B219" s="455"/>
      <c r="C219" s="104">
        <v>0</v>
      </c>
      <c r="D219" s="80" t="s">
        <v>187</v>
      </c>
      <c r="E219" s="69"/>
    </row>
    <row r="220" spans="1:5" s="80" customFormat="1" hidden="1" x14ac:dyDescent="0.3">
      <c r="A220" s="455"/>
      <c r="B220" s="455"/>
      <c r="C220" s="104">
        <v>0</v>
      </c>
      <c r="D220" s="80" t="s">
        <v>187</v>
      </c>
      <c r="E220" s="69"/>
    </row>
    <row r="221" spans="1:5" s="80" customFormat="1" hidden="1" x14ac:dyDescent="0.3">
      <c r="A221" s="455"/>
      <c r="B221" s="455"/>
      <c r="C221" s="104">
        <v>0</v>
      </c>
      <c r="D221" s="80" t="s">
        <v>187</v>
      </c>
      <c r="E221" s="69"/>
    </row>
    <row r="222" spans="1:5" s="80" customFormat="1" hidden="1" x14ac:dyDescent="0.3">
      <c r="A222" s="455"/>
      <c r="B222" s="455"/>
      <c r="C222" s="104">
        <v>0</v>
      </c>
      <c r="D222" s="80" t="s">
        <v>187</v>
      </c>
      <c r="E222" s="69"/>
    </row>
    <row r="223" spans="1:5" s="80" customFormat="1" hidden="1" x14ac:dyDescent="0.3">
      <c r="A223" s="455"/>
      <c r="B223" s="455"/>
      <c r="C223" s="104">
        <v>0</v>
      </c>
      <c r="D223" s="80" t="s">
        <v>187</v>
      </c>
      <c r="E223" s="69"/>
    </row>
    <row r="224" spans="1:5" s="80" customFormat="1" hidden="1" x14ac:dyDescent="0.3">
      <c r="A224" s="455"/>
      <c r="B224" s="455"/>
      <c r="C224" s="104">
        <v>0</v>
      </c>
      <c r="D224" s="80" t="s">
        <v>187</v>
      </c>
      <c r="E224" s="69"/>
    </row>
    <row r="225" spans="1:5" s="80" customFormat="1" hidden="1" x14ac:dyDescent="0.3">
      <c r="A225" s="455"/>
      <c r="B225" s="455"/>
      <c r="C225" s="104">
        <v>0</v>
      </c>
      <c r="D225" s="80" t="s">
        <v>187</v>
      </c>
      <c r="E225" s="69"/>
    </row>
    <row r="226" spans="1:5" s="80" customFormat="1" hidden="1" x14ac:dyDescent="0.3">
      <c r="A226" s="455"/>
      <c r="B226" s="455"/>
      <c r="C226" s="104">
        <v>0</v>
      </c>
      <c r="D226" s="80" t="s">
        <v>187</v>
      </c>
      <c r="E226" s="69"/>
    </row>
    <row r="227" spans="1:5" s="80" customFormat="1" hidden="1" x14ac:dyDescent="0.3">
      <c r="A227" s="455"/>
      <c r="B227" s="455"/>
      <c r="C227" s="104">
        <v>0</v>
      </c>
      <c r="D227" s="80" t="s">
        <v>187</v>
      </c>
      <c r="E227" s="69"/>
    </row>
    <row r="228" spans="1:5" s="80" customFormat="1" hidden="1" x14ac:dyDescent="0.3">
      <c r="A228" s="455"/>
      <c r="B228" s="455"/>
      <c r="C228" s="104">
        <v>0</v>
      </c>
      <c r="D228" s="80" t="s">
        <v>187</v>
      </c>
      <c r="E228" s="69"/>
    </row>
    <row r="229" spans="1:5" s="80" customFormat="1" hidden="1" x14ac:dyDescent="0.3">
      <c r="A229" s="455"/>
      <c r="B229" s="455"/>
      <c r="C229" s="104">
        <v>0</v>
      </c>
      <c r="D229" s="80" t="s">
        <v>187</v>
      </c>
      <c r="E229" s="69"/>
    </row>
    <row r="230" spans="1:5" s="80" customFormat="1" hidden="1" x14ac:dyDescent="0.3">
      <c r="A230" s="455"/>
      <c r="B230" s="455"/>
      <c r="C230" s="104">
        <v>0</v>
      </c>
      <c r="D230" s="80" t="s">
        <v>187</v>
      </c>
      <c r="E230" s="69"/>
    </row>
    <row r="231" spans="1:5" s="80" customFormat="1" hidden="1" x14ac:dyDescent="0.3">
      <c r="A231" s="455"/>
      <c r="B231" s="455"/>
      <c r="C231" s="104">
        <v>0</v>
      </c>
      <c r="D231" s="80" t="s">
        <v>187</v>
      </c>
      <c r="E231" s="69"/>
    </row>
    <row r="232" spans="1:5" s="80" customFormat="1" hidden="1" x14ac:dyDescent="0.3">
      <c r="A232" s="455"/>
      <c r="B232" s="455"/>
      <c r="C232" s="104">
        <v>0</v>
      </c>
      <c r="D232" s="80" t="s">
        <v>187</v>
      </c>
      <c r="E232" s="69"/>
    </row>
    <row r="233" spans="1:5" s="80" customFormat="1" hidden="1" x14ac:dyDescent="0.3">
      <c r="A233" s="455"/>
      <c r="B233" s="455"/>
      <c r="C233" s="104">
        <v>0</v>
      </c>
      <c r="D233" s="80" t="s">
        <v>187</v>
      </c>
      <c r="E233" s="69"/>
    </row>
    <row r="234" spans="1:5" s="80" customFormat="1" hidden="1" x14ac:dyDescent="0.3">
      <c r="A234" s="455"/>
      <c r="B234" s="455"/>
      <c r="C234" s="104">
        <v>0</v>
      </c>
      <c r="D234" s="80" t="s">
        <v>187</v>
      </c>
      <c r="E234" s="69"/>
    </row>
    <row r="235" spans="1:5" s="80" customFormat="1" hidden="1" x14ac:dyDescent="0.3">
      <c r="A235" s="455"/>
      <c r="B235" s="455"/>
      <c r="C235" s="104">
        <v>0</v>
      </c>
      <c r="D235" s="80" t="s">
        <v>187</v>
      </c>
      <c r="E235" s="69"/>
    </row>
    <row r="236" spans="1:5" s="80" customFormat="1" hidden="1" x14ac:dyDescent="0.3">
      <c r="A236" s="455"/>
      <c r="B236" s="455"/>
      <c r="C236" s="104">
        <v>0</v>
      </c>
      <c r="D236" s="80" t="s">
        <v>187</v>
      </c>
      <c r="E236" s="69"/>
    </row>
    <row r="237" spans="1:5" s="80" customFormat="1" hidden="1" x14ac:dyDescent="0.3">
      <c r="A237" s="455"/>
      <c r="B237" s="455"/>
      <c r="C237" s="104">
        <v>0</v>
      </c>
      <c r="D237" s="80" t="s">
        <v>187</v>
      </c>
      <c r="E237" s="69"/>
    </row>
    <row r="238" spans="1:5" s="80" customFormat="1" hidden="1" x14ac:dyDescent="0.3">
      <c r="A238" s="455"/>
      <c r="B238" s="455"/>
      <c r="C238" s="104">
        <v>0</v>
      </c>
      <c r="D238" s="80" t="s">
        <v>187</v>
      </c>
      <c r="E238" s="69"/>
    </row>
    <row r="239" spans="1:5" s="80" customFormat="1" hidden="1" x14ac:dyDescent="0.3">
      <c r="A239" s="455"/>
      <c r="B239" s="455"/>
      <c r="C239" s="104">
        <v>0</v>
      </c>
      <c r="D239" s="80" t="s">
        <v>187</v>
      </c>
      <c r="E239" s="69"/>
    </row>
    <row r="240" spans="1:5" s="80" customFormat="1" hidden="1" x14ac:dyDescent="0.3">
      <c r="A240" s="455"/>
      <c r="B240" s="455"/>
      <c r="C240" s="104">
        <v>0</v>
      </c>
      <c r="D240" s="80" t="s">
        <v>187</v>
      </c>
      <c r="E240" s="69"/>
    </row>
    <row r="241" spans="1:5" s="80" customFormat="1" hidden="1" x14ac:dyDescent="0.3">
      <c r="A241" s="455"/>
      <c r="B241" s="455"/>
      <c r="C241" s="104">
        <v>0</v>
      </c>
      <c r="D241" s="80" t="s">
        <v>187</v>
      </c>
      <c r="E241" s="69"/>
    </row>
    <row r="242" spans="1:5" s="80" customFormat="1" hidden="1" x14ac:dyDescent="0.3">
      <c r="A242" s="455"/>
      <c r="B242" s="455"/>
      <c r="C242" s="104">
        <v>0</v>
      </c>
      <c r="D242" s="80" t="s">
        <v>187</v>
      </c>
      <c r="E242" s="69"/>
    </row>
    <row r="243" spans="1:5" s="80" customFormat="1" hidden="1" x14ac:dyDescent="0.3">
      <c r="A243" s="455"/>
      <c r="B243" s="455"/>
      <c r="C243" s="104">
        <v>0</v>
      </c>
      <c r="D243" s="80" t="s">
        <v>187</v>
      </c>
      <c r="E243" s="69"/>
    </row>
    <row r="244" spans="1:5" s="80" customFormat="1" hidden="1" x14ac:dyDescent="0.3">
      <c r="A244" s="455"/>
      <c r="B244" s="455"/>
      <c r="C244" s="104">
        <v>0</v>
      </c>
      <c r="D244" s="80" t="s">
        <v>187</v>
      </c>
      <c r="E244" s="69"/>
    </row>
    <row r="245" spans="1:5" s="80" customFormat="1" hidden="1" x14ac:dyDescent="0.3">
      <c r="A245" s="455"/>
      <c r="B245" s="455"/>
      <c r="C245" s="104">
        <v>0</v>
      </c>
      <c r="D245" s="80" t="s">
        <v>187</v>
      </c>
      <c r="E245" s="69"/>
    </row>
    <row r="246" spans="1:5" s="80" customFormat="1" hidden="1" x14ac:dyDescent="0.3">
      <c r="A246" s="455"/>
      <c r="B246" s="455"/>
      <c r="C246" s="104">
        <v>0</v>
      </c>
      <c r="D246" s="80" t="s">
        <v>187</v>
      </c>
      <c r="E246" s="69"/>
    </row>
    <row r="247" spans="1:5" s="80" customFormat="1" hidden="1" x14ac:dyDescent="0.3">
      <c r="A247" s="455"/>
      <c r="B247" s="455"/>
      <c r="C247" s="104">
        <v>0</v>
      </c>
      <c r="D247" s="80" t="s">
        <v>187</v>
      </c>
      <c r="E247" s="69"/>
    </row>
    <row r="248" spans="1:5" s="80" customFormat="1" hidden="1" x14ac:dyDescent="0.3">
      <c r="A248" s="455"/>
      <c r="B248" s="455"/>
      <c r="C248" s="104">
        <v>0</v>
      </c>
      <c r="D248" s="80" t="s">
        <v>187</v>
      </c>
      <c r="E248" s="69"/>
    </row>
    <row r="249" spans="1:5" s="80" customFormat="1" hidden="1" x14ac:dyDescent="0.3">
      <c r="A249" s="455"/>
      <c r="B249" s="455"/>
      <c r="C249" s="104">
        <v>0</v>
      </c>
      <c r="D249" s="80" t="s">
        <v>187</v>
      </c>
      <c r="E249" s="69"/>
    </row>
    <row r="250" spans="1:5" s="80" customFormat="1" hidden="1" x14ac:dyDescent="0.3">
      <c r="A250" s="455"/>
      <c r="B250" s="455"/>
      <c r="C250" s="104">
        <v>0</v>
      </c>
      <c r="D250" s="80" t="s">
        <v>187</v>
      </c>
      <c r="E250" s="69"/>
    </row>
    <row r="251" spans="1:5" s="80" customFormat="1" hidden="1" x14ac:dyDescent="0.3">
      <c r="A251" s="455"/>
      <c r="B251" s="455"/>
      <c r="C251" s="104">
        <v>0</v>
      </c>
      <c r="D251" s="80" t="s">
        <v>187</v>
      </c>
      <c r="E251" s="69"/>
    </row>
    <row r="252" spans="1:5" s="80" customFormat="1" hidden="1" x14ac:dyDescent="0.3">
      <c r="A252" s="455"/>
      <c r="B252" s="455"/>
      <c r="C252" s="104">
        <v>0</v>
      </c>
      <c r="D252" s="80" t="s">
        <v>187</v>
      </c>
      <c r="E252" s="69"/>
    </row>
    <row r="253" spans="1:5" s="80" customFormat="1" hidden="1" x14ac:dyDescent="0.3">
      <c r="A253" s="455"/>
      <c r="B253" s="455"/>
      <c r="C253" s="104">
        <v>0</v>
      </c>
      <c r="D253" s="80" t="s">
        <v>187</v>
      </c>
      <c r="E253" s="69"/>
    </row>
    <row r="254" spans="1:5" s="80" customFormat="1" hidden="1" x14ac:dyDescent="0.3">
      <c r="A254" s="455"/>
      <c r="B254" s="455"/>
      <c r="C254" s="104">
        <v>0</v>
      </c>
      <c r="D254" s="80" t="s">
        <v>187</v>
      </c>
      <c r="E254" s="69"/>
    </row>
    <row r="255" spans="1:5" s="80" customFormat="1" hidden="1" x14ac:dyDescent="0.3">
      <c r="A255" s="455"/>
      <c r="B255" s="455"/>
      <c r="C255" s="104">
        <v>0</v>
      </c>
      <c r="D255" s="80" t="s">
        <v>187</v>
      </c>
      <c r="E255" s="69"/>
    </row>
    <row r="256" spans="1:5" s="80" customFormat="1" hidden="1" x14ac:dyDescent="0.3">
      <c r="A256" s="455"/>
      <c r="B256" s="455"/>
      <c r="C256" s="104">
        <v>0</v>
      </c>
      <c r="D256" s="80" t="s">
        <v>187</v>
      </c>
      <c r="E256" s="69"/>
    </row>
    <row r="257" spans="1:6" s="80" customFormat="1" hidden="1" x14ac:dyDescent="0.3">
      <c r="A257" s="455"/>
      <c r="B257" s="455"/>
      <c r="C257" s="104">
        <v>0</v>
      </c>
      <c r="D257" s="80" t="s">
        <v>187</v>
      </c>
      <c r="E257" s="69"/>
    </row>
    <row r="258" spans="1:6" s="80" customFormat="1" hidden="1" x14ac:dyDescent="0.3">
      <c r="A258" s="455"/>
      <c r="B258" s="455"/>
      <c r="C258" s="104">
        <v>0</v>
      </c>
      <c r="D258" s="80" t="s">
        <v>187</v>
      </c>
      <c r="E258" s="69"/>
    </row>
    <row r="259" spans="1:6" s="80" customFormat="1" hidden="1" x14ac:dyDescent="0.3">
      <c r="A259" s="455"/>
      <c r="B259" s="455"/>
      <c r="C259" s="104">
        <v>0</v>
      </c>
      <c r="D259" s="80" t="s">
        <v>187</v>
      </c>
      <c r="E259" s="69"/>
    </row>
    <row r="260" spans="1:6" s="80" customFormat="1" hidden="1" x14ac:dyDescent="0.3">
      <c r="A260" s="455"/>
      <c r="B260" s="455"/>
      <c r="C260" s="104">
        <v>0</v>
      </c>
      <c r="D260" s="80" t="s">
        <v>187</v>
      </c>
      <c r="E260" s="69"/>
    </row>
    <row r="261" spans="1:6" s="80" customFormat="1" hidden="1" x14ac:dyDescent="0.3">
      <c r="A261" s="455"/>
      <c r="B261" s="455"/>
      <c r="C261" s="104">
        <v>0</v>
      </c>
      <c r="D261" s="80" t="s">
        <v>187</v>
      </c>
      <c r="E261" s="69"/>
    </row>
    <row r="262" spans="1:6" s="80" customFormat="1" hidden="1" x14ac:dyDescent="0.3">
      <c r="A262" s="455"/>
      <c r="B262" s="455"/>
      <c r="C262" s="104">
        <v>0</v>
      </c>
      <c r="D262" s="80" t="s">
        <v>187</v>
      </c>
      <c r="E262" s="69"/>
    </row>
    <row r="263" spans="1:6" s="80" customFormat="1" hidden="1" x14ac:dyDescent="0.3">
      <c r="A263" s="455"/>
      <c r="B263" s="455"/>
      <c r="C263" s="104">
        <v>0</v>
      </c>
      <c r="D263" s="80" t="s">
        <v>187</v>
      </c>
      <c r="E263" s="69"/>
    </row>
    <row r="264" spans="1:6" s="80" customFormat="1" hidden="1" x14ac:dyDescent="0.3">
      <c r="A264" s="455"/>
      <c r="B264" s="455"/>
      <c r="C264" s="104">
        <v>0</v>
      </c>
      <c r="D264" s="80" t="s">
        <v>187</v>
      </c>
      <c r="E264" s="69"/>
    </row>
    <row r="265" spans="1:6" s="80" customFormat="1" hidden="1" x14ac:dyDescent="0.3">
      <c r="A265" s="455"/>
      <c r="B265" s="455"/>
      <c r="C265" s="104">
        <v>0</v>
      </c>
      <c r="D265" s="80" t="s">
        <v>187</v>
      </c>
      <c r="E265" s="69"/>
    </row>
    <row r="266" spans="1:6" s="80" customFormat="1" hidden="1" x14ac:dyDescent="0.3">
      <c r="A266" s="455"/>
      <c r="B266" s="455"/>
      <c r="C266" s="104">
        <v>0</v>
      </c>
      <c r="D266" s="80" t="s">
        <v>187</v>
      </c>
      <c r="E266" s="69"/>
    </row>
    <row r="267" spans="1:6" s="80" customFormat="1" hidden="1" x14ac:dyDescent="0.3">
      <c r="A267" s="455"/>
      <c r="B267" s="455"/>
      <c r="C267" s="104">
        <v>0</v>
      </c>
      <c r="D267" s="80" t="s">
        <v>187</v>
      </c>
      <c r="E267" s="69"/>
    </row>
    <row r="268" spans="1:6" s="80" customFormat="1" x14ac:dyDescent="0.3">
      <c r="A268" s="455"/>
      <c r="B268" s="455"/>
      <c r="C268" s="209">
        <v>0</v>
      </c>
      <c r="D268" s="80" t="s">
        <v>187</v>
      </c>
    </row>
    <row r="269" spans="1:6" s="80" customFormat="1" x14ac:dyDescent="0.3">
      <c r="A269" s="154"/>
      <c r="B269" s="157" t="s">
        <v>190</v>
      </c>
      <c r="C269" s="207">
        <f>ROUND(SUBTOTAL(109,C138:C268),2)</f>
        <v>0</v>
      </c>
      <c r="D269" s="80" t="s">
        <v>187</v>
      </c>
      <c r="F269" s="320" t="s">
        <v>206</v>
      </c>
    </row>
    <row r="270" spans="1:6" x14ac:dyDescent="0.3">
      <c r="C270" s="4"/>
      <c r="D270" s="80" t="s">
        <v>191</v>
      </c>
    </row>
    <row r="271" spans="1:6" x14ac:dyDescent="0.3">
      <c r="B271" s="321" t="s">
        <v>255</v>
      </c>
      <c r="C271" s="62">
        <f>+C137+C269</f>
        <v>0</v>
      </c>
      <c r="D271" s="80" t="s">
        <v>191</v>
      </c>
      <c r="F271" s="111" t="s">
        <v>193</v>
      </c>
    </row>
    <row r="272" spans="1:6" s="80" customFormat="1" x14ac:dyDescent="0.3">
      <c r="B272" s="103"/>
      <c r="C272" s="84"/>
      <c r="D272" s="80" t="s">
        <v>191</v>
      </c>
    </row>
    <row r="273" spans="1:14" s="80" customFormat="1" x14ac:dyDescent="0.3">
      <c r="A273" s="172" t="s">
        <v>256</v>
      </c>
      <c r="B273" s="85"/>
      <c r="C273" s="86"/>
      <c r="D273" s="80" t="s">
        <v>182</v>
      </c>
      <c r="F273" s="112" t="s">
        <v>195</v>
      </c>
    </row>
    <row r="274" spans="1:14" s="80" customFormat="1" ht="45" customHeight="1" x14ac:dyDescent="0.3">
      <c r="A274" s="445"/>
      <c r="B274" s="446"/>
      <c r="C274" s="447"/>
      <c r="D274" s="80" t="s">
        <v>182</v>
      </c>
      <c r="F274" s="442" t="s">
        <v>196</v>
      </c>
      <c r="G274" s="442"/>
      <c r="H274" s="442"/>
      <c r="I274" s="442"/>
      <c r="J274" s="442"/>
      <c r="K274" s="442"/>
      <c r="L274" s="442"/>
      <c r="M274" s="442"/>
      <c r="N274" s="442"/>
    </row>
    <row r="275" spans="1:14" ht="14.25" customHeight="1" x14ac:dyDescent="0.3">
      <c r="D275" s="80" t="s">
        <v>187</v>
      </c>
    </row>
    <row r="276" spans="1:14" s="80" customFormat="1" x14ac:dyDescent="0.3">
      <c r="A276" s="172" t="s">
        <v>257</v>
      </c>
      <c r="B276" s="89"/>
      <c r="C276" s="90"/>
      <c r="D276" s="80" t="s">
        <v>187</v>
      </c>
      <c r="F276" s="112" t="s">
        <v>195</v>
      </c>
    </row>
    <row r="277" spans="1:14" s="80" customFormat="1" ht="45" customHeight="1" x14ac:dyDescent="0.3">
      <c r="A277" s="445"/>
      <c r="B277" s="446"/>
      <c r="C277" s="447"/>
      <c r="D277" s="80" t="s">
        <v>187</v>
      </c>
      <c r="F277" s="442" t="s">
        <v>196</v>
      </c>
      <c r="G277" s="442"/>
      <c r="H277" s="442"/>
      <c r="I277" s="442"/>
      <c r="J277" s="442"/>
      <c r="K277" s="442"/>
      <c r="L277" s="442"/>
      <c r="M277" s="442"/>
      <c r="N277" s="442"/>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554" sqref="A554"/>
    </sheetView>
  </sheetViews>
  <sheetFormatPr defaultColWidth="9.109375" defaultRowHeight="14.4" x14ac:dyDescent="0.3"/>
  <cols>
    <col min="1" max="1" width="37.109375" customWidth="1"/>
    <col min="2" max="2" width="27.5546875" customWidth="1"/>
    <col min="3" max="6" width="13" customWidth="1"/>
    <col min="7" max="7" width="17" customWidth="1"/>
    <col min="8" max="8" width="11" hidden="1" customWidth="1"/>
    <col min="9" max="9" width="2.88671875" customWidth="1"/>
  </cols>
  <sheetData>
    <row r="1" spans="1:8" ht="30" customHeight="1" x14ac:dyDescent="0.3">
      <c r="A1" s="441" t="s">
        <v>169</v>
      </c>
      <c r="B1" s="441"/>
      <c r="C1" s="441"/>
      <c r="D1" s="441"/>
      <c r="E1" s="441"/>
      <c r="F1" s="441"/>
      <c r="G1">
        <f>+'Section A'!B2</f>
        <v>0</v>
      </c>
      <c r="H1" s="40" t="s">
        <v>178</v>
      </c>
    </row>
    <row r="2" spans="1:8" ht="46.5" customHeight="1" x14ac:dyDescent="0.3">
      <c r="A2" s="464" t="s">
        <v>258</v>
      </c>
      <c r="B2" s="464"/>
      <c r="C2" s="464"/>
      <c r="D2" s="464"/>
      <c r="E2" s="464"/>
      <c r="F2" s="464"/>
      <c r="G2" s="464"/>
      <c r="H2" t="s">
        <v>191</v>
      </c>
    </row>
    <row r="3" spans="1:8" ht="26.4" x14ac:dyDescent="0.3">
      <c r="A3" s="43" t="s">
        <v>259</v>
      </c>
      <c r="B3" s="465" t="s">
        <v>260</v>
      </c>
      <c r="C3" s="465"/>
      <c r="D3" s="10" t="s">
        <v>261</v>
      </c>
      <c r="E3" s="10" t="s">
        <v>262</v>
      </c>
      <c r="F3" s="10" t="s">
        <v>233</v>
      </c>
      <c r="G3" s="323" t="s">
        <v>263</v>
      </c>
      <c r="H3" t="s">
        <v>191</v>
      </c>
    </row>
    <row r="4" spans="1:8" s="80" customFormat="1" x14ac:dyDescent="0.3">
      <c r="A4" s="164"/>
      <c r="B4" s="463"/>
      <c r="C4" s="463"/>
      <c r="D4" s="188"/>
      <c r="E4" s="76"/>
      <c r="F4" s="78"/>
      <c r="G4" s="62">
        <f t="shared" ref="G4:G35" si="0">ROUND(+D4*F4,2)</f>
        <v>0</v>
      </c>
      <c r="H4" s="190" t="s">
        <v>182</v>
      </c>
    </row>
    <row r="5" spans="1:8" s="80" customFormat="1" x14ac:dyDescent="0.3">
      <c r="A5" s="164"/>
      <c r="B5" s="463"/>
      <c r="C5" s="463"/>
      <c r="D5" s="188"/>
      <c r="E5" s="76"/>
      <c r="F5" s="78"/>
      <c r="G5" s="62">
        <f t="shared" si="0"/>
        <v>0</v>
      </c>
      <c r="H5" s="190" t="s">
        <v>182</v>
      </c>
    </row>
    <row r="6" spans="1:8" s="80" customFormat="1" x14ac:dyDescent="0.3">
      <c r="A6" s="164"/>
      <c r="B6" s="463"/>
      <c r="C6" s="463"/>
      <c r="D6" s="188"/>
      <c r="E6" s="76"/>
      <c r="F6" s="78"/>
      <c r="G6" s="62">
        <f t="shared" si="0"/>
        <v>0</v>
      </c>
      <c r="H6" s="190" t="s">
        <v>182</v>
      </c>
    </row>
    <row r="7" spans="1:8" s="80" customFormat="1" hidden="1" x14ac:dyDescent="0.3">
      <c r="A7" s="164"/>
      <c r="B7" s="463"/>
      <c r="C7" s="463"/>
      <c r="D7" s="188"/>
      <c r="E7" s="76"/>
      <c r="F7" s="78"/>
      <c r="G7" s="62">
        <f t="shared" si="0"/>
        <v>0</v>
      </c>
      <c r="H7" s="190" t="s">
        <v>182</v>
      </c>
    </row>
    <row r="8" spans="1:8" s="80" customFormat="1" hidden="1" x14ac:dyDescent="0.3">
      <c r="A8" s="164"/>
      <c r="B8" s="463"/>
      <c r="C8" s="463"/>
      <c r="D8" s="188"/>
      <c r="E8" s="76"/>
      <c r="F8" s="78"/>
      <c r="G8" s="62">
        <f t="shared" si="0"/>
        <v>0</v>
      </c>
      <c r="H8" s="190" t="s">
        <v>182</v>
      </c>
    </row>
    <row r="9" spans="1:8" s="80" customFormat="1" hidden="1" x14ac:dyDescent="0.3">
      <c r="A9" s="164"/>
      <c r="B9" s="463"/>
      <c r="C9" s="463"/>
      <c r="D9" s="188"/>
      <c r="E9" s="76"/>
      <c r="F9" s="78"/>
      <c r="G9" s="62">
        <f t="shared" si="0"/>
        <v>0</v>
      </c>
      <c r="H9" s="190" t="s">
        <v>182</v>
      </c>
    </row>
    <row r="10" spans="1:8" s="80" customFormat="1" hidden="1" x14ac:dyDescent="0.3">
      <c r="A10" s="164"/>
      <c r="B10" s="463"/>
      <c r="C10" s="463"/>
      <c r="D10" s="188"/>
      <c r="E10" s="76"/>
      <c r="F10" s="78"/>
      <c r="G10" s="62">
        <f t="shared" si="0"/>
        <v>0</v>
      </c>
      <c r="H10" s="190" t="s">
        <v>182</v>
      </c>
    </row>
    <row r="11" spans="1:8" s="80" customFormat="1" hidden="1" x14ac:dyDescent="0.3">
      <c r="A11" s="164"/>
      <c r="B11" s="463"/>
      <c r="C11" s="463"/>
      <c r="D11" s="188"/>
      <c r="E11" s="76"/>
      <c r="F11" s="78"/>
      <c r="G11" s="62">
        <f t="shared" si="0"/>
        <v>0</v>
      </c>
      <c r="H11" s="190" t="s">
        <v>182</v>
      </c>
    </row>
    <row r="12" spans="1:8" s="80" customFormat="1" hidden="1" x14ac:dyDescent="0.3">
      <c r="A12" s="164"/>
      <c r="B12" s="463"/>
      <c r="C12" s="463"/>
      <c r="D12" s="188"/>
      <c r="E12" s="76"/>
      <c r="F12" s="78"/>
      <c r="G12" s="62">
        <f t="shared" si="0"/>
        <v>0</v>
      </c>
      <c r="H12" s="190" t="s">
        <v>182</v>
      </c>
    </row>
    <row r="13" spans="1:8" s="80" customFormat="1" hidden="1" x14ac:dyDescent="0.3">
      <c r="A13" s="164"/>
      <c r="B13" s="463"/>
      <c r="C13" s="463"/>
      <c r="D13" s="188"/>
      <c r="E13" s="76"/>
      <c r="F13" s="78"/>
      <c r="G13" s="62">
        <f t="shared" si="0"/>
        <v>0</v>
      </c>
      <c r="H13" s="190" t="s">
        <v>182</v>
      </c>
    </row>
    <row r="14" spans="1:8" s="80" customFormat="1" hidden="1" x14ac:dyDescent="0.3">
      <c r="A14" s="164"/>
      <c r="B14" s="463"/>
      <c r="C14" s="463"/>
      <c r="D14" s="188"/>
      <c r="E14" s="76"/>
      <c r="F14" s="78"/>
      <c r="G14" s="62">
        <f t="shared" si="0"/>
        <v>0</v>
      </c>
      <c r="H14" s="190" t="s">
        <v>182</v>
      </c>
    </row>
    <row r="15" spans="1:8" s="80" customFormat="1" hidden="1" x14ac:dyDescent="0.3">
      <c r="A15" s="164"/>
      <c r="B15" s="463"/>
      <c r="C15" s="463"/>
      <c r="D15" s="188"/>
      <c r="E15" s="76"/>
      <c r="F15" s="78"/>
      <c r="G15" s="62">
        <f t="shared" si="0"/>
        <v>0</v>
      </c>
      <c r="H15" s="190" t="s">
        <v>182</v>
      </c>
    </row>
    <row r="16" spans="1:8" s="80" customFormat="1" hidden="1" x14ac:dyDescent="0.3">
      <c r="A16" s="164"/>
      <c r="B16" s="463"/>
      <c r="C16" s="463"/>
      <c r="D16" s="188"/>
      <c r="E16" s="76"/>
      <c r="F16" s="78"/>
      <c r="G16" s="62">
        <f t="shared" si="0"/>
        <v>0</v>
      </c>
      <c r="H16" s="190" t="s">
        <v>182</v>
      </c>
    </row>
    <row r="17" spans="1:8" s="80" customFormat="1" hidden="1" x14ac:dyDescent="0.3">
      <c r="A17" s="164"/>
      <c r="B17" s="463"/>
      <c r="C17" s="463"/>
      <c r="D17" s="188"/>
      <c r="E17" s="76"/>
      <c r="F17" s="78"/>
      <c r="G17" s="62">
        <f t="shared" si="0"/>
        <v>0</v>
      </c>
      <c r="H17" s="190" t="s">
        <v>182</v>
      </c>
    </row>
    <row r="18" spans="1:8" s="80" customFormat="1" hidden="1" x14ac:dyDescent="0.3">
      <c r="A18" s="164"/>
      <c r="B18" s="463"/>
      <c r="C18" s="463"/>
      <c r="D18" s="188"/>
      <c r="E18" s="76"/>
      <c r="F18" s="78"/>
      <c r="G18" s="62">
        <f t="shared" si="0"/>
        <v>0</v>
      </c>
      <c r="H18" s="190" t="s">
        <v>182</v>
      </c>
    </row>
    <row r="19" spans="1:8" s="80" customFormat="1" hidden="1" x14ac:dyDescent="0.3">
      <c r="A19" s="164"/>
      <c r="B19" s="463"/>
      <c r="C19" s="463"/>
      <c r="D19" s="188"/>
      <c r="E19" s="76"/>
      <c r="F19" s="78"/>
      <c r="G19" s="62">
        <f t="shared" si="0"/>
        <v>0</v>
      </c>
      <c r="H19" s="190" t="s">
        <v>182</v>
      </c>
    </row>
    <row r="20" spans="1:8" s="80" customFormat="1" hidden="1" x14ac:dyDescent="0.3">
      <c r="A20" s="164"/>
      <c r="B20" s="463"/>
      <c r="C20" s="463"/>
      <c r="D20" s="188"/>
      <c r="E20" s="76"/>
      <c r="F20" s="78"/>
      <c r="G20" s="62">
        <f t="shared" si="0"/>
        <v>0</v>
      </c>
      <c r="H20" s="190" t="s">
        <v>182</v>
      </c>
    </row>
    <row r="21" spans="1:8" s="80" customFormat="1" hidden="1" x14ac:dyDescent="0.3">
      <c r="A21" s="164"/>
      <c r="B21" s="463"/>
      <c r="C21" s="463"/>
      <c r="D21" s="188"/>
      <c r="E21" s="76"/>
      <c r="F21" s="78"/>
      <c r="G21" s="62">
        <f t="shared" si="0"/>
        <v>0</v>
      </c>
      <c r="H21" s="190" t="s">
        <v>182</v>
      </c>
    </row>
    <row r="22" spans="1:8" s="80" customFormat="1" hidden="1" x14ac:dyDescent="0.3">
      <c r="A22" s="164"/>
      <c r="B22" s="463"/>
      <c r="C22" s="463"/>
      <c r="D22" s="188"/>
      <c r="E22" s="76"/>
      <c r="F22" s="78"/>
      <c r="G22" s="62">
        <f t="shared" si="0"/>
        <v>0</v>
      </c>
      <c r="H22" s="190" t="s">
        <v>182</v>
      </c>
    </row>
    <row r="23" spans="1:8" s="80" customFormat="1" hidden="1" x14ac:dyDescent="0.3">
      <c r="A23" s="164"/>
      <c r="B23" s="463"/>
      <c r="C23" s="463"/>
      <c r="D23" s="188"/>
      <c r="E23" s="76"/>
      <c r="F23" s="78"/>
      <c r="G23" s="62">
        <f t="shared" si="0"/>
        <v>0</v>
      </c>
      <c r="H23" s="190" t="s">
        <v>182</v>
      </c>
    </row>
    <row r="24" spans="1:8" s="80" customFormat="1" hidden="1" x14ac:dyDescent="0.3">
      <c r="A24" s="164"/>
      <c r="B24" s="463"/>
      <c r="C24" s="463"/>
      <c r="D24" s="188"/>
      <c r="E24" s="76"/>
      <c r="F24" s="78"/>
      <c r="G24" s="62">
        <f t="shared" si="0"/>
        <v>0</v>
      </c>
      <c r="H24" s="190" t="s">
        <v>182</v>
      </c>
    </row>
    <row r="25" spans="1:8" s="80" customFormat="1" hidden="1" x14ac:dyDescent="0.3">
      <c r="A25" s="164"/>
      <c r="B25" s="463"/>
      <c r="C25" s="463"/>
      <c r="D25" s="188"/>
      <c r="E25" s="76"/>
      <c r="F25" s="78"/>
      <c r="G25" s="62">
        <f t="shared" si="0"/>
        <v>0</v>
      </c>
      <c r="H25" s="190" t="s">
        <v>182</v>
      </c>
    </row>
    <row r="26" spans="1:8" s="80" customFormat="1" hidden="1" x14ac:dyDescent="0.3">
      <c r="A26" s="164"/>
      <c r="B26" s="463"/>
      <c r="C26" s="463"/>
      <c r="D26" s="188"/>
      <c r="E26" s="76"/>
      <c r="F26" s="78"/>
      <c r="G26" s="62">
        <f t="shared" si="0"/>
        <v>0</v>
      </c>
      <c r="H26" s="190" t="s">
        <v>182</v>
      </c>
    </row>
    <row r="27" spans="1:8" s="80" customFormat="1" hidden="1" x14ac:dyDescent="0.3">
      <c r="A27" s="164"/>
      <c r="B27" s="463"/>
      <c r="C27" s="463"/>
      <c r="D27" s="188"/>
      <c r="E27" s="76"/>
      <c r="F27" s="78"/>
      <c r="G27" s="62">
        <f t="shared" si="0"/>
        <v>0</v>
      </c>
      <c r="H27" s="190" t="s">
        <v>182</v>
      </c>
    </row>
    <row r="28" spans="1:8" s="80" customFormat="1" hidden="1" x14ac:dyDescent="0.3">
      <c r="A28" s="164"/>
      <c r="B28" s="463"/>
      <c r="C28" s="463"/>
      <c r="D28" s="188"/>
      <c r="E28" s="76"/>
      <c r="F28" s="78"/>
      <c r="G28" s="62">
        <f t="shared" si="0"/>
        <v>0</v>
      </c>
      <c r="H28" s="190" t="s">
        <v>182</v>
      </c>
    </row>
    <row r="29" spans="1:8" s="80" customFormat="1" hidden="1" x14ac:dyDescent="0.3">
      <c r="A29" s="164"/>
      <c r="B29" s="463"/>
      <c r="C29" s="463"/>
      <c r="D29" s="188"/>
      <c r="E29" s="76"/>
      <c r="F29" s="78"/>
      <c r="G29" s="62">
        <f t="shared" si="0"/>
        <v>0</v>
      </c>
      <c r="H29" s="190" t="s">
        <v>182</v>
      </c>
    </row>
    <row r="30" spans="1:8" s="80" customFormat="1" hidden="1" x14ac:dyDescent="0.3">
      <c r="A30" s="164"/>
      <c r="B30" s="463"/>
      <c r="C30" s="463"/>
      <c r="D30" s="188"/>
      <c r="E30" s="76"/>
      <c r="F30" s="78"/>
      <c r="G30" s="62">
        <f t="shared" si="0"/>
        <v>0</v>
      </c>
      <c r="H30" s="190" t="s">
        <v>182</v>
      </c>
    </row>
    <row r="31" spans="1:8" s="80" customFormat="1" hidden="1" x14ac:dyDescent="0.3">
      <c r="A31" s="164"/>
      <c r="B31" s="463"/>
      <c r="C31" s="463"/>
      <c r="D31" s="188"/>
      <c r="E31" s="76"/>
      <c r="F31" s="78"/>
      <c r="G31" s="62">
        <f t="shared" si="0"/>
        <v>0</v>
      </c>
      <c r="H31" s="190" t="s">
        <v>182</v>
      </c>
    </row>
    <row r="32" spans="1:8" s="80" customFormat="1" hidden="1" x14ac:dyDescent="0.3">
      <c r="A32" s="164"/>
      <c r="B32" s="463"/>
      <c r="C32" s="463"/>
      <c r="D32" s="188"/>
      <c r="E32" s="76"/>
      <c r="F32" s="78"/>
      <c r="G32" s="62">
        <f t="shared" si="0"/>
        <v>0</v>
      </c>
      <c r="H32" s="190" t="s">
        <v>182</v>
      </c>
    </row>
    <row r="33" spans="1:8" s="80" customFormat="1" hidden="1" x14ac:dyDescent="0.3">
      <c r="A33" s="164"/>
      <c r="B33" s="463"/>
      <c r="C33" s="463"/>
      <c r="D33" s="188"/>
      <c r="E33" s="76"/>
      <c r="F33" s="78"/>
      <c r="G33" s="62">
        <f t="shared" si="0"/>
        <v>0</v>
      </c>
      <c r="H33" s="190" t="s">
        <v>182</v>
      </c>
    </row>
    <row r="34" spans="1:8" s="80" customFormat="1" hidden="1" x14ac:dyDescent="0.3">
      <c r="A34" s="164"/>
      <c r="B34" s="463"/>
      <c r="C34" s="463"/>
      <c r="D34" s="188"/>
      <c r="E34" s="76"/>
      <c r="F34" s="78"/>
      <c r="G34" s="62">
        <f t="shared" si="0"/>
        <v>0</v>
      </c>
      <c r="H34" s="190" t="s">
        <v>182</v>
      </c>
    </row>
    <row r="35" spans="1:8" s="80" customFormat="1" hidden="1" x14ac:dyDescent="0.3">
      <c r="A35" s="164"/>
      <c r="B35" s="463"/>
      <c r="C35" s="463"/>
      <c r="D35" s="188"/>
      <c r="E35" s="76"/>
      <c r="F35" s="78"/>
      <c r="G35" s="62">
        <f t="shared" si="0"/>
        <v>0</v>
      </c>
      <c r="H35" s="190" t="s">
        <v>182</v>
      </c>
    </row>
    <row r="36" spans="1:8" s="80" customFormat="1" hidden="1" x14ac:dyDescent="0.3">
      <c r="A36" s="164"/>
      <c r="B36" s="463"/>
      <c r="C36" s="463"/>
      <c r="D36" s="188"/>
      <c r="E36" s="76"/>
      <c r="F36" s="78"/>
      <c r="G36" s="62">
        <f t="shared" ref="G36:G67" si="1">ROUND(+D36*F36,2)</f>
        <v>0</v>
      </c>
      <c r="H36" s="190" t="s">
        <v>182</v>
      </c>
    </row>
    <row r="37" spans="1:8" s="80" customFormat="1" hidden="1" x14ac:dyDescent="0.3">
      <c r="A37" s="164"/>
      <c r="B37" s="463"/>
      <c r="C37" s="463"/>
      <c r="D37" s="188"/>
      <c r="E37" s="76"/>
      <c r="F37" s="78"/>
      <c r="G37" s="62">
        <f t="shared" si="1"/>
        <v>0</v>
      </c>
      <c r="H37" s="190" t="s">
        <v>182</v>
      </c>
    </row>
    <row r="38" spans="1:8" s="80" customFormat="1" hidden="1" x14ac:dyDescent="0.3">
      <c r="A38" s="164"/>
      <c r="B38" s="463"/>
      <c r="C38" s="463"/>
      <c r="D38" s="188"/>
      <c r="E38" s="76"/>
      <c r="F38" s="78"/>
      <c r="G38" s="62">
        <f t="shared" si="1"/>
        <v>0</v>
      </c>
      <c r="H38" s="190" t="s">
        <v>182</v>
      </c>
    </row>
    <row r="39" spans="1:8" s="80" customFormat="1" hidden="1" x14ac:dyDescent="0.3">
      <c r="A39" s="164"/>
      <c r="B39" s="463"/>
      <c r="C39" s="463"/>
      <c r="D39" s="188"/>
      <c r="E39" s="76"/>
      <c r="F39" s="78"/>
      <c r="G39" s="62">
        <f t="shared" si="1"/>
        <v>0</v>
      </c>
      <c r="H39" s="190" t="s">
        <v>182</v>
      </c>
    </row>
    <row r="40" spans="1:8" s="80" customFormat="1" hidden="1" x14ac:dyDescent="0.3">
      <c r="A40" s="164"/>
      <c r="B40" s="463"/>
      <c r="C40" s="463"/>
      <c r="D40" s="188"/>
      <c r="E40" s="76"/>
      <c r="F40" s="78"/>
      <c r="G40" s="62">
        <f t="shared" si="1"/>
        <v>0</v>
      </c>
      <c r="H40" s="190" t="s">
        <v>182</v>
      </c>
    </row>
    <row r="41" spans="1:8" s="80" customFormat="1" hidden="1" x14ac:dyDescent="0.3">
      <c r="A41" s="164"/>
      <c r="B41" s="463"/>
      <c r="C41" s="463"/>
      <c r="D41" s="188"/>
      <c r="E41" s="76"/>
      <c r="F41" s="78"/>
      <c r="G41" s="62">
        <f t="shared" si="1"/>
        <v>0</v>
      </c>
      <c r="H41" s="190" t="s">
        <v>182</v>
      </c>
    </row>
    <row r="42" spans="1:8" s="80" customFormat="1" hidden="1" x14ac:dyDescent="0.3">
      <c r="A42" s="164"/>
      <c r="B42" s="463"/>
      <c r="C42" s="463"/>
      <c r="D42" s="188"/>
      <c r="E42" s="76"/>
      <c r="F42" s="78"/>
      <c r="G42" s="62">
        <f t="shared" si="1"/>
        <v>0</v>
      </c>
      <c r="H42" s="190" t="s">
        <v>182</v>
      </c>
    </row>
    <row r="43" spans="1:8" s="80" customFormat="1" hidden="1" x14ac:dyDescent="0.3">
      <c r="A43" s="164"/>
      <c r="B43" s="463"/>
      <c r="C43" s="463"/>
      <c r="D43" s="188"/>
      <c r="E43" s="76"/>
      <c r="F43" s="78"/>
      <c r="G43" s="62">
        <f t="shared" si="1"/>
        <v>0</v>
      </c>
      <c r="H43" s="190" t="s">
        <v>182</v>
      </c>
    </row>
    <row r="44" spans="1:8" s="80" customFormat="1" hidden="1" x14ac:dyDescent="0.3">
      <c r="A44" s="164"/>
      <c r="B44" s="463"/>
      <c r="C44" s="463"/>
      <c r="D44" s="188"/>
      <c r="E44" s="76"/>
      <c r="F44" s="78"/>
      <c r="G44" s="62">
        <f t="shared" si="1"/>
        <v>0</v>
      </c>
      <c r="H44" s="190" t="s">
        <v>182</v>
      </c>
    </row>
    <row r="45" spans="1:8" s="80" customFormat="1" hidden="1" x14ac:dyDescent="0.3">
      <c r="A45" s="164"/>
      <c r="B45" s="463"/>
      <c r="C45" s="463"/>
      <c r="D45" s="188"/>
      <c r="E45" s="76"/>
      <c r="F45" s="78"/>
      <c r="G45" s="62">
        <f t="shared" si="1"/>
        <v>0</v>
      </c>
      <c r="H45" s="190" t="s">
        <v>182</v>
      </c>
    </row>
    <row r="46" spans="1:8" s="80" customFormat="1" hidden="1" x14ac:dyDescent="0.3">
      <c r="A46" s="164"/>
      <c r="B46" s="463"/>
      <c r="C46" s="463"/>
      <c r="D46" s="188"/>
      <c r="E46" s="76"/>
      <c r="F46" s="78"/>
      <c r="G46" s="62">
        <f t="shared" si="1"/>
        <v>0</v>
      </c>
      <c r="H46" s="190" t="s">
        <v>182</v>
      </c>
    </row>
    <row r="47" spans="1:8" s="80" customFormat="1" hidden="1" x14ac:dyDescent="0.3">
      <c r="A47" s="164"/>
      <c r="B47" s="463"/>
      <c r="C47" s="463"/>
      <c r="D47" s="188"/>
      <c r="E47" s="76"/>
      <c r="F47" s="78"/>
      <c r="G47" s="62">
        <f t="shared" si="1"/>
        <v>0</v>
      </c>
      <c r="H47" s="190" t="s">
        <v>182</v>
      </c>
    </row>
    <row r="48" spans="1:8" s="80" customFormat="1" hidden="1" x14ac:dyDescent="0.3">
      <c r="A48" s="164"/>
      <c r="B48" s="463"/>
      <c r="C48" s="463"/>
      <c r="D48" s="188"/>
      <c r="E48" s="76"/>
      <c r="F48" s="78"/>
      <c r="G48" s="62">
        <f t="shared" si="1"/>
        <v>0</v>
      </c>
      <c r="H48" s="190" t="s">
        <v>182</v>
      </c>
    </row>
    <row r="49" spans="1:8" s="80" customFormat="1" hidden="1" x14ac:dyDescent="0.3">
      <c r="A49" s="164"/>
      <c r="B49" s="463"/>
      <c r="C49" s="463"/>
      <c r="D49" s="188"/>
      <c r="E49" s="76"/>
      <c r="F49" s="78"/>
      <c r="G49" s="62">
        <f t="shared" si="1"/>
        <v>0</v>
      </c>
      <c r="H49" s="190" t="s">
        <v>182</v>
      </c>
    </row>
    <row r="50" spans="1:8" s="80" customFormat="1" hidden="1" x14ac:dyDescent="0.3">
      <c r="A50" s="164"/>
      <c r="B50" s="463"/>
      <c r="C50" s="463"/>
      <c r="D50" s="188"/>
      <c r="E50" s="76"/>
      <c r="F50" s="78"/>
      <c r="G50" s="62">
        <f t="shared" si="1"/>
        <v>0</v>
      </c>
      <c r="H50" s="190" t="s">
        <v>182</v>
      </c>
    </row>
    <row r="51" spans="1:8" s="80" customFormat="1" hidden="1" x14ac:dyDescent="0.3">
      <c r="A51" s="164"/>
      <c r="B51" s="463"/>
      <c r="C51" s="463"/>
      <c r="D51" s="188"/>
      <c r="E51" s="76"/>
      <c r="F51" s="78"/>
      <c r="G51" s="62">
        <f t="shared" si="1"/>
        <v>0</v>
      </c>
      <c r="H51" s="190" t="s">
        <v>182</v>
      </c>
    </row>
    <row r="52" spans="1:8" s="80" customFormat="1" hidden="1" x14ac:dyDescent="0.3">
      <c r="A52" s="164"/>
      <c r="B52" s="463"/>
      <c r="C52" s="463"/>
      <c r="D52" s="188"/>
      <c r="E52" s="76"/>
      <c r="F52" s="78"/>
      <c r="G52" s="62">
        <f t="shared" si="1"/>
        <v>0</v>
      </c>
      <c r="H52" s="190" t="s">
        <v>182</v>
      </c>
    </row>
    <row r="53" spans="1:8" s="80" customFormat="1" hidden="1" x14ac:dyDescent="0.3">
      <c r="A53" s="164"/>
      <c r="B53" s="463"/>
      <c r="C53" s="463"/>
      <c r="D53" s="188"/>
      <c r="E53" s="76"/>
      <c r="F53" s="78"/>
      <c r="G53" s="62">
        <f t="shared" si="1"/>
        <v>0</v>
      </c>
      <c r="H53" s="190" t="s">
        <v>182</v>
      </c>
    </row>
    <row r="54" spans="1:8" s="80" customFormat="1" hidden="1" x14ac:dyDescent="0.3">
      <c r="A54" s="164"/>
      <c r="B54" s="463"/>
      <c r="C54" s="463"/>
      <c r="D54" s="188"/>
      <c r="E54" s="76"/>
      <c r="F54" s="78"/>
      <c r="G54" s="62">
        <f t="shared" si="1"/>
        <v>0</v>
      </c>
      <c r="H54" s="190" t="s">
        <v>182</v>
      </c>
    </row>
    <row r="55" spans="1:8" s="80" customFormat="1" hidden="1" x14ac:dyDescent="0.3">
      <c r="A55" s="164"/>
      <c r="B55" s="463"/>
      <c r="C55" s="463"/>
      <c r="D55" s="188"/>
      <c r="E55" s="76"/>
      <c r="F55" s="78"/>
      <c r="G55" s="62">
        <f t="shared" si="1"/>
        <v>0</v>
      </c>
      <c r="H55" s="190" t="s">
        <v>182</v>
      </c>
    </row>
    <row r="56" spans="1:8" s="80" customFormat="1" hidden="1" x14ac:dyDescent="0.3">
      <c r="A56" s="164"/>
      <c r="B56" s="463"/>
      <c r="C56" s="463"/>
      <c r="D56" s="188"/>
      <c r="E56" s="76"/>
      <c r="F56" s="78"/>
      <c r="G56" s="62">
        <f t="shared" si="1"/>
        <v>0</v>
      </c>
      <c r="H56" s="190" t="s">
        <v>182</v>
      </c>
    </row>
    <row r="57" spans="1:8" s="80" customFormat="1" hidden="1" x14ac:dyDescent="0.3">
      <c r="A57" s="164"/>
      <c r="B57" s="463"/>
      <c r="C57" s="463"/>
      <c r="D57" s="188"/>
      <c r="E57" s="76"/>
      <c r="F57" s="78"/>
      <c r="G57" s="62">
        <f t="shared" si="1"/>
        <v>0</v>
      </c>
      <c r="H57" s="190" t="s">
        <v>182</v>
      </c>
    </row>
    <row r="58" spans="1:8" s="80" customFormat="1" hidden="1" x14ac:dyDescent="0.3">
      <c r="A58" s="164"/>
      <c r="B58" s="463"/>
      <c r="C58" s="463"/>
      <c r="D58" s="188"/>
      <c r="E58" s="76"/>
      <c r="F58" s="78"/>
      <c r="G58" s="62">
        <f t="shared" si="1"/>
        <v>0</v>
      </c>
      <c r="H58" s="190" t="s">
        <v>182</v>
      </c>
    </row>
    <row r="59" spans="1:8" s="80" customFormat="1" hidden="1" x14ac:dyDescent="0.3">
      <c r="A59" s="164"/>
      <c r="B59" s="463"/>
      <c r="C59" s="463"/>
      <c r="D59" s="188"/>
      <c r="E59" s="76"/>
      <c r="F59" s="78"/>
      <c r="G59" s="62">
        <f t="shared" si="1"/>
        <v>0</v>
      </c>
      <c r="H59" s="190" t="s">
        <v>182</v>
      </c>
    </row>
    <row r="60" spans="1:8" s="80" customFormat="1" hidden="1" x14ac:dyDescent="0.3">
      <c r="A60" s="164"/>
      <c r="B60" s="463"/>
      <c r="C60" s="463"/>
      <c r="D60" s="188"/>
      <c r="E60" s="76"/>
      <c r="F60" s="78"/>
      <c r="G60" s="62">
        <f t="shared" si="1"/>
        <v>0</v>
      </c>
      <c r="H60" s="190" t="s">
        <v>182</v>
      </c>
    </row>
    <row r="61" spans="1:8" s="80" customFormat="1" hidden="1" x14ac:dyDescent="0.3">
      <c r="A61" s="164"/>
      <c r="B61" s="463"/>
      <c r="C61" s="463"/>
      <c r="D61" s="188"/>
      <c r="E61" s="76"/>
      <c r="F61" s="78"/>
      <c r="G61" s="62">
        <f t="shared" si="1"/>
        <v>0</v>
      </c>
      <c r="H61" s="190" t="s">
        <v>182</v>
      </c>
    </row>
    <row r="62" spans="1:8" s="80" customFormat="1" hidden="1" x14ac:dyDescent="0.3">
      <c r="A62" s="164"/>
      <c r="B62" s="463"/>
      <c r="C62" s="463"/>
      <c r="D62" s="188"/>
      <c r="E62" s="76"/>
      <c r="F62" s="78"/>
      <c r="G62" s="62">
        <f t="shared" si="1"/>
        <v>0</v>
      </c>
      <c r="H62" s="190" t="s">
        <v>182</v>
      </c>
    </row>
    <row r="63" spans="1:8" s="80" customFormat="1" hidden="1" x14ac:dyDescent="0.3">
      <c r="A63" s="164"/>
      <c r="B63" s="463"/>
      <c r="C63" s="463"/>
      <c r="D63" s="188"/>
      <c r="E63" s="76"/>
      <c r="F63" s="78"/>
      <c r="G63" s="62">
        <f t="shared" si="1"/>
        <v>0</v>
      </c>
      <c r="H63" s="190" t="s">
        <v>182</v>
      </c>
    </row>
    <row r="64" spans="1:8" s="80" customFormat="1" hidden="1" x14ac:dyDescent="0.3">
      <c r="A64" s="164"/>
      <c r="B64" s="463"/>
      <c r="C64" s="463"/>
      <c r="D64" s="188"/>
      <c r="E64" s="76"/>
      <c r="F64" s="78"/>
      <c r="G64" s="62">
        <f t="shared" si="1"/>
        <v>0</v>
      </c>
      <c r="H64" s="190" t="s">
        <v>182</v>
      </c>
    </row>
    <row r="65" spans="1:8" s="80" customFormat="1" hidden="1" x14ac:dyDescent="0.3">
      <c r="A65" s="164"/>
      <c r="B65" s="463"/>
      <c r="C65" s="463"/>
      <c r="D65" s="188"/>
      <c r="E65" s="76"/>
      <c r="F65" s="78"/>
      <c r="G65" s="62">
        <f t="shared" si="1"/>
        <v>0</v>
      </c>
      <c r="H65" s="190" t="s">
        <v>182</v>
      </c>
    </row>
    <row r="66" spans="1:8" s="80" customFormat="1" hidden="1" x14ac:dyDescent="0.3">
      <c r="A66" s="164"/>
      <c r="B66" s="463"/>
      <c r="C66" s="463"/>
      <c r="D66" s="188"/>
      <c r="E66" s="76"/>
      <c r="F66" s="78"/>
      <c r="G66" s="62">
        <f t="shared" si="1"/>
        <v>0</v>
      </c>
      <c r="H66" s="190" t="s">
        <v>182</v>
      </c>
    </row>
    <row r="67" spans="1:8" s="80" customFormat="1" hidden="1" x14ac:dyDescent="0.3">
      <c r="A67" s="164"/>
      <c r="B67" s="463"/>
      <c r="C67" s="463"/>
      <c r="D67" s="188"/>
      <c r="E67" s="76"/>
      <c r="F67" s="78"/>
      <c r="G67" s="62">
        <f t="shared" si="1"/>
        <v>0</v>
      </c>
      <c r="H67" s="190" t="s">
        <v>182</v>
      </c>
    </row>
    <row r="68" spans="1:8" s="80" customFormat="1" hidden="1" x14ac:dyDescent="0.3">
      <c r="A68" s="164"/>
      <c r="B68" s="463"/>
      <c r="C68" s="463"/>
      <c r="D68" s="188"/>
      <c r="E68" s="76"/>
      <c r="F68" s="78"/>
      <c r="G68" s="62">
        <f t="shared" ref="G68:G99" si="2">ROUND(+D68*F68,2)</f>
        <v>0</v>
      </c>
      <c r="H68" s="190" t="s">
        <v>182</v>
      </c>
    </row>
    <row r="69" spans="1:8" s="80" customFormat="1" hidden="1" x14ac:dyDescent="0.3">
      <c r="A69" s="164"/>
      <c r="B69" s="463"/>
      <c r="C69" s="463"/>
      <c r="D69" s="188"/>
      <c r="E69" s="76"/>
      <c r="F69" s="78"/>
      <c r="G69" s="62">
        <f t="shared" si="2"/>
        <v>0</v>
      </c>
      <c r="H69" s="190" t="s">
        <v>182</v>
      </c>
    </row>
    <row r="70" spans="1:8" s="80" customFormat="1" hidden="1" x14ac:dyDescent="0.3">
      <c r="A70" s="164"/>
      <c r="B70" s="463"/>
      <c r="C70" s="463"/>
      <c r="D70" s="188"/>
      <c r="E70" s="76"/>
      <c r="F70" s="78"/>
      <c r="G70" s="62">
        <f t="shared" si="2"/>
        <v>0</v>
      </c>
      <c r="H70" s="190" t="s">
        <v>182</v>
      </c>
    </row>
    <row r="71" spans="1:8" s="80" customFormat="1" hidden="1" x14ac:dyDescent="0.3">
      <c r="A71" s="164"/>
      <c r="B71" s="463"/>
      <c r="C71" s="463"/>
      <c r="D71" s="188"/>
      <c r="E71" s="76"/>
      <c r="F71" s="78"/>
      <c r="G71" s="62">
        <f t="shared" si="2"/>
        <v>0</v>
      </c>
      <c r="H71" s="190" t="s">
        <v>182</v>
      </c>
    </row>
    <row r="72" spans="1:8" s="80" customFormat="1" hidden="1" x14ac:dyDescent="0.3">
      <c r="A72" s="164"/>
      <c r="B72" s="463"/>
      <c r="C72" s="463"/>
      <c r="D72" s="188"/>
      <c r="E72" s="76"/>
      <c r="F72" s="78"/>
      <c r="G72" s="62">
        <f t="shared" si="2"/>
        <v>0</v>
      </c>
      <c r="H72" s="190" t="s">
        <v>182</v>
      </c>
    </row>
    <row r="73" spans="1:8" s="80" customFormat="1" hidden="1" x14ac:dyDescent="0.3">
      <c r="A73" s="164"/>
      <c r="B73" s="463"/>
      <c r="C73" s="463"/>
      <c r="D73" s="188"/>
      <c r="E73" s="76"/>
      <c r="F73" s="78"/>
      <c r="G73" s="62">
        <f t="shared" si="2"/>
        <v>0</v>
      </c>
      <c r="H73" s="190" t="s">
        <v>182</v>
      </c>
    </row>
    <row r="74" spans="1:8" s="80" customFormat="1" hidden="1" x14ac:dyDescent="0.3">
      <c r="A74" s="164"/>
      <c r="B74" s="463"/>
      <c r="C74" s="463"/>
      <c r="D74" s="188"/>
      <c r="E74" s="76"/>
      <c r="F74" s="78"/>
      <c r="G74" s="62">
        <f t="shared" si="2"/>
        <v>0</v>
      </c>
      <c r="H74" s="190" t="s">
        <v>182</v>
      </c>
    </row>
    <row r="75" spans="1:8" s="80" customFormat="1" hidden="1" x14ac:dyDescent="0.3">
      <c r="A75" s="164"/>
      <c r="B75" s="463"/>
      <c r="C75" s="463"/>
      <c r="D75" s="188"/>
      <c r="E75" s="76"/>
      <c r="F75" s="78"/>
      <c r="G75" s="62">
        <f t="shared" si="2"/>
        <v>0</v>
      </c>
      <c r="H75" s="190" t="s">
        <v>182</v>
      </c>
    </row>
    <row r="76" spans="1:8" s="80" customFormat="1" hidden="1" x14ac:dyDescent="0.3">
      <c r="A76" s="164"/>
      <c r="B76" s="463"/>
      <c r="C76" s="463"/>
      <c r="D76" s="188"/>
      <c r="E76" s="76"/>
      <c r="F76" s="78"/>
      <c r="G76" s="62">
        <f t="shared" si="2"/>
        <v>0</v>
      </c>
      <c r="H76" s="190" t="s">
        <v>182</v>
      </c>
    </row>
    <row r="77" spans="1:8" s="80" customFormat="1" hidden="1" x14ac:dyDescent="0.3">
      <c r="A77" s="164"/>
      <c r="B77" s="463"/>
      <c r="C77" s="463"/>
      <c r="D77" s="188"/>
      <c r="E77" s="76"/>
      <c r="F77" s="78"/>
      <c r="G77" s="62">
        <f t="shared" si="2"/>
        <v>0</v>
      </c>
      <c r="H77" s="190" t="s">
        <v>182</v>
      </c>
    </row>
    <row r="78" spans="1:8" s="80" customFormat="1" hidden="1" x14ac:dyDescent="0.3">
      <c r="A78" s="164"/>
      <c r="B78" s="463"/>
      <c r="C78" s="463"/>
      <c r="D78" s="188"/>
      <c r="E78" s="76"/>
      <c r="F78" s="78"/>
      <c r="G78" s="62">
        <f t="shared" si="2"/>
        <v>0</v>
      </c>
      <c r="H78" s="190" t="s">
        <v>182</v>
      </c>
    </row>
    <row r="79" spans="1:8" s="80" customFormat="1" hidden="1" x14ac:dyDescent="0.3">
      <c r="A79" s="164"/>
      <c r="B79" s="463"/>
      <c r="C79" s="463"/>
      <c r="D79" s="188"/>
      <c r="E79" s="76"/>
      <c r="F79" s="78"/>
      <c r="G79" s="62">
        <f t="shared" si="2"/>
        <v>0</v>
      </c>
      <c r="H79" s="190" t="s">
        <v>182</v>
      </c>
    </row>
    <row r="80" spans="1:8" s="80" customFormat="1" hidden="1" x14ac:dyDescent="0.3">
      <c r="A80" s="164"/>
      <c r="B80" s="463"/>
      <c r="C80" s="463"/>
      <c r="D80" s="188"/>
      <c r="E80" s="76"/>
      <c r="F80" s="78"/>
      <c r="G80" s="62">
        <f t="shared" si="2"/>
        <v>0</v>
      </c>
      <c r="H80" s="190" t="s">
        <v>182</v>
      </c>
    </row>
    <row r="81" spans="1:8" s="80" customFormat="1" hidden="1" x14ac:dyDescent="0.3">
      <c r="A81" s="164"/>
      <c r="B81" s="463"/>
      <c r="C81" s="463"/>
      <c r="D81" s="188"/>
      <c r="E81" s="76"/>
      <c r="F81" s="78"/>
      <c r="G81" s="62">
        <f t="shared" si="2"/>
        <v>0</v>
      </c>
      <c r="H81" s="190" t="s">
        <v>182</v>
      </c>
    </row>
    <row r="82" spans="1:8" s="80" customFormat="1" hidden="1" x14ac:dyDescent="0.3">
      <c r="A82" s="164"/>
      <c r="B82" s="463"/>
      <c r="C82" s="463"/>
      <c r="D82" s="188"/>
      <c r="E82" s="76"/>
      <c r="F82" s="78"/>
      <c r="G82" s="62">
        <f t="shared" si="2"/>
        <v>0</v>
      </c>
      <c r="H82" s="190" t="s">
        <v>182</v>
      </c>
    </row>
    <row r="83" spans="1:8" s="80" customFormat="1" hidden="1" x14ac:dyDescent="0.3">
      <c r="A83" s="164"/>
      <c r="B83" s="463"/>
      <c r="C83" s="463"/>
      <c r="D83" s="188"/>
      <c r="E83" s="76"/>
      <c r="F83" s="78"/>
      <c r="G83" s="62">
        <f t="shared" si="2"/>
        <v>0</v>
      </c>
      <c r="H83" s="190" t="s">
        <v>182</v>
      </c>
    </row>
    <row r="84" spans="1:8" s="80" customFormat="1" hidden="1" x14ac:dyDescent="0.3">
      <c r="A84" s="164"/>
      <c r="B84" s="463"/>
      <c r="C84" s="463"/>
      <c r="D84" s="188"/>
      <c r="E84" s="76"/>
      <c r="F84" s="78"/>
      <c r="G84" s="62">
        <f t="shared" si="2"/>
        <v>0</v>
      </c>
      <c r="H84" s="190" t="s">
        <v>182</v>
      </c>
    </row>
    <row r="85" spans="1:8" s="80" customFormat="1" hidden="1" x14ac:dyDescent="0.3">
      <c r="A85" s="164"/>
      <c r="B85" s="463"/>
      <c r="C85" s="463"/>
      <c r="D85" s="188"/>
      <c r="E85" s="76"/>
      <c r="F85" s="78"/>
      <c r="G85" s="62">
        <f t="shared" si="2"/>
        <v>0</v>
      </c>
      <c r="H85" s="190" t="s">
        <v>182</v>
      </c>
    </row>
    <row r="86" spans="1:8" s="80" customFormat="1" hidden="1" x14ac:dyDescent="0.3">
      <c r="A86" s="164"/>
      <c r="B86" s="463"/>
      <c r="C86" s="463"/>
      <c r="D86" s="188"/>
      <c r="E86" s="76"/>
      <c r="F86" s="78"/>
      <c r="G86" s="62">
        <f t="shared" si="2"/>
        <v>0</v>
      </c>
      <c r="H86" s="190" t="s">
        <v>182</v>
      </c>
    </row>
    <row r="87" spans="1:8" s="80" customFormat="1" hidden="1" x14ac:dyDescent="0.3">
      <c r="A87" s="164"/>
      <c r="B87" s="463"/>
      <c r="C87" s="463"/>
      <c r="D87" s="188"/>
      <c r="E87" s="76"/>
      <c r="F87" s="78"/>
      <c r="G87" s="62">
        <f t="shared" si="2"/>
        <v>0</v>
      </c>
      <c r="H87" s="190" t="s">
        <v>182</v>
      </c>
    </row>
    <row r="88" spans="1:8" s="80" customFormat="1" hidden="1" x14ac:dyDescent="0.3">
      <c r="A88" s="164"/>
      <c r="B88" s="463"/>
      <c r="C88" s="463"/>
      <c r="D88" s="188"/>
      <c r="E88" s="76"/>
      <c r="F88" s="78"/>
      <c r="G88" s="62">
        <f t="shared" si="2"/>
        <v>0</v>
      </c>
      <c r="H88" s="190" t="s">
        <v>182</v>
      </c>
    </row>
    <row r="89" spans="1:8" s="80" customFormat="1" hidden="1" x14ac:dyDescent="0.3">
      <c r="A89" s="164"/>
      <c r="B89" s="463"/>
      <c r="C89" s="463"/>
      <c r="D89" s="188"/>
      <c r="E89" s="76"/>
      <c r="F89" s="78"/>
      <c r="G89" s="62">
        <f t="shared" si="2"/>
        <v>0</v>
      </c>
      <c r="H89" s="190" t="s">
        <v>182</v>
      </c>
    </row>
    <row r="90" spans="1:8" s="80" customFormat="1" hidden="1" x14ac:dyDescent="0.3">
      <c r="A90" s="164"/>
      <c r="B90" s="463"/>
      <c r="C90" s="463"/>
      <c r="D90" s="188"/>
      <c r="E90" s="76"/>
      <c r="F90" s="78"/>
      <c r="G90" s="62">
        <f t="shared" si="2"/>
        <v>0</v>
      </c>
      <c r="H90" s="190" t="s">
        <v>182</v>
      </c>
    </row>
    <row r="91" spans="1:8" s="80" customFormat="1" hidden="1" x14ac:dyDescent="0.3">
      <c r="A91" s="164"/>
      <c r="B91" s="463"/>
      <c r="C91" s="463"/>
      <c r="D91" s="188"/>
      <c r="E91" s="76"/>
      <c r="F91" s="78"/>
      <c r="G91" s="62">
        <f t="shared" si="2"/>
        <v>0</v>
      </c>
      <c r="H91" s="190" t="s">
        <v>182</v>
      </c>
    </row>
    <row r="92" spans="1:8" s="80" customFormat="1" hidden="1" x14ac:dyDescent="0.3">
      <c r="A92" s="164"/>
      <c r="B92" s="463"/>
      <c r="C92" s="463"/>
      <c r="D92" s="188"/>
      <c r="E92" s="76"/>
      <c r="F92" s="78"/>
      <c r="G92" s="62">
        <f t="shared" si="2"/>
        <v>0</v>
      </c>
      <c r="H92" s="190" t="s">
        <v>182</v>
      </c>
    </row>
    <row r="93" spans="1:8" s="80" customFormat="1" hidden="1" x14ac:dyDescent="0.3">
      <c r="A93" s="164"/>
      <c r="B93" s="463"/>
      <c r="C93" s="463"/>
      <c r="D93" s="188"/>
      <c r="E93" s="76"/>
      <c r="F93" s="78"/>
      <c r="G93" s="62">
        <f t="shared" si="2"/>
        <v>0</v>
      </c>
      <c r="H93" s="190" t="s">
        <v>182</v>
      </c>
    </row>
    <row r="94" spans="1:8" s="80" customFormat="1" hidden="1" x14ac:dyDescent="0.3">
      <c r="A94" s="164"/>
      <c r="B94" s="463"/>
      <c r="C94" s="463"/>
      <c r="D94" s="188"/>
      <c r="E94" s="76"/>
      <c r="F94" s="78"/>
      <c r="G94" s="62">
        <f t="shared" si="2"/>
        <v>0</v>
      </c>
      <c r="H94" s="190" t="s">
        <v>182</v>
      </c>
    </row>
    <row r="95" spans="1:8" s="80" customFormat="1" hidden="1" x14ac:dyDescent="0.3">
      <c r="A95" s="164"/>
      <c r="B95" s="463"/>
      <c r="C95" s="463"/>
      <c r="D95" s="188"/>
      <c r="E95" s="76"/>
      <c r="F95" s="78"/>
      <c r="G95" s="62">
        <f t="shared" si="2"/>
        <v>0</v>
      </c>
      <c r="H95" s="190" t="s">
        <v>182</v>
      </c>
    </row>
    <row r="96" spans="1:8" s="80" customFormat="1" hidden="1" x14ac:dyDescent="0.3">
      <c r="A96" s="164"/>
      <c r="B96" s="463"/>
      <c r="C96" s="463"/>
      <c r="D96" s="188"/>
      <c r="E96" s="76"/>
      <c r="F96" s="78"/>
      <c r="G96" s="62">
        <f t="shared" si="2"/>
        <v>0</v>
      </c>
      <c r="H96" s="190" t="s">
        <v>182</v>
      </c>
    </row>
    <row r="97" spans="1:8" s="80" customFormat="1" hidden="1" x14ac:dyDescent="0.3">
      <c r="A97" s="164"/>
      <c r="B97" s="463"/>
      <c r="C97" s="463"/>
      <c r="D97" s="188"/>
      <c r="E97" s="76"/>
      <c r="F97" s="78"/>
      <c r="G97" s="62">
        <f t="shared" si="2"/>
        <v>0</v>
      </c>
      <c r="H97" s="190" t="s">
        <v>182</v>
      </c>
    </row>
    <row r="98" spans="1:8" s="80" customFormat="1" hidden="1" x14ac:dyDescent="0.3">
      <c r="A98" s="164"/>
      <c r="B98" s="463"/>
      <c r="C98" s="463"/>
      <c r="D98" s="188"/>
      <c r="E98" s="76"/>
      <c r="F98" s="78"/>
      <c r="G98" s="62">
        <f t="shared" si="2"/>
        <v>0</v>
      </c>
      <c r="H98" s="190" t="s">
        <v>182</v>
      </c>
    </row>
    <row r="99" spans="1:8" s="80" customFormat="1" hidden="1" x14ac:dyDescent="0.3">
      <c r="A99" s="164"/>
      <c r="B99" s="463"/>
      <c r="C99" s="463"/>
      <c r="D99" s="188"/>
      <c r="E99" s="76"/>
      <c r="F99" s="78"/>
      <c r="G99" s="62">
        <f t="shared" si="2"/>
        <v>0</v>
      </c>
      <c r="H99" s="190" t="s">
        <v>182</v>
      </c>
    </row>
    <row r="100" spans="1:8" s="80" customFormat="1" hidden="1" x14ac:dyDescent="0.3">
      <c r="A100" s="164"/>
      <c r="B100" s="463"/>
      <c r="C100" s="463"/>
      <c r="D100" s="188"/>
      <c r="E100" s="76"/>
      <c r="F100" s="78"/>
      <c r="G100" s="62">
        <f t="shared" ref="G100:G131" si="3">ROUND(+D100*F100,2)</f>
        <v>0</v>
      </c>
      <c r="H100" s="190" t="s">
        <v>182</v>
      </c>
    </row>
    <row r="101" spans="1:8" s="80" customFormat="1" hidden="1" x14ac:dyDescent="0.3">
      <c r="A101" s="164"/>
      <c r="B101" s="463"/>
      <c r="C101" s="463"/>
      <c r="D101" s="188"/>
      <c r="E101" s="76"/>
      <c r="F101" s="78"/>
      <c r="G101" s="62">
        <f t="shared" si="3"/>
        <v>0</v>
      </c>
      <c r="H101" s="190" t="s">
        <v>182</v>
      </c>
    </row>
    <row r="102" spans="1:8" s="80" customFormat="1" hidden="1" x14ac:dyDescent="0.3">
      <c r="A102" s="164"/>
      <c r="B102" s="463"/>
      <c r="C102" s="463"/>
      <c r="D102" s="188"/>
      <c r="E102" s="76"/>
      <c r="F102" s="78"/>
      <c r="G102" s="62">
        <f t="shared" si="3"/>
        <v>0</v>
      </c>
      <c r="H102" s="190" t="s">
        <v>182</v>
      </c>
    </row>
    <row r="103" spans="1:8" s="80" customFormat="1" hidden="1" x14ac:dyDescent="0.3">
      <c r="A103" s="164"/>
      <c r="B103" s="463"/>
      <c r="C103" s="463"/>
      <c r="D103" s="188"/>
      <c r="E103" s="76"/>
      <c r="F103" s="78"/>
      <c r="G103" s="62">
        <f t="shared" si="3"/>
        <v>0</v>
      </c>
      <c r="H103" s="190" t="s">
        <v>182</v>
      </c>
    </row>
    <row r="104" spans="1:8" s="80" customFormat="1" hidden="1" x14ac:dyDescent="0.3">
      <c r="A104" s="164"/>
      <c r="B104" s="463"/>
      <c r="C104" s="463"/>
      <c r="D104" s="188"/>
      <c r="E104" s="76"/>
      <c r="F104" s="78"/>
      <c r="G104" s="62">
        <f t="shared" si="3"/>
        <v>0</v>
      </c>
      <c r="H104" s="190" t="s">
        <v>182</v>
      </c>
    </row>
    <row r="105" spans="1:8" s="80" customFormat="1" hidden="1" x14ac:dyDescent="0.3">
      <c r="A105" s="164"/>
      <c r="B105" s="463"/>
      <c r="C105" s="463"/>
      <c r="D105" s="188"/>
      <c r="E105" s="76"/>
      <c r="F105" s="78"/>
      <c r="G105" s="62">
        <f t="shared" si="3"/>
        <v>0</v>
      </c>
      <c r="H105" s="190" t="s">
        <v>182</v>
      </c>
    </row>
    <row r="106" spans="1:8" s="80" customFormat="1" hidden="1" x14ac:dyDescent="0.3">
      <c r="A106" s="164"/>
      <c r="B106" s="463"/>
      <c r="C106" s="463"/>
      <c r="D106" s="188"/>
      <c r="E106" s="76"/>
      <c r="F106" s="78"/>
      <c r="G106" s="62">
        <f t="shared" si="3"/>
        <v>0</v>
      </c>
      <c r="H106" s="190" t="s">
        <v>182</v>
      </c>
    </row>
    <row r="107" spans="1:8" s="80" customFormat="1" hidden="1" x14ac:dyDescent="0.3">
      <c r="A107" s="164"/>
      <c r="B107" s="463"/>
      <c r="C107" s="463"/>
      <c r="D107" s="188"/>
      <c r="E107" s="76"/>
      <c r="F107" s="78"/>
      <c r="G107" s="62">
        <f t="shared" si="3"/>
        <v>0</v>
      </c>
      <c r="H107" s="190" t="s">
        <v>182</v>
      </c>
    </row>
    <row r="108" spans="1:8" s="80" customFormat="1" hidden="1" x14ac:dyDescent="0.3">
      <c r="A108" s="164"/>
      <c r="B108" s="463"/>
      <c r="C108" s="463"/>
      <c r="D108" s="188"/>
      <c r="E108" s="76"/>
      <c r="F108" s="78"/>
      <c r="G108" s="62">
        <f t="shared" si="3"/>
        <v>0</v>
      </c>
      <c r="H108" s="190" t="s">
        <v>182</v>
      </c>
    </row>
    <row r="109" spans="1:8" s="80" customFormat="1" hidden="1" x14ac:dyDescent="0.3">
      <c r="A109" s="164"/>
      <c r="B109" s="463"/>
      <c r="C109" s="463"/>
      <c r="D109" s="188"/>
      <c r="E109" s="76"/>
      <c r="F109" s="78"/>
      <c r="G109" s="62">
        <f t="shared" si="3"/>
        <v>0</v>
      </c>
      <c r="H109" s="190" t="s">
        <v>182</v>
      </c>
    </row>
    <row r="110" spans="1:8" s="80" customFormat="1" hidden="1" x14ac:dyDescent="0.3">
      <c r="A110" s="164"/>
      <c r="B110" s="463"/>
      <c r="C110" s="463"/>
      <c r="D110" s="188"/>
      <c r="E110" s="76"/>
      <c r="F110" s="78"/>
      <c r="G110" s="62">
        <f t="shared" si="3"/>
        <v>0</v>
      </c>
      <c r="H110" s="190" t="s">
        <v>182</v>
      </c>
    </row>
    <row r="111" spans="1:8" s="80" customFormat="1" hidden="1" x14ac:dyDescent="0.3">
      <c r="A111" s="164"/>
      <c r="B111" s="463"/>
      <c r="C111" s="463"/>
      <c r="D111" s="188"/>
      <c r="E111" s="76"/>
      <c r="F111" s="78"/>
      <c r="G111" s="62">
        <f t="shared" si="3"/>
        <v>0</v>
      </c>
      <c r="H111" s="190" t="s">
        <v>182</v>
      </c>
    </row>
    <row r="112" spans="1:8" s="80" customFormat="1" hidden="1" x14ac:dyDescent="0.3">
      <c r="A112" s="164"/>
      <c r="B112" s="463"/>
      <c r="C112" s="463"/>
      <c r="D112" s="188"/>
      <c r="E112" s="76"/>
      <c r="F112" s="78"/>
      <c r="G112" s="62">
        <f t="shared" si="3"/>
        <v>0</v>
      </c>
      <c r="H112" s="190" t="s">
        <v>182</v>
      </c>
    </row>
    <row r="113" spans="1:8" s="80" customFormat="1" hidden="1" x14ac:dyDescent="0.3">
      <c r="A113" s="164"/>
      <c r="B113" s="463"/>
      <c r="C113" s="463"/>
      <c r="D113" s="188"/>
      <c r="E113" s="76"/>
      <c r="F113" s="78"/>
      <c r="G113" s="62">
        <f t="shared" si="3"/>
        <v>0</v>
      </c>
      <c r="H113" s="190" t="s">
        <v>182</v>
      </c>
    </row>
    <row r="114" spans="1:8" s="80" customFormat="1" hidden="1" x14ac:dyDescent="0.3">
      <c r="A114" s="164"/>
      <c r="B114" s="463"/>
      <c r="C114" s="463"/>
      <c r="D114" s="188"/>
      <c r="E114" s="76"/>
      <c r="F114" s="78"/>
      <c r="G114" s="62">
        <f t="shared" si="3"/>
        <v>0</v>
      </c>
      <c r="H114" s="190" t="s">
        <v>182</v>
      </c>
    </row>
    <row r="115" spans="1:8" s="80" customFormat="1" hidden="1" x14ac:dyDescent="0.3">
      <c r="A115" s="164"/>
      <c r="B115" s="463"/>
      <c r="C115" s="463"/>
      <c r="D115" s="188"/>
      <c r="E115" s="76"/>
      <c r="F115" s="78"/>
      <c r="G115" s="62">
        <f t="shared" si="3"/>
        <v>0</v>
      </c>
      <c r="H115" s="190" t="s">
        <v>182</v>
      </c>
    </row>
    <row r="116" spans="1:8" s="80" customFormat="1" hidden="1" x14ac:dyDescent="0.3">
      <c r="A116" s="164"/>
      <c r="B116" s="463"/>
      <c r="C116" s="463"/>
      <c r="D116" s="188"/>
      <c r="E116" s="76"/>
      <c r="F116" s="78"/>
      <c r="G116" s="62">
        <f t="shared" si="3"/>
        <v>0</v>
      </c>
      <c r="H116" s="190" t="s">
        <v>182</v>
      </c>
    </row>
    <row r="117" spans="1:8" s="80" customFormat="1" hidden="1" x14ac:dyDescent="0.3">
      <c r="A117" s="164"/>
      <c r="B117" s="463"/>
      <c r="C117" s="463"/>
      <c r="D117" s="188"/>
      <c r="E117" s="76"/>
      <c r="F117" s="78"/>
      <c r="G117" s="62">
        <f t="shared" si="3"/>
        <v>0</v>
      </c>
      <c r="H117" s="190" t="s">
        <v>182</v>
      </c>
    </row>
    <row r="118" spans="1:8" s="80" customFormat="1" hidden="1" x14ac:dyDescent="0.3">
      <c r="A118" s="164"/>
      <c r="B118" s="463"/>
      <c r="C118" s="463"/>
      <c r="D118" s="188"/>
      <c r="E118" s="76"/>
      <c r="F118" s="78"/>
      <c r="G118" s="62">
        <f t="shared" si="3"/>
        <v>0</v>
      </c>
      <c r="H118" s="190" t="s">
        <v>182</v>
      </c>
    </row>
    <row r="119" spans="1:8" s="80" customFormat="1" hidden="1" x14ac:dyDescent="0.3">
      <c r="A119" s="164"/>
      <c r="B119" s="463"/>
      <c r="C119" s="463"/>
      <c r="D119" s="188"/>
      <c r="E119" s="76"/>
      <c r="F119" s="78"/>
      <c r="G119" s="62">
        <f t="shared" si="3"/>
        <v>0</v>
      </c>
      <c r="H119" s="190" t="s">
        <v>182</v>
      </c>
    </row>
    <row r="120" spans="1:8" s="80" customFormat="1" hidden="1" x14ac:dyDescent="0.3">
      <c r="A120" s="164"/>
      <c r="B120" s="463"/>
      <c r="C120" s="463"/>
      <c r="D120" s="188"/>
      <c r="E120" s="76"/>
      <c r="F120" s="78"/>
      <c r="G120" s="62">
        <f t="shared" si="3"/>
        <v>0</v>
      </c>
      <c r="H120" s="190" t="s">
        <v>182</v>
      </c>
    </row>
    <row r="121" spans="1:8" s="80" customFormat="1" hidden="1" x14ac:dyDescent="0.3">
      <c r="A121" s="164"/>
      <c r="B121" s="463"/>
      <c r="C121" s="463"/>
      <c r="D121" s="188"/>
      <c r="E121" s="76"/>
      <c r="F121" s="78"/>
      <c r="G121" s="62">
        <f t="shared" si="3"/>
        <v>0</v>
      </c>
      <c r="H121" s="190" t="s">
        <v>182</v>
      </c>
    </row>
    <row r="122" spans="1:8" s="80" customFormat="1" hidden="1" x14ac:dyDescent="0.3">
      <c r="A122" s="164"/>
      <c r="B122" s="463"/>
      <c r="C122" s="463"/>
      <c r="D122" s="188"/>
      <c r="E122" s="76"/>
      <c r="F122" s="78"/>
      <c r="G122" s="62">
        <f t="shared" si="3"/>
        <v>0</v>
      </c>
      <c r="H122" s="190" t="s">
        <v>182</v>
      </c>
    </row>
    <row r="123" spans="1:8" s="80" customFormat="1" hidden="1" x14ac:dyDescent="0.3">
      <c r="A123" s="164"/>
      <c r="B123" s="463"/>
      <c r="C123" s="463"/>
      <c r="D123" s="188"/>
      <c r="E123" s="76"/>
      <c r="F123" s="78"/>
      <c r="G123" s="62">
        <f t="shared" si="3"/>
        <v>0</v>
      </c>
      <c r="H123" s="190" t="s">
        <v>182</v>
      </c>
    </row>
    <row r="124" spans="1:8" s="80" customFormat="1" hidden="1" x14ac:dyDescent="0.3">
      <c r="A124" s="164"/>
      <c r="B124" s="463"/>
      <c r="C124" s="463"/>
      <c r="D124" s="188"/>
      <c r="E124" s="76"/>
      <c r="F124" s="78"/>
      <c r="G124" s="62">
        <f t="shared" si="3"/>
        <v>0</v>
      </c>
      <c r="H124" s="190" t="s">
        <v>182</v>
      </c>
    </row>
    <row r="125" spans="1:8" s="80" customFormat="1" hidden="1" x14ac:dyDescent="0.3">
      <c r="A125" s="164"/>
      <c r="B125" s="463"/>
      <c r="C125" s="463"/>
      <c r="D125" s="188"/>
      <c r="E125" s="76"/>
      <c r="F125" s="78"/>
      <c r="G125" s="62">
        <f t="shared" si="3"/>
        <v>0</v>
      </c>
      <c r="H125" s="190" t="s">
        <v>182</v>
      </c>
    </row>
    <row r="126" spans="1:8" s="80" customFormat="1" hidden="1" x14ac:dyDescent="0.3">
      <c r="A126" s="164"/>
      <c r="B126" s="463"/>
      <c r="C126" s="463"/>
      <c r="D126" s="188"/>
      <c r="E126" s="76"/>
      <c r="F126" s="78"/>
      <c r="G126" s="62">
        <f t="shared" si="3"/>
        <v>0</v>
      </c>
      <c r="H126" s="190" t="s">
        <v>182</v>
      </c>
    </row>
    <row r="127" spans="1:8" s="80" customFormat="1" hidden="1" x14ac:dyDescent="0.3">
      <c r="A127" s="164"/>
      <c r="B127" s="463"/>
      <c r="C127" s="463"/>
      <c r="D127" s="188"/>
      <c r="E127" s="76"/>
      <c r="F127" s="78"/>
      <c r="G127" s="62">
        <f t="shared" si="3"/>
        <v>0</v>
      </c>
      <c r="H127" s="190" t="s">
        <v>182</v>
      </c>
    </row>
    <row r="128" spans="1:8" s="80" customFormat="1" hidden="1" x14ac:dyDescent="0.3">
      <c r="A128" s="164"/>
      <c r="B128" s="463"/>
      <c r="C128" s="463"/>
      <c r="D128" s="188"/>
      <c r="E128" s="76"/>
      <c r="F128" s="78"/>
      <c r="G128" s="62">
        <f t="shared" si="3"/>
        <v>0</v>
      </c>
      <c r="H128" s="190" t="s">
        <v>182</v>
      </c>
    </row>
    <row r="129" spans="1:10" s="80" customFormat="1" hidden="1" x14ac:dyDescent="0.3">
      <c r="A129" s="164"/>
      <c r="B129" s="463"/>
      <c r="C129" s="463"/>
      <c r="D129" s="188"/>
      <c r="E129" s="76"/>
      <c r="F129" s="78"/>
      <c r="G129" s="62">
        <f t="shared" si="3"/>
        <v>0</v>
      </c>
      <c r="H129" s="190" t="s">
        <v>182</v>
      </c>
    </row>
    <row r="130" spans="1:10" s="80" customFormat="1" hidden="1" x14ac:dyDescent="0.3">
      <c r="A130" s="164"/>
      <c r="B130" s="463"/>
      <c r="C130" s="463"/>
      <c r="D130" s="188"/>
      <c r="E130" s="76"/>
      <c r="F130" s="78"/>
      <c r="G130" s="62">
        <f t="shared" si="3"/>
        <v>0</v>
      </c>
      <c r="H130" s="190" t="s">
        <v>182</v>
      </c>
    </row>
    <row r="131" spans="1:10" s="80" customFormat="1" hidden="1" x14ac:dyDescent="0.3">
      <c r="A131" s="164"/>
      <c r="B131" s="463"/>
      <c r="C131" s="463"/>
      <c r="D131" s="188"/>
      <c r="E131" s="76"/>
      <c r="F131" s="78"/>
      <c r="G131" s="62">
        <f t="shared" si="3"/>
        <v>0</v>
      </c>
      <c r="H131" s="190" t="s">
        <v>182</v>
      </c>
    </row>
    <row r="132" spans="1:10" s="80" customFormat="1" hidden="1" x14ac:dyDescent="0.3">
      <c r="A132" s="164"/>
      <c r="B132" s="463"/>
      <c r="C132" s="463"/>
      <c r="D132" s="188"/>
      <c r="E132" s="76"/>
      <c r="F132" s="78"/>
      <c r="G132" s="62">
        <f t="shared" ref="G132:G133" si="4">ROUND(+D132*F132,2)</f>
        <v>0</v>
      </c>
      <c r="H132" s="190" t="s">
        <v>182</v>
      </c>
    </row>
    <row r="133" spans="1:10" s="80" customFormat="1" ht="15" customHeight="1" x14ac:dyDescent="0.3">
      <c r="A133" s="164"/>
      <c r="B133" s="463"/>
      <c r="C133" s="463"/>
      <c r="D133" s="188"/>
      <c r="E133" s="76"/>
      <c r="F133" s="78"/>
      <c r="G133" s="198">
        <f t="shared" si="4"/>
        <v>0</v>
      </c>
      <c r="H133" s="80" t="s">
        <v>182</v>
      </c>
    </row>
    <row r="134" spans="1:10" s="80" customFormat="1" x14ac:dyDescent="0.3">
      <c r="A134" s="164"/>
      <c r="B134" s="463"/>
      <c r="C134" s="463"/>
      <c r="D134" s="76"/>
      <c r="E134" s="93"/>
      <c r="F134" s="160" t="s">
        <v>205</v>
      </c>
      <c r="G134" s="207">
        <f>ROUND(SUBTOTAL(109,G4:G133),2)</f>
        <v>0</v>
      </c>
      <c r="H134" s="80" t="s">
        <v>182</v>
      </c>
      <c r="J134" s="320" t="s">
        <v>206</v>
      </c>
    </row>
    <row r="135" spans="1:10" s="80" customFormat="1" x14ac:dyDescent="0.3">
      <c r="A135" s="164"/>
      <c r="B135" s="463"/>
      <c r="C135" s="463"/>
      <c r="D135" s="76"/>
      <c r="E135" s="93"/>
      <c r="F135" s="93"/>
      <c r="G135" s="62"/>
      <c r="H135" s="80" t="s">
        <v>187</v>
      </c>
      <c r="J135" s="320"/>
    </row>
    <row r="136" spans="1:10" s="80" customFormat="1" x14ac:dyDescent="0.3">
      <c r="A136" s="164"/>
      <c r="B136" s="463"/>
      <c r="C136" s="463"/>
      <c r="D136" s="188"/>
      <c r="E136" s="76"/>
      <c r="F136" s="78"/>
      <c r="G136" s="62">
        <f t="shared" ref="G136:G167" si="5">ROUND(+D136*F136,2)</f>
        <v>0</v>
      </c>
      <c r="H136" s="80" t="s">
        <v>187</v>
      </c>
    </row>
    <row r="137" spans="1:10" s="80" customFormat="1" x14ac:dyDescent="0.3">
      <c r="A137" s="164"/>
      <c r="B137" s="322"/>
      <c r="C137" s="322"/>
      <c r="D137" s="188"/>
      <c r="E137" s="76"/>
      <c r="F137" s="78"/>
      <c r="G137" s="62">
        <f t="shared" si="5"/>
        <v>0</v>
      </c>
      <c r="H137" s="80" t="s">
        <v>187</v>
      </c>
    </row>
    <row r="138" spans="1:10" s="80" customFormat="1" x14ac:dyDescent="0.3">
      <c r="A138" s="164"/>
      <c r="B138" s="322"/>
      <c r="C138" s="322"/>
      <c r="D138" s="188"/>
      <c r="E138" s="76"/>
      <c r="F138" s="78"/>
      <c r="G138" s="62">
        <f t="shared" si="5"/>
        <v>0</v>
      </c>
      <c r="H138" s="80" t="s">
        <v>187</v>
      </c>
    </row>
    <row r="139" spans="1:10" s="80" customFormat="1" hidden="1" x14ac:dyDescent="0.3">
      <c r="A139" s="164"/>
      <c r="B139" s="322"/>
      <c r="C139" s="322"/>
      <c r="D139" s="188"/>
      <c r="E139" s="76"/>
      <c r="F139" s="78"/>
      <c r="G139" s="62">
        <f t="shared" si="5"/>
        <v>0</v>
      </c>
      <c r="H139" s="80" t="s">
        <v>187</v>
      </c>
    </row>
    <row r="140" spans="1:10" s="80" customFormat="1" hidden="1" x14ac:dyDescent="0.3">
      <c r="A140" s="164"/>
      <c r="B140" s="322"/>
      <c r="C140" s="322"/>
      <c r="D140" s="188"/>
      <c r="E140" s="76"/>
      <c r="F140" s="78"/>
      <c r="G140" s="62">
        <f t="shared" si="5"/>
        <v>0</v>
      </c>
      <c r="H140" s="80" t="s">
        <v>187</v>
      </c>
    </row>
    <row r="141" spans="1:10" s="80" customFormat="1" hidden="1" x14ac:dyDescent="0.3">
      <c r="A141" s="164"/>
      <c r="B141" s="322"/>
      <c r="C141" s="322"/>
      <c r="D141" s="188"/>
      <c r="E141" s="76"/>
      <c r="F141" s="78"/>
      <c r="G141" s="62">
        <f t="shared" si="5"/>
        <v>0</v>
      </c>
      <c r="H141" s="80" t="s">
        <v>187</v>
      </c>
    </row>
    <row r="142" spans="1:10" s="80" customFormat="1" hidden="1" x14ac:dyDescent="0.3">
      <c r="A142" s="164"/>
      <c r="B142" s="322"/>
      <c r="C142" s="322"/>
      <c r="D142" s="188"/>
      <c r="E142" s="76"/>
      <c r="F142" s="78"/>
      <c r="G142" s="62">
        <f t="shared" si="5"/>
        <v>0</v>
      </c>
      <c r="H142" s="80" t="s">
        <v>187</v>
      </c>
    </row>
    <row r="143" spans="1:10" s="80" customFormat="1" hidden="1" x14ac:dyDescent="0.3">
      <c r="A143" s="164"/>
      <c r="B143" s="322"/>
      <c r="C143" s="322"/>
      <c r="D143" s="188"/>
      <c r="E143" s="76"/>
      <c r="F143" s="78"/>
      <c r="G143" s="62">
        <f t="shared" si="5"/>
        <v>0</v>
      </c>
      <c r="H143" s="80" t="s">
        <v>187</v>
      </c>
    </row>
    <row r="144" spans="1:10" s="80" customFormat="1" hidden="1" x14ac:dyDescent="0.3">
      <c r="A144" s="164"/>
      <c r="B144" s="322"/>
      <c r="C144" s="322"/>
      <c r="D144" s="188"/>
      <c r="E144" s="76"/>
      <c r="F144" s="78"/>
      <c r="G144" s="62">
        <f t="shared" si="5"/>
        <v>0</v>
      </c>
      <c r="H144" s="80" t="s">
        <v>187</v>
      </c>
    </row>
    <row r="145" spans="1:8" s="80" customFormat="1" hidden="1" x14ac:dyDescent="0.3">
      <c r="A145" s="164"/>
      <c r="B145" s="322"/>
      <c r="C145" s="322"/>
      <c r="D145" s="188"/>
      <c r="E145" s="76"/>
      <c r="F145" s="78"/>
      <c r="G145" s="62">
        <f t="shared" si="5"/>
        <v>0</v>
      </c>
      <c r="H145" s="80" t="s">
        <v>187</v>
      </c>
    </row>
    <row r="146" spans="1:8" s="80" customFormat="1" hidden="1" x14ac:dyDescent="0.3">
      <c r="A146" s="164"/>
      <c r="B146" s="322"/>
      <c r="C146" s="322"/>
      <c r="D146" s="188"/>
      <c r="E146" s="76"/>
      <c r="F146" s="78"/>
      <c r="G146" s="62">
        <f t="shared" si="5"/>
        <v>0</v>
      </c>
      <c r="H146" s="80" t="s">
        <v>187</v>
      </c>
    </row>
    <row r="147" spans="1:8" s="80" customFormat="1" hidden="1" x14ac:dyDescent="0.3">
      <c r="A147" s="164"/>
      <c r="B147" s="322"/>
      <c r="C147" s="322"/>
      <c r="D147" s="188"/>
      <c r="E147" s="76"/>
      <c r="F147" s="78"/>
      <c r="G147" s="62">
        <f t="shared" si="5"/>
        <v>0</v>
      </c>
      <c r="H147" s="80" t="s">
        <v>187</v>
      </c>
    </row>
    <row r="148" spans="1:8" s="80" customFormat="1" hidden="1" x14ac:dyDescent="0.3">
      <c r="A148" s="164"/>
      <c r="B148" s="322"/>
      <c r="C148" s="322"/>
      <c r="D148" s="188"/>
      <c r="E148" s="76"/>
      <c r="F148" s="78"/>
      <c r="G148" s="62">
        <f t="shared" si="5"/>
        <v>0</v>
      </c>
      <c r="H148" s="80" t="s">
        <v>187</v>
      </c>
    </row>
    <row r="149" spans="1:8" s="80" customFormat="1" hidden="1" x14ac:dyDescent="0.3">
      <c r="A149" s="164"/>
      <c r="B149" s="322"/>
      <c r="C149" s="322"/>
      <c r="D149" s="188"/>
      <c r="E149" s="76"/>
      <c r="F149" s="78"/>
      <c r="G149" s="62">
        <f t="shared" si="5"/>
        <v>0</v>
      </c>
      <c r="H149" s="80" t="s">
        <v>187</v>
      </c>
    </row>
    <row r="150" spans="1:8" s="80" customFormat="1" hidden="1" x14ac:dyDescent="0.3">
      <c r="A150" s="164"/>
      <c r="B150" s="322"/>
      <c r="C150" s="322"/>
      <c r="D150" s="188"/>
      <c r="E150" s="76"/>
      <c r="F150" s="78"/>
      <c r="G150" s="62">
        <f t="shared" si="5"/>
        <v>0</v>
      </c>
      <c r="H150" s="80" t="s">
        <v>187</v>
      </c>
    </row>
    <row r="151" spans="1:8" s="80" customFormat="1" hidden="1" x14ac:dyDescent="0.3">
      <c r="A151" s="164"/>
      <c r="B151" s="322"/>
      <c r="C151" s="322"/>
      <c r="D151" s="188"/>
      <c r="E151" s="76"/>
      <c r="F151" s="78"/>
      <c r="G151" s="62">
        <f t="shared" si="5"/>
        <v>0</v>
      </c>
      <c r="H151" s="80" t="s">
        <v>187</v>
      </c>
    </row>
    <row r="152" spans="1:8" s="80" customFormat="1" hidden="1" x14ac:dyDescent="0.3">
      <c r="A152" s="164"/>
      <c r="B152" s="322"/>
      <c r="C152" s="322"/>
      <c r="D152" s="188"/>
      <c r="E152" s="76"/>
      <c r="F152" s="78"/>
      <c r="G152" s="62">
        <f t="shared" si="5"/>
        <v>0</v>
      </c>
      <c r="H152" s="80" t="s">
        <v>187</v>
      </c>
    </row>
    <row r="153" spans="1:8" s="80" customFormat="1" hidden="1" x14ac:dyDescent="0.3">
      <c r="A153" s="164"/>
      <c r="B153" s="322"/>
      <c r="C153" s="322"/>
      <c r="D153" s="188"/>
      <c r="E153" s="76"/>
      <c r="F153" s="78"/>
      <c r="G153" s="62">
        <f t="shared" si="5"/>
        <v>0</v>
      </c>
      <c r="H153" s="80" t="s">
        <v>187</v>
      </c>
    </row>
    <row r="154" spans="1:8" s="80" customFormat="1" hidden="1" x14ac:dyDescent="0.3">
      <c r="A154" s="164"/>
      <c r="B154" s="322"/>
      <c r="C154" s="322"/>
      <c r="D154" s="188"/>
      <c r="E154" s="76"/>
      <c r="F154" s="78"/>
      <c r="G154" s="62">
        <f t="shared" si="5"/>
        <v>0</v>
      </c>
      <c r="H154" s="80" t="s">
        <v>187</v>
      </c>
    </row>
    <row r="155" spans="1:8" s="80" customFormat="1" hidden="1" x14ac:dyDescent="0.3">
      <c r="A155" s="164"/>
      <c r="B155" s="322"/>
      <c r="C155" s="322"/>
      <c r="D155" s="188"/>
      <c r="E155" s="76"/>
      <c r="F155" s="78"/>
      <c r="G155" s="62">
        <f t="shared" si="5"/>
        <v>0</v>
      </c>
      <c r="H155" s="80" t="s">
        <v>187</v>
      </c>
    </row>
    <row r="156" spans="1:8" s="80" customFormat="1" hidden="1" x14ac:dyDescent="0.3">
      <c r="A156" s="164"/>
      <c r="B156" s="322"/>
      <c r="C156" s="322"/>
      <c r="D156" s="188"/>
      <c r="E156" s="76"/>
      <c r="F156" s="78"/>
      <c r="G156" s="62">
        <f t="shared" si="5"/>
        <v>0</v>
      </c>
      <c r="H156" s="80" t="s">
        <v>187</v>
      </c>
    </row>
    <row r="157" spans="1:8" s="80" customFormat="1" hidden="1" x14ac:dyDescent="0.3">
      <c r="A157" s="164"/>
      <c r="B157" s="322"/>
      <c r="C157" s="322"/>
      <c r="D157" s="188"/>
      <c r="E157" s="76"/>
      <c r="F157" s="78"/>
      <c r="G157" s="62">
        <f t="shared" si="5"/>
        <v>0</v>
      </c>
      <c r="H157" s="80" t="s">
        <v>187</v>
      </c>
    </row>
    <row r="158" spans="1:8" s="80" customFormat="1" hidden="1" x14ac:dyDescent="0.3">
      <c r="A158" s="164"/>
      <c r="B158" s="322"/>
      <c r="C158" s="322"/>
      <c r="D158" s="188"/>
      <c r="E158" s="76"/>
      <c r="F158" s="78"/>
      <c r="G158" s="62">
        <f t="shared" si="5"/>
        <v>0</v>
      </c>
      <c r="H158" s="80" t="s">
        <v>187</v>
      </c>
    </row>
    <row r="159" spans="1:8" s="80" customFormat="1" hidden="1" x14ac:dyDescent="0.3">
      <c r="A159" s="164"/>
      <c r="B159" s="322"/>
      <c r="C159" s="322"/>
      <c r="D159" s="188"/>
      <c r="E159" s="76"/>
      <c r="F159" s="78"/>
      <c r="G159" s="62">
        <f t="shared" si="5"/>
        <v>0</v>
      </c>
      <c r="H159" s="80" t="s">
        <v>187</v>
      </c>
    </row>
    <row r="160" spans="1:8" s="80" customFormat="1" hidden="1" x14ac:dyDescent="0.3">
      <c r="A160" s="164"/>
      <c r="B160" s="322"/>
      <c r="C160" s="322"/>
      <c r="D160" s="188"/>
      <c r="E160" s="76"/>
      <c r="F160" s="78"/>
      <c r="G160" s="62">
        <f t="shared" si="5"/>
        <v>0</v>
      </c>
      <c r="H160" s="80" t="s">
        <v>187</v>
      </c>
    </row>
    <row r="161" spans="1:8" s="80" customFormat="1" hidden="1" x14ac:dyDescent="0.3">
      <c r="A161" s="164"/>
      <c r="B161" s="322"/>
      <c r="C161" s="322"/>
      <c r="D161" s="188"/>
      <c r="E161" s="76"/>
      <c r="F161" s="78"/>
      <c r="G161" s="62">
        <f t="shared" si="5"/>
        <v>0</v>
      </c>
      <c r="H161" s="80" t="s">
        <v>187</v>
      </c>
    </row>
    <row r="162" spans="1:8" s="80" customFormat="1" hidden="1" x14ac:dyDescent="0.3">
      <c r="A162" s="164"/>
      <c r="B162" s="322"/>
      <c r="C162" s="322"/>
      <c r="D162" s="188"/>
      <c r="E162" s="76"/>
      <c r="F162" s="78"/>
      <c r="G162" s="62">
        <f t="shared" si="5"/>
        <v>0</v>
      </c>
      <c r="H162" s="80" t="s">
        <v>187</v>
      </c>
    </row>
    <row r="163" spans="1:8" s="80" customFormat="1" hidden="1" x14ac:dyDescent="0.3">
      <c r="A163" s="164"/>
      <c r="B163" s="322"/>
      <c r="C163" s="322"/>
      <c r="D163" s="188"/>
      <c r="E163" s="76"/>
      <c r="F163" s="78"/>
      <c r="G163" s="62">
        <f t="shared" si="5"/>
        <v>0</v>
      </c>
      <c r="H163" s="80" t="s">
        <v>187</v>
      </c>
    </row>
    <row r="164" spans="1:8" s="80" customFormat="1" hidden="1" x14ac:dyDescent="0.3">
      <c r="A164" s="164"/>
      <c r="B164" s="322"/>
      <c r="C164" s="322"/>
      <c r="D164" s="188"/>
      <c r="E164" s="76"/>
      <c r="F164" s="78"/>
      <c r="G164" s="62">
        <f t="shared" si="5"/>
        <v>0</v>
      </c>
      <c r="H164" s="80" t="s">
        <v>187</v>
      </c>
    </row>
    <row r="165" spans="1:8" s="80" customFormat="1" hidden="1" x14ac:dyDescent="0.3">
      <c r="A165" s="164"/>
      <c r="B165" s="322"/>
      <c r="C165" s="322"/>
      <c r="D165" s="188"/>
      <c r="E165" s="76"/>
      <c r="F165" s="78"/>
      <c r="G165" s="62">
        <f t="shared" si="5"/>
        <v>0</v>
      </c>
      <c r="H165" s="80" t="s">
        <v>187</v>
      </c>
    </row>
    <row r="166" spans="1:8" s="80" customFormat="1" hidden="1" x14ac:dyDescent="0.3">
      <c r="A166" s="164"/>
      <c r="B166" s="322"/>
      <c r="C166" s="322"/>
      <c r="D166" s="188"/>
      <c r="E166" s="76"/>
      <c r="F166" s="78"/>
      <c r="G166" s="62">
        <f t="shared" si="5"/>
        <v>0</v>
      </c>
      <c r="H166" s="80" t="s">
        <v>187</v>
      </c>
    </row>
    <row r="167" spans="1:8" s="80" customFormat="1" hidden="1" x14ac:dyDescent="0.3">
      <c r="A167" s="164"/>
      <c r="B167" s="322"/>
      <c r="C167" s="322"/>
      <c r="D167" s="188"/>
      <c r="E167" s="76"/>
      <c r="F167" s="78"/>
      <c r="G167" s="62">
        <f t="shared" si="5"/>
        <v>0</v>
      </c>
      <c r="H167" s="80" t="s">
        <v>187</v>
      </c>
    </row>
    <row r="168" spans="1:8" s="80" customFormat="1" hidden="1" x14ac:dyDescent="0.3">
      <c r="A168" s="164"/>
      <c r="B168" s="322"/>
      <c r="C168" s="322"/>
      <c r="D168" s="188"/>
      <c r="E168" s="76"/>
      <c r="F168" s="78"/>
      <c r="G168" s="62">
        <f t="shared" ref="G168:G199" si="6">ROUND(+D168*F168,2)</f>
        <v>0</v>
      </c>
      <c r="H168" s="80" t="s">
        <v>187</v>
      </c>
    </row>
    <row r="169" spans="1:8" s="80" customFormat="1" hidden="1" x14ac:dyDescent="0.3">
      <c r="A169" s="164"/>
      <c r="B169" s="322"/>
      <c r="C169" s="322"/>
      <c r="D169" s="188"/>
      <c r="E169" s="76"/>
      <c r="F169" s="78"/>
      <c r="G169" s="62">
        <f t="shared" si="6"/>
        <v>0</v>
      </c>
      <c r="H169" s="80" t="s">
        <v>187</v>
      </c>
    </row>
    <row r="170" spans="1:8" s="80" customFormat="1" hidden="1" x14ac:dyDescent="0.3">
      <c r="A170" s="164"/>
      <c r="B170" s="322"/>
      <c r="C170" s="322"/>
      <c r="D170" s="188"/>
      <c r="E170" s="76"/>
      <c r="F170" s="78"/>
      <c r="G170" s="62">
        <f t="shared" si="6"/>
        <v>0</v>
      </c>
      <c r="H170" s="80" t="s">
        <v>187</v>
      </c>
    </row>
    <row r="171" spans="1:8" s="80" customFormat="1" hidden="1" x14ac:dyDescent="0.3">
      <c r="A171" s="164"/>
      <c r="B171" s="322"/>
      <c r="C171" s="322"/>
      <c r="D171" s="188"/>
      <c r="E171" s="76"/>
      <c r="F171" s="78"/>
      <c r="G171" s="62">
        <f t="shared" si="6"/>
        <v>0</v>
      </c>
      <c r="H171" s="80" t="s">
        <v>187</v>
      </c>
    </row>
    <row r="172" spans="1:8" s="80" customFormat="1" hidden="1" x14ac:dyDescent="0.3">
      <c r="A172" s="164"/>
      <c r="B172" s="322"/>
      <c r="C172" s="322"/>
      <c r="D172" s="188"/>
      <c r="E172" s="76"/>
      <c r="F172" s="78"/>
      <c r="G172" s="62">
        <f t="shared" si="6"/>
        <v>0</v>
      </c>
      <c r="H172" s="80" t="s">
        <v>187</v>
      </c>
    </row>
    <row r="173" spans="1:8" s="80" customFormat="1" hidden="1" x14ac:dyDescent="0.3">
      <c r="A173" s="164"/>
      <c r="B173" s="322"/>
      <c r="C173" s="322"/>
      <c r="D173" s="188"/>
      <c r="E173" s="76"/>
      <c r="F173" s="78"/>
      <c r="G173" s="62">
        <f t="shared" si="6"/>
        <v>0</v>
      </c>
      <c r="H173" s="80" t="s">
        <v>187</v>
      </c>
    </row>
    <row r="174" spans="1:8" s="80" customFormat="1" hidden="1" x14ac:dyDescent="0.3">
      <c r="A174" s="164"/>
      <c r="B174" s="322"/>
      <c r="C174" s="322"/>
      <c r="D174" s="188"/>
      <c r="E174" s="76"/>
      <c r="F174" s="78"/>
      <c r="G174" s="62">
        <f t="shared" si="6"/>
        <v>0</v>
      </c>
      <c r="H174" s="80" t="s">
        <v>187</v>
      </c>
    </row>
    <row r="175" spans="1:8" s="80" customFormat="1" hidden="1" x14ac:dyDescent="0.3">
      <c r="A175" s="164"/>
      <c r="B175" s="322"/>
      <c r="C175" s="322"/>
      <c r="D175" s="188"/>
      <c r="E175" s="76"/>
      <c r="F175" s="78"/>
      <c r="G175" s="62">
        <f t="shared" si="6"/>
        <v>0</v>
      </c>
      <c r="H175" s="80" t="s">
        <v>187</v>
      </c>
    </row>
    <row r="176" spans="1:8" s="80" customFormat="1" hidden="1" x14ac:dyDescent="0.3">
      <c r="A176" s="164"/>
      <c r="B176" s="322"/>
      <c r="C176" s="322"/>
      <c r="D176" s="188"/>
      <c r="E176" s="76"/>
      <c r="F176" s="78"/>
      <c r="G176" s="62">
        <f t="shared" si="6"/>
        <v>0</v>
      </c>
      <c r="H176" s="80" t="s">
        <v>187</v>
      </c>
    </row>
    <row r="177" spans="1:8" s="80" customFormat="1" hidden="1" x14ac:dyDescent="0.3">
      <c r="A177" s="164"/>
      <c r="B177" s="322"/>
      <c r="C177" s="322"/>
      <c r="D177" s="188"/>
      <c r="E177" s="76"/>
      <c r="F177" s="78"/>
      <c r="G177" s="62">
        <f t="shared" si="6"/>
        <v>0</v>
      </c>
      <c r="H177" s="80" t="s">
        <v>187</v>
      </c>
    </row>
    <row r="178" spans="1:8" s="80" customFormat="1" hidden="1" x14ac:dyDescent="0.3">
      <c r="A178" s="164"/>
      <c r="B178" s="322"/>
      <c r="C178" s="322"/>
      <c r="D178" s="188"/>
      <c r="E178" s="76"/>
      <c r="F178" s="78"/>
      <c r="G178" s="62">
        <f t="shared" si="6"/>
        <v>0</v>
      </c>
      <c r="H178" s="80" t="s">
        <v>187</v>
      </c>
    </row>
    <row r="179" spans="1:8" s="80" customFormat="1" hidden="1" x14ac:dyDescent="0.3">
      <c r="A179" s="164"/>
      <c r="B179" s="322"/>
      <c r="C179" s="322"/>
      <c r="D179" s="188"/>
      <c r="E179" s="76"/>
      <c r="F179" s="78"/>
      <c r="G179" s="62">
        <f t="shared" si="6"/>
        <v>0</v>
      </c>
      <c r="H179" s="80" t="s">
        <v>187</v>
      </c>
    </row>
    <row r="180" spans="1:8" s="80" customFormat="1" hidden="1" x14ac:dyDescent="0.3">
      <c r="A180" s="164"/>
      <c r="B180" s="322"/>
      <c r="C180" s="322"/>
      <c r="D180" s="188"/>
      <c r="E180" s="76"/>
      <c r="F180" s="78"/>
      <c r="G180" s="62">
        <f t="shared" si="6"/>
        <v>0</v>
      </c>
      <c r="H180" s="80" t="s">
        <v>187</v>
      </c>
    </row>
    <row r="181" spans="1:8" s="80" customFormat="1" hidden="1" x14ac:dyDescent="0.3">
      <c r="A181" s="164"/>
      <c r="B181" s="322"/>
      <c r="C181" s="322"/>
      <c r="D181" s="188"/>
      <c r="E181" s="76"/>
      <c r="F181" s="78"/>
      <c r="G181" s="62">
        <f t="shared" si="6"/>
        <v>0</v>
      </c>
      <c r="H181" s="80" t="s">
        <v>187</v>
      </c>
    </row>
    <row r="182" spans="1:8" s="80" customFormat="1" hidden="1" x14ac:dyDescent="0.3">
      <c r="A182" s="164"/>
      <c r="B182" s="322"/>
      <c r="C182" s="322"/>
      <c r="D182" s="188"/>
      <c r="E182" s="76"/>
      <c r="F182" s="78"/>
      <c r="G182" s="62">
        <f t="shared" si="6"/>
        <v>0</v>
      </c>
      <c r="H182" s="80" t="s">
        <v>187</v>
      </c>
    </row>
    <row r="183" spans="1:8" s="80" customFormat="1" hidden="1" x14ac:dyDescent="0.3">
      <c r="A183" s="164"/>
      <c r="B183" s="322"/>
      <c r="C183" s="322"/>
      <c r="D183" s="188"/>
      <c r="E183" s="76"/>
      <c r="F183" s="78"/>
      <c r="G183" s="62">
        <f t="shared" si="6"/>
        <v>0</v>
      </c>
      <c r="H183" s="80" t="s">
        <v>187</v>
      </c>
    </row>
    <row r="184" spans="1:8" s="80" customFormat="1" hidden="1" x14ac:dyDescent="0.3">
      <c r="A184" s="164"/>
      <c r="B184" s="322"/>
      <c r="C184" s="322"/>
      <c r="D184" s="188"/>
      <c r="E184" s="76"/>
      <c r="F184" s="78"/>
      <c r="G184" s="62">
        <f t="shared" si="6"/>
        <v>0</v>
      </c>
      <c r="H184" s="80" t="s">
        <v>187</v>
      </c>
    </row>
    <row r="185" spans="1:8" s="80" customFormat="1" hidden="1" x14ac:dyDescent="0.3">
      <c r="A185" s="164"/>
      <c r="B185" s="322"/>
      <c r="C185" s="322"/>
      <c r="D185" s="188"/>
      <c r="E185" s="76"/>
      <c r="F185" s="78"/>
      <c r="G185" s="62">
        <f t="shared" si="6"/>
        <v>0</v>
      </c>
      <c r="H185" s="80" t="s">
        <v>187</v>
      </c>
    </row>
    <row r="186" spans="1:8" s="80" customFormat="1" hidden="1" x14ac:dyDescent="0.3">
      <c r="A186" s="164"/>
      <c r="B186" s="322"/>
      <c r="C186" s="322"/>
      <c r="D186" s="188"/>
      <c r="E186" s="76"/>
      <c r="F186" s="78"/>
      <c r="G186" s="62">
        <f t="shared" si="6"/>
        <v>0</v>
      </c>
      <c r="H186" s="80" t="s">
        <v>187</v>
      </c>
    </row>
    <row r="187" spans="1:8" s="80" customFormat="1" hidden="1" x14ac:dyDescent="0.3">
      <c r="A187" s="164"/>
      <c r="B187" s="322"/>
      <c r="C187" s="322"/>
      <c r="D187" s="188"/>
      <c r="E187" s="76"/>
      <c r="F187" s="78"/>
      <c r="G187" s="62">
        <f t="shared" si="6"/>
        <v>0</v>
      </c>
      <c r="H187" s="80" t="s">
        <v>187</v>
      </c>
    </row>
    <row r="188" spans="1:8" s="80" customFormat="1" hidden="1" x14ac:dyDescent="0.3">
      <c r="A188" s="164"/>
      <c r="B188" s="322"/>
      <c r="C188" s="322"/>
      <c r="D188" s="188"/>
      <c r="E188" s="76"/>
      <c r="F188" s="78"/>
      <c r="G188" s="62">
        <f t="shared" si="6"/>
        <v>0</v>
      </c>
      <c r="H188" s="80" t="s">
        <v>187</v>
      </c>
    </row>
    <row r="189" spans="1:8" s="80" customFormat="1" hidden="1" x14ac:dyDescent="0.3">
      <c r="A189" s="164"/>
      <c r="B189" s="322"/>
      <c r="C189" s="322"/>
      <c r="D189" s="188"/>
      <c r="E189" s="76"/>
      <c r="F189" s="78"/>
      <c r="G189" s="62">
        <f t="shared" si="6"/>
        <v>0</v>
      </c>
      <c r="H189" s="80" t="s">
        <v>187</v>
      </c>
    </row>
    <row r="190" spans="1:8" s="80" customFormat="1" hidden="1" x14ac:dyDescent="0.3">
      <c r="A190" s="164"/>
      <c r="B190" s="322"/>
      <c r="C190" s="322"/>
      <c r="D190" s="188"/>
      <c r="E190" s="76"/>
      <c r="F190" s="78"/>
      <c r="G190" s="62">
        <f t="shared" si="6"/>
        <v>0</v>
      </c>
      <c r="H190" s="80" t="s">
        <v>187</v>
      </c>
    </row>
    <row r="191" spans="1:8" s="80" customFormat="1" hidden="1" x14ac:dyDescent="0.3">
      <c r="A191" s="164"/>
      <c r="B191" s="322"/>
      <c r="C191" s="322"/>
      <c r="D191" s="188"/>
      <c r="E191" s="76"/>
      <c r="F191" s="78"/>
      <c r="G191" s="62">
        <f t="shared" si="6"/>
        <v>0</v>
      </c>
      <c r="H191" s="80" t="s">
        <v>187</v>
      </c>
    </row>
    <row r="192" spans="1:8" s="80" customFormat="1" hidden="1" x14ac:dyDescent="0.3">
      <c r="A192" s="164"/>
      <c r="B192" s="322"/>
      <c r="C192" s="322"/>
      <c r="D192" s="188"/>
      <c r="E192" s="76"/>
      <c r="F192" s="78"/>
      <c r="G192" s="62">
        <f t="shared" si="6"/>
        <v>0</v>
      </c>
      <c r="H192" s="80" t="s">
        <v>187</v>
      </c>
    </row>
    <row r="193" spans="1:8" s="80" customFormat="1" hidden="1" x14ac:dyDescent="0.3">
      <c r="A193" s="164"/>
      <c r="B193" s="322"/>
      <c r="C193" s="322"/>
      <c r="D193" s="188"/>
      <c r="E193" s="76"/>
      <c r="F193" s="78"/>
      <c r="G193" s="62">
        <f t="shared" si="6"/>
        <v>0</v>
      </c>
      <c r="H193" s="80" t="s">
        <v>187</v>
      </c>
    </row>
    <row r="194" spans="1:8" s="80" customFormat="1" hidden="1" x14ac:dyDescent="0.3">
      <c r="A194" s="164"/>
      <c r="B194" s="322"/>
      <c r="C194" s="322"/>
      <c r="D194" s="188"/>
      <c r="E194" s="76"/>
      <c r="F194" s="78"/>
      <c r="G194" s="62">
        <f t="shared" si="6"/>
        <v>0</v>
      </c>
      <c r="H194" s="80" t="s">
        <v>187</v>
      </c>
    </row>
    <row r="195" spans="1:8" s="80" customFormat="1" hidden="1" x14ac:dyDescent="0.3">
      <c r="A195" s="164"/>
      <c r="B195" s="322"/>
      <c r="C195" s="322"/>
      <c r="D195" s="188"/>
      <c r="E195" s="76"/>
      <c r="F195" s="78"/>
      <c r="G195" s="62">
        <f t="shared" si="6"/>
        <v>0</v>
      </c>
      <c r="H195" s="80" t="s">
        <v>187</v>
      </c>
    </row>
    <row r="196" spans="1:8" s="80" customFormat="1" hidden="1" x14ac:dyDescent="0.3">
      <c r="A196" s="164"/>
      <c r="B196" s="322"/>
      <c r="C196" s="322"/>
      <c r="D196" s="188"/>
      <c r="E196" s="76"/>
      <c r="F196" s="78"/>
      <c r="G196" s="62">
        <f t="shared" si="6"/>
        <v>0</v>
      </c>
      <c r="H196" s="80" t="s">
        <v>187</v>
      </c>
    </row>
    <row r="197" spans="1:8" s="80" customFormat="1" hidden="1" x14ac:dyDescent="0.3">
      <c r="A197" s="164"/>
      <c r="B197" s="322"/>
      <c r="C197" s="322"/>
      <c r="D197" s="188"/>
      <c r="E197" s="76"/>
      <c r="F197" s="78"/>
      <c r="G197" s="62">
        <f t="shared" si="6"/>
        <v>0</v>
      </c>
      <c r="H197" s="80" t="s">
        <v>187</v>
      </c>
    </row>
    <row r="198" spans="1:8" s="80" customFormat="1" hidden="1" x14ac:dyDescent="0.3">
      <c r="A198" s="164"/>
      <c r="B198" s="322"/>
      <c r="C198" s="322"/>
      <c r="D198" s="188"/>
      <c r="E198" s="76"/>
      <c r="F198" s="78"/>
      <c r="G198" s="62">
        <f t="shared" si="6"/>
        <v>0</v>
      </c>
      <c r="H198" s="80" t="s">
        <v>187</v>
      </c>
    </row>
    <row r="199" spans="1:8" s="80" customFormat="1" hidden="1" x14ac:dyDescent="0.3">
      <c r="A199" s="164"/>
      <c r="B199" s="322"/>
      <c r="C199" s="322"/>
      <c r="D199" s="188"/>
      <c r="E199" s="76"/>
      <c r="F199" s="78"/>
      <c r="G199" s="62">
        <f t="shared" si="6"/>
        <v>0</v>
      </c>
      <c r="H199" s="80" t="s">
        <v>187</v>
      </c>
    </row>
    <row r="200" spans="1:8" s="80" customFormat="1" hidden="1" x14ac:dyDescent="0.3">
      <c r="A200" s="164"/>
      <c r="B200" s="322"/>
      <c r="C200" s="322"/>
      <c r="D200" s="188"/>
      <c r="E200" s="76"/>
      <c r="F200" s="78"/>
      <c r="G200" s="62">
        <f t="shared" ref="G200:G231" si="7">ROUND(+D200*F200,2)</f>
        <v>0</v>
      </c>
      <c r="H200" s="80" t="s">
        <v>187</v>
      </c>
    </row>
    <row r="201" spans="1:8" s="80" customFormat="1" hidden="1" x14ac:dyDescent="0.3">
      <c r="A201" s="164"/>
      <c r="B201" s="322"/>
      <c r="C201" s="322"/>
      <c r="D201" s="188"/>
      <c r="E201" s="76"/>
      <c r="F201" s="78"/>
      <c r="G201" s="62">
        <f t="shared" si="7"/>
        <v>0</v>
      </c>
      <c r="H201" s="80" t="s">
        <v>187</v>
      </c>
    </row>
    <row r="202" spans="1:8" s="80" customFormat="1" hidden="1" x14ac:dyDescent="0.3">
      <c r="A202" s="164"/>
      <c r="B202" s="322"/>
      <c r="C202" s="322"/>
      <c r="D202" s="188"/>
      <c r="E202" s="76"/>
      <c r="F202" s="78"/>
      <c r="G202" s="62">
        <f t="shared" si="7"/>
        <v>0</v>
      </c>
      <c r="H202" s="80" t="s">
        <v>187</v>
      </c>
    </row>
    <row r="203" spans="1:8" s="80" customFormat="1" hidden="1" x14ac:dyDescent="0.3">
      <c r="A203" s="164"/>
      <c r="B203" s="322"/>
      <c r="C203" s="322"/>
      <c r="D203" s="188"/>
      <c r="E203" s="76"/>
      <c r="F203" s="78"/>
      <c r="G203" s="62">
        <f t="shared" si="7"/>
        <v>0</v>
      </c>
      <c r="H203" s="80" t="s">
        <v>187</v>
      </c>
    </row>
    <row r="204" spans="1:8" s="80" customFormat="1" hidden="1" x14ac:dyDescent="0.3">
      <c r="A204" s="164"/>
      <c r="B204" s="322"/>
      <c r="C204" s="322"/>
      <c r="D204" s="188"/>
      <c r="E204" s="76"/>
      <c r="F204" s="78"/>
      <c r="G204" s="62">
        <f t="shared" si="7"/>
        <v>0</v>
      </c>
      <c r="H204" s="80" t="s">
        <v>187</v>
      </c>
    </row>
    <row r="205" spans="1:8" s="80" customFormat="1" hidden="1" x14ac:dyDescent="0.3">
      <c r="A205" s="164"/>
      <c r="B205" s="322"/>
      <c r="C205" s="322"/>
      <c r="D205" s="188"/>
      <c r="E205" s="76"/>
      <c r="F205" s="78"/>
      <c r="G205" s="62">
        <f t="shared" si="7"/>
        <v>0</v>
      </c>
      <c r="H205" s="80" t="s">
        <v>187</v>
      </c>
    </row>
    <row r="206" spans="1:8" s="80" customFormat="1" hidden="1" x14ac:dyDescent="0.3">
      <c r="A206" s="164"/>
      <c r="B206" s="322"/>
      <c r="C206" s="322"/>
      <c r="D206" s="188"/>
      <c r="E206" s="76"/>
      <c r="F206" s="78"/>
      <c r="G206" s="62">
        <f t="shared" si="7"/>
        <v>0</v>
      </c>
      <c r="H206" s="80" t="s">
        <v>187</v>
      </c>
    </row>
    <row r="207" spans="1:8" s="80" customFormat="1" hidden="1" x14ac:dyDescent="0.3">
      <c r="A207" s="164"/>
      <c r="B207" s="322"/>
      <c r="C207" s="322"/>
      <c r="D207" s="188"/>
      <c r="E207" s="76"/>
      <c r="F207" s="78"/>
      <c r="G207" s="62">
        <f t="shared" si="7"/>
        <v>0</v>
      </c>
      <c r="H207" s="80" t="s">
        <v>187</v>
      </c>
    </row>
    <row r="208" spans="1:8" s="80" customFormat="1" hidden="1" x14ac:dyDescent="0.3">
      <c r="A208" s="164"/>
      <c r="B208" s="322"/>
      <c r="C208" s="322"/>
      <c r="D208" s="188"/>
      <c r="E208" s="76"/>
      <c r="F208" s="78"/>
      <c r="G208" s="62">
        <f t="shared" si="7"/>
        <v>0</v>
      </c>
      <c r="H208" s="80" t="s">
        <v>187</v>
      </c>
    </row>
    <row r="209" spans="1:8" s="80" customFormat="1" hidden="1" x14ac:dyDescent="0.3">
      <c r="A209" s="164"/>
      <c r="B209" s="322"/>
      <c r="C209" s="322"/>
      <c r="D209" s="188"/>
      <c r="E209" s="76"/>
      <c r="F209" s="78"/>
      <c r="G209" s="62">
        <f t="shared" si="7"/>
        <v>0</v>
      </c>
      <c r="H209" s="80" t="s">
        <v>187</v>
      </c>
    </row>
    <row r="210" spans="1:8" s="80" customFormat="1" hidden="1" x14ac:dyDescent="0.3">
      <c r="A210" s="164"/>
      <c r="B210" s="322"/>
      <c r="C210" s="322"/>
      <c r="D210" s="188"/>
      <c r="E210" s="76"/>
      <c r="F210" s="78"/>
      <c r="G210" s="62">
        <f t="shared" si="7"/>
        <v>0</v>
      </c>
      <c r="H210" s="80" t="s">
        <v>187</v>
      </c>
    </row>
    <row r="211" spans="1:8" s="80" customFormat="1" hidden="1" x14ac:dyDescent="0.3">
      <c r="A211" s="164"/>
      <c r="B211" s="322"/>
      <c r="C211" s="322"/>
      <c r="D211" s="188"/>
      <c r="E211" s="76"/>
      <c r="F211" s="78"/>
      <c r="G211" s="62">
        <f t="shared" si="7"/>
        <v>0</v>
      </c>
      <c r="H211" s="80" t="s">
        <v>187</v>
      </c>
    </row>
    <row r="212" spans="1:8" s="80" customFormat="1" hidden="1" x14ac:dyDescent="0.3">
      <c r="A212" s="164"/>
      <c r="B212" s="322"/>
      <c r="C212" s="322"/>
      <c r="D212" s="188"/>
      <c r="E212" s="76"/>
      <c r="F212" s="78"/>
      <c r="G212" s="62">
        <f t="shared" si="7"/>
        <v>0</v>
      </c>
      <c r="H212" s="80" t="s">
        <v>187</v>
      </c>
    </row>
    <row r="213" spans="1:8" s="80" customFormat="1" hidden="1" x14ac:dyDescent="0.3">
      <c r="A213" s="164"/>
      <c r="B213" s="322"/>
      <c r="C213" s="322"/>
      <c r="D213" s="188"/>
      <c r="E213" s="76"/>
      <c r="F213" s="78"/>
      <c r="G213" s="62">
        <f t="shared" si="7"/>
        <v>0</v>
      </c>
      <c r="H213" s="80" t="s">
        <v>187</v>
      </c>
    </row>
    <row r="214" spans="1:8" s="80" customFormat="1" hidden="1" x14ac:dyDescent="0.3">
      <c r="A214" s="164"/>
      <c r="B214" s="322"/>
      <c r="C214" s="322"/>
      <c r="D214" s="188"/>
      <c r="E214" s="76"/>
      <c r="F214" s="78"/>
      <c r="G214" s="62">
        <f t="shared" si="7"/>
        <v>0</v>
      </c>
      <c r="H214" s="80" t="s">
        <v>187</v>
      </c>
    </row>
    <row r="215" spans="1:8" s="80" customFormat="1" hidden="1" x14ac:dyDescent="0.3">
      <c r="A215" s="164"/>
      <c r="B215" s="322"/>
      <c r="C215" s="322"/>
      <c r="D215" s="188"/>
      <c r="E215" s="76"/>
      <c r="F215" s="78"/>
      <c r="G215" s="62">
        <f t="shared" si="7"/>
        <v>0</v>
      </c>
      <c r="H215" s="80" t="s">
        <v>187</v>
      </c>
    </row>
    <row r="216" spans="1:8" s="80" customFormat="1" hidden="1" x14ac:dyDescent="0.3">
      <c r="A216" s="164"/>
      <c r="B216" s="322"/>
      <c r="C216" s="322"/>
      <c r="D216" s="188"/>
      <c r="E216" s="76"/>
      <c r="F216" s="78"/>
      <c r="G216" s="62">
        <f t="shared" si="7"/>
        <v>0</v>
      </c>
      <c r="H216" s="80" t="s">
        <v>187</v>
      </c>
    </row>
    <row r="217" spans="1:8" s="80" customFormat="1" hidden="1" x14ac:dyDescent="0.3">
      <c r="A217" s="164"/>
      <c r="B217" s="322"/>
      <c r="C217" s="322"/>
      <c r="D217" s="188"/>
      <c r="E217" s="76"/>
      <c r="F217" s="78"/>
      <c r="G217" s="62">
        <f t="shared" si="7"/>
        <v>0</v>
      </c>
      <c r="H217" s="80" t="s">
        <v>187</v>
      </c>
    </row>
    <row r="218" spans="1:8" s="80" customFormat="1" hidden="1" x14ac:dyDescent="0.3">
      <c r="A218" s="164"/>
      <c r="B218" s="322"/>
      <c r="C218" s="322"/>
      <c r="D218" s="188"/>
      <c r="E218" s="76"/>
      <c r="F218" s="78"/>
      <c r="G218" s="62">
        <f t="shared" si="7"/>
        <v>0</v>
      </c>
      <c r="H218" s="80" t="s">
        <v>187</v>
      </c>
    </row>
    <row r="219" spans="1:8" s="80" customFormat="1" hidden="1" x14ac:dyDescent="0.3">
      <c r="A219" s="164"/>
      <c r="B219" s="322"/>
      <c r="C219" s="322"/>
      <c r="D219" s="188"/>
      <c r="E219" s="76"/>
      <c r="F219" s="78"/>
      <c r="G219" s="62">
        <f t="shared" si="7"/>
        <v>0</v>
      </c>
      <c r="H219" s="80" t="s">
        <v>187</v>
      </c>
    </row>
    <row r="220" spans="1:8" s="80" customFormat="1" hidden="1" x14ac:dyDescent="0.3">
      <c r="A220" s="164"/>
      <c r="B220" s="322"/>
      <c r="C220" s="322"/>
      <c r="D220" s="188"/>
      <c r="E220" s="76"/>
      <c r="F220" s="78"/>
      <c r="G220" s="62">
        <f t="shared" si="7"/>
        <v>0</v>
      </c>
      <c r="H220" s="80" t="s">
        <v>187</v>
      </c>
    </row>
    <row r="221" spans="1:8" s="80" customFormat="1" hidden="1" x14ac:dyDescent="0.3">
      <c r="A221" s="164"/>
      <c r="B221" s="322"/>
      <c r="C221" s="322"/>
      <c r="D221" s="188"/>
      <c r="E221" s="76"/>
      <c r="F221" s="78"/>
      <c r="G221" s="62">
        <f t="shared" si="7"/>
        <v>0</v>
      </c>
      <c r="H221" s="80" t="s">
        <v>187</v>
      </c>
    </row>
    <row r="222" spans="1:8" s="80" customFormat="1" hidden="1" x14ac:dyDescent="0.3">
      <c r="A222" s="164"/>
      <c r="B222" s="322"/>
      <c r="C222" s="322"/>
      <c r="D222" s="188"/>
      <c r="E222" s="76"/>
      <c r="F222" s="78"/>
      <c r="G222" s="62">
        <f t="shared" si="7"/>
        <v>0</v>
      </c>
      <c r="H222" s="80" t="s">
        <v>187</v>
      </c>
    </row>
    <row r="223" spans="1:8" s="80" customFormat="1" hidden="1" x14ac:dyDescent="0.3">
      <c r="A223" s="164"/>
      <c r="B223" s="322"/>
      <c r="C223" s="322"/>
      <c r="D223" s="188"/>
      <c r="E223" s="76"/>
      <c r="F223" s="78"/>
      <c r="G223" s="62">
        <f t="shared" si="7"/>
        <v>0</v>
      </c>
      <c r="H223" s="80" t="s">
        <v>187</v>
      </c>
    </row>
    <row r="224" spans="1:8" s="80" customFormat="1" hidden="1" x14ac:dyDescent="0.3">
      <c r="A224" s="164"/>
      <c r="B224" s="322"/>
      <c r="C224" s="322"/>
      <c r="D224" s="188"/>
      <c r="E224" s="76"/>
      <c r="F224" s="78"/>
      <c r="G224" s="62">
        <f t="shared" si="7"/>
        <v>0</v>
      </c>
      <c r="H224" s="80" t="s">
        <v>187</v>
      </c>
    </row>
    <row r="225" spans="1:8" s="80" customFormat="1" hidden="1" x14ac:dyDescent="0.3">
      <c r="A225" s="164"/>
      <c r="B225" s="322"/>
      <c r="C225" s="322"/>
      <c r="D225" s="188"/>
      <c r="E225" s="76"/>
      <c r="F225" s="78"/>
      <c r="G225" s="62">
        <f t="shared" si="7"/>
        <v>0</v>
      </c>
      <c r="H225" s="80" t="s">
        <v>187</v>
      </c>
    </row>
    <row r="226" spans="1:8" s="80" customFormat="1" hidden="1" x14ac:dyDescent="0.3">
      <c r="A226" s="164"/>
      <c r="B226" s="322"/>
      <c r="C226" s="322"/>
      <c r="D226" s="188"/>
      <c r="E226" s="76"/>
      <c r="F226" s="78"/>
      <c r="G226" s="62">
        <f t="shared" si="7"/>
        <v>0</v>
      </c>
      <c r="H226" s="80" t="s">
        <v>187</v>
      </c>
    </row>
    <row r="227" spans="1:8" s="80" customFormat="1" hidden="1" x14ac:dyDescent="0.3">
      <c r="A227" s="164"/>
      <c r="B227" s="322"/>
      <c r="C227" s="322"/>
      <c r="D227" s="188"/>
      <c r="E227" s="76"/>
      <c r="F227" s="78"/>
      <c r="G227" s="62">
        <f t="shared" si="7"/>
        <v>0</v>
      </c>
      <c r="H227" s="80" t="s">
        <v>187</v>
      </c>
    </row>
    <row r="228" spans="1:8" s="80" customFormat="1" hidden="1" x14ac:dyDescent="0.3">
      <c r="A228" s="164"/>
      <c r="B228" s="322"/>
      <c r="C228" s="322"/>
      <c r="D228" s="188"/>
      <c r="E228" s="76"/>
      <c r="F228" s="78"/>
      <c r="G228" s="62">
        <f t="shared" si="7"/>
        <v>0</v>
      </c>
      <c r="H228" s="80" t="s">
        <v>187</v>
      </c>
    </row>
    <row r="229" spans="1:8" s="80" customFormat="1" hidden="1" x14ac:dyDescent="0.3">
      <c r="A229" s="164"/>
      <c r="B229" s="322"/>
      <c r="C229" s="322"/>
      <c r="D229" s="188"/>
      <c r="E229" s="76"/>
      <c r="F229" s="78"/>
      <c r="G229" s="62">
        <f t="shared" si="7"/>
        <v>0</v>
      </c>
      <c r="H229" s="80" t="s">
        <v>187</v>
      </c>
    </row>
    <row r="230" spans="1:8" s="80" customFormat="1" hidden="1" x14ac:dyDescent="0.3">
      <c r="A230" s="164"/>
      <c r="B230" s="322"/>
      <c r="C230" s="322"/>
      <c r="D230" s="188"/>
      <c r="E230" s="76"/>
      <c r="F230" s="78"/>
      <c r="G230" s="62">
        <f t="shared" si="7"/>
        <v>0</v>
      </c>
      <c r="H230" s="80" t="s">
        <v>187</v>
      </c>
    </row>
    <row r="231" spans="1:8" s="80" customFormat="1" hidden="1" x14ac:dyDescent="0.3">
      <c r="A231" s="164"/>
      <c r="B231" s="322"/>
      <c r="C231" s="322"/>
      <c r="D231" s="188"/>
      <c r="E231" s="76"/>
      <c r="F231" s="78"/>
      <c r="G231" s="62">
        <f t="shared" si="7"/>
        <v>0</v>
      </c>
      <c r="H231" s="80" t="s">
        <v>187</v>
      </c>
    </row>
    <row r="232" spans="1:8" s="80" customFormat="1" hidden="1" x14ac:dyDescent="0.3">
      <c r="A232" s="164"/>
      <c r="B232" s="322"/>
      <c r="C232" s="322"/>
      <c r="D232" s="188"/>
      <c r="E232" s="76"/>
      <c r="F232" s="78"/>
      <c r="G232" s="62">
        <f t="shared" ref="G232:G263" si="8">ROUND(+D232*F232,2)</f>
        <v>0</v>
      </c>
      <c r="H232" s="80" t="s">
        <v>187</v>
      </c>
    </row>
    <row r="233" spans="1:8" s="80" customFormat="1" hidden="1" x14ac:dyDescent="0.3">
      <c r="A233" s="164"/>
      <c r="B233" s="322"/>
      <c r="C233" s="322"/>
      <c r="D233" s="188"/>
      <c r="E233" s="76"/>
      <c r="F233" s="78"/>
      <c r="G233" s="62">
        <f t="shared" si="8"/>
        <v>0</v>
      </c>
      <c r="H233" s="80" t="s">
        <v>187</v>
      </c>
    </row>
    <row r="234" spans="1:8" s="80" customFormat="1" hidden="1" x14ac:dyDescent="0.3">
      <c r="A234" s="164"/>
      <c r="B234" s="322"/>
      <c r="C234" s="322"/>
      <c r="D234" s="188"/>
      <c r="E234" s="76"/>
      <c r="F234" s="78"/>
      <c r="G234" s="62">
        <f t="shared" si="8"/>
        <v>0</v>
      </c>
      <c r="H234" s="80" t="s">
        <v>187</v>
      </c>
    </row>
    <row r="235" spans="1:8" s="80" customFormat="1" hidden="1" x14ac:dyDescent="0.3">
      <c r="A235" s="164"/>
      <c r="B235" s="322"/>
      <c r="C235" s="322"/>
      <c r="D235" s="188"/>
      <c r="E235" s="76"/>
      <c r="F235" s="78"/>
      <c r="G235" s="62">
        <f t="shared" si="8"/>
        <v>0</v>
      </c>
      <c r="H235" s="80" t="s">
        <v>187</v>
      </c>
    </row>
    <row r="236" spans="1:8" s="80" customFormat="1" hidden="1" x14ac:dyDescent="0.3">
      <c r="A236" s="164"/>
      <c r="B236" s="322"/>
      <c r="C236" s="322"/>
      <c r="D236" s="188"/>
      <c r="E236" s="76"/>
      <c r="F236" s="78"/>
      <c r="G236" s="62">
        <f t="shared" si="8"/>
        <v>0</v>
      </c>
      <c r="H236" s="80" t="s">
        <v>187</v>
      </c>
    </row>
    <row r="237" spans="1:8" s="80" customFormat="1" hidden="1" x14ac:dyDescent="0.3">
      <c r="A237" s="164"/>
      <c r="B237" s="322"/>
      <c r="C237" s="322"/>
      <c r="D237" s="188"/>
      <c r="E237" s="76"/>
      <c r="F237" s="78"/>
      <c r="G237" s="62">
        <f t="shared" si="8"/>
        <v>0</v>
      </c>
      <c r="H237" s="80" t="s">
        <v>187</v>
      </c>
    </row>
    <row r="238" spans="1:8" s="80" customFormat="1" hidden="1" x14ac:dyDescent="0.3">
      <c r="A238" s="164"/>
      <c r="B238" s="322"/>
      <c r="C238" s="322"/>
      <c r="D238" s="188"/>
      <c r="E238" s="76"/>
      <c r="F238" s="78"/>
      <c r="G238" s="62">
        <f t="shared" si="8"/>
        <v>0</v>
      </c>
      <c r="H238" s="80" t="s">
        <v>187</v>
      </c>
    </row>
    <row r="239" spans="1:8" s="80" customFormat="1" hidden="1" x14ac:dyDescent="0.3">
      <c r="A239" s="164"/>
      <c r="B239" s="322"/>
      <c r="C239" s="322"/>
      <c r="D239" s="188"/>
      <c r="E239" s="76"/>
      <c r="F239" s="78"/>
      <c r="G239" s="62">
        <f t="shared" si="8"/>
        <v>0</v>
      </c>
      <c r="H239" s="80" t="s">
        <v>187</v>
      </c>
    </row>
    <row r="240" spans="1:8" s="80" customFormat="1" hidden="1" x14ac:dyDescent="0.3">
      <c r="A240" s="164"/>
      <c r="B240" s="322"/>
      <c r="C240" s="322"/>
      <c r="D240" s="188"/>
      <c r="E240" s="76"/>
      <c r="F240" s="78"/>
      <c r="G240" s="62">
        <f t="shared" si="8"/>
        <v>0</v>
      </c>
      <c r="H240" s="80" t="s">
        <v>187</v>
      </c>
    </row>
    <row r="241" spans="1:8" s="80" customFormat="1" hidden="1" x14ac:dyDescent="0.3">
      <c r="A241" s="164"/>
      <c r="B241" s="322"/>
      <c r="C241" s="322"/>
      <c r="D241" s="188"/>
      <c r="E241" s="76"/>
      <c r="F241" s="78"/>
      <c r="G241" s="62">
        <f t="shared" si="8"/>
        <v>0</v>
      </c>
      <c r="H241" s="80" t="s">
        <v>187</v>
      </c>
    </row>
    <row r="242" spans="1:8" s="80" customFormat="1" hidden="1" x14ac:dyDescent="0.3">
      <c r="A242" s="164"/>
      <c r="B242" s="322"/>
      <c r="C242" s="322"/>
      <c r="D242" s="188"/>
      <c r="E242" s="76"/>
      <c r="F242" s="78"/>
      <c r="G242" s="62">
        <f t="shared" si="8"/>
        <v>0</v>
      </c>
      <c r="H242" s="80" t="s">
        <v>187</v>
      </c>
    </row>
    <row r="243" spans="1:8" s="80" customFormat="1" hidden="1" x14ac:dyDescent="0.3">
      <c r="A243" s="164"/>
      <c r="B243" s="322"/>
      <c r="C243" s="322"/>
      <c r="D243" s="188"/>
      <c r="E243" s="76"/>
      <c r="F243" s="78"/>
      <c r="G243" s="62">
        <f t="shared" si="8"/>
        <v>0</v>
      </c>
      <c r="H243" s="80" t="s">
        <v>187</v>
      </c>
    </row>
    <row r="244" spans="1:8" s="80" customFormat="1" hidden="1" x14ac:dyDescent="0.3">
      <c r="A244" s="164"/>
      <c r="B244" s="322"/>
      <c r="C244" s="322"/>
      <c r="D244" s="188"/>
      <c r="E244" s="76"/>
      <c r="F244" s="78"/>
      <c r="G244" s="62">
        <f t="shared" si="8"/>
        <v>0</v>
      </c>
      <c r="H244" s="80" t="s">
        <v>187</v>
      </c>
    </row>
    <row r="245" spans="1:8" s="80" customFormat="1" hidden="1" x14ac:dyDescent="0.3">
      <c r="A245" s="164"/>
      <c r="B245" s="322"/>
      <c r="C245" s="322"/>
      <c r="D245" s="188"/>
      <c r="E245" s="76"/>
      <c r="F245" s="78"/>
      <c r="G245" s="62">
        <f t="shared" si="8"/>
        <v>0</v>
      </c>
      <c r="H245" s="80" t="s">
        <v>187</v>
      </c>
    </row>
    <row r="246" spans="1:8" s="80" customFormat="1" hidden="1" x14ac:dyDescent="0.3">
      <c r="A246" s="164"/>
      <c r="B246" s="322"/>
      <c r="C246" s="322"/>
      <c r="D246" s="188"/>
      <c r="E246" s="76"/>
      <c r="F246" s="78"/>
      <c r="G246" s="62">
        <f t="shared" si="8"/>
        <v>0</v>
      </c>
      <c r="H246" s="80" t="s">
        <v>187</v>
      </c>
    </row>
    <row r="247" spans="1:8" s="80" customFormat="1" hidden="1" x14ac:dyDescent="0.3">
      <c r="A247" s="164"/>
      <c r="B247" s="322"/>
      <c r="C247" s="322"/>
      <c r="D247" s="188"/>
      <c r="E247" s="76"/>
      <c r="F247" s="78"/>
      <c r="G247" s="62">
        <f t="shared" si="8"/>
        <v>0</v>
      </c>
      <c r="H247" s="80" t="s">
        <v>187</v>
      </c>
    </row>
    <row r="248" spans="1:8" s="80" customFormat="1" hidden="1" x14ac:dyDescent="0.3">
      <c r="A248" s="164"/>
      <c r="B248" s="322"/>
      <c r="C248" s="322"/>
      <c r="D248" s="188"/>
      <c r="E248" s="76"/>
      <c r="F248" s="78"/>
      <c r="G248" s="62">
        <f t="shared" si="8"/>
        <v>0</v>
      </c>
      <c r="H248" s="80" t="s">
        <v>187</v>
      </c>
    </row>
    <row r="249" spans="1:8" s="80" customFormat="1" hidden="1" x14ac:dyDescent="0.3">
      <c r="A249" s="164"/>
      <c r="B249" s="322"/>
      <c r="C249" s="322"/>
      <c r="D249" s="188"/>
      <c r="E249" s="76"/>
      <c r="F249" s="78"/>
      <c r="G249" s="62">
        <f t="shared" si="8"/>
        <v>0</v>
      </c>
      <c r="H249" s="80" t="s">
        <v>187</v>
      </c>
    </row>
    <row r="250" spans="1:8" s="80" customFormat="1" hidden="1" x14ac:dyDescent="0.3">
      <c r="A250" s="164"/>
      <c r="B250" s="322"/>
      <c r="C250" s="322"/>
      <c r="D250" s="188"/>
      <c r="E250" s="76"/>
      <c r="F250" s="78"/>
      <c r="G250" s="62">
        <f t="shared" si="8"/>
        <v>0</v>
      </c>
      <c r="H250" s="80" t="s">
        <v>187</v>
      </c>
    </row>
    <row r="251" spans="1:8" s="80" customFormat="1" hidden="1" x14ac:dyDescent="0.3">
      <c r="A251" s="164"/>
      <c r="B251" s="322"/>
      <c r="C251" s="322"/>
      <c r="D251" s="188"/>
      <c r="E251" s="76"/>
      <c r="F251" s="78"/>
      <c r="G251" s="62">
        <f t="shared" si="8"/>
        <v>0</v>
      </c>
      <c r="H251" s="80" t="s">
        <v>187</v>
      </c>
    </row>
    <row r="252" spans="1:8" s="80" customFormat="1" hidden="1" x14ac:dyDescent="0.3">
      <c r="A252" s="164"/>
      <c r="B252" s="322"/>
      <c r="C252" s="322"/>
      <c r="D252" s="188"/>
      <c r="E252" s="76"/>
      <c r="F252" s="78"/>
      <c r="G252" s="62">
        <f t="shared" si="8"/>
        <v>0</v>
      </c>
      <c r="H252" s="80" t="s">
        <v>187</v>
      </c>
    </row>
    <row r="253" spans="1:8" s="80" customFormat="1" hidden="1" x14ac:dyDescent="0.3">
      <c r="A253" s="164"/>
      <c r="B253" s="322"/>
      <c r="C253" s="322"/>
      <c r="D253" s="188"/>
      <c r="E253" s="76"/>
      <c r="F253" s="78"/>
      <c r="G253" s="62">
        <f t="shared" si="8"/>
        <v>0</v>
      </c>
      <c r="H253" s="80" t="s">
        <v>187</v>
      </c>
    </row>
    <row r="254" spans="1:8" s="80" customFormat="1" hidden="1" x14ac:dyDescent="0.3">
      <c r="A254" s="164"/>
      <c r="B254" s="322"/>
      <c r="C254" s="322"/>
      <c r="D254" s="188"/>
      <c r="E254" s="76"/>
      <c r="F254" s="78"/>
      <c r="G254" s="62">
        <f t="shared" si="8"/>
        <v>0</v>
      </c>
      <c r="H254" s="80" t="s">
        <v>187</v>
      </c>
    </row>
    <row r="255" spans="1:8" s="80" customFormat="1" hidden="1" x14ac:dyDescent="0.3">
      <c r="A255" s="164"/>
      <c r="B255" s="322"/>
      <c r="C255" s="322"/>
      <c r="D255" s="188"/>
      <c r="E255" s="76"/>
      <c r="F255" s="78"/>
      <c r="G255" s="62">
        <f t="shared" si="8"/>
        <v>0</v>
      </c>
      <c r="H255" s="80" t="s">
        <v>187</v>
      </c>
    </row>
    <row r="256" spans="1:8" s="80" customFormat="1" hidden="1" x14ac:dyDescent="0.3">
      <c r="A256" s="164"/>
      <c r="B256" s="322"/>
      <c r="C256" s="322"/>
      <c r="D256" s="188"/>
      <c r="E256" s="76"/>
      <c r="F256" s="78"/>
      <c r="G256" s="62">
        <f t="shared" si="8"/>
        <v>0</v>
      </c>
      <c r="H256" s="80" t="s">
        <v>187</v>
      </c>
    </row>
    <row r="257" spans="1:10" s="80" customFormat="1" hidden="1" x14ac:dyDescent="0.3">
      <c r="A257" s="164"/>
      <c r="B257" s="322"/>
      <c r="C257" s="322"/>
      <c r="D257" s="188"/>
      <c r="E257" s="76"/>
      <c r="F257" s="78"/>
      <c r="G257" s="62">
        <f t="shared" si="8"/>
        <v>0</v>
      </c>
      <c r="H257" s="80" t="s">
        <v>187</v>
      </c>
    </row>
    <row r="258" spans="1:10" s="80" customFormat="1" hidden="1" x14ac:dyDescent="0.3">
      <c r="A258" s="164"/>
      <c r="B258" s="322"/>
      <c r="C258" s="322"/>
      <c r="D258" s="188"/>
      <c r="E258" s="76"/>
      <c r="F258" s="78"/>
      <c r="G258" s="62">
        <f t="shared" si="8"/>
        <v>0</v>
      </c>
      <c r="H258" s="80" t="s">
        <v>187</v>
      </c>
    </row>
    <row r="259" spans="1:10" s="80" customFormat="1" hidden="1" x14ac:dyDescent="0.3">
      <c r="A259" s="164"/>
      <c r="B259" s="322"/>
      <c r="C259" s="322"/>
      <c r="D259" s="188"/>
      <c r="E259" s="76"/>
      <c r="F259" s="78"/>
      <c r="G259" s="62">
        <f t="shared" si="8"/>
        <v>0</v>
      </c>
      <c r="H259" s="80" t="s">
        <v>187</v>
      </c>
    </row>
    <row r="260" spans="1:10" s="80" customFormat="1" hidden="1" x14ac:dyDescent="0.3">
      <c r="A260" s="164"/>
      <c r="B260" s="322"/>
      <c r="C260" s="322"/>
      <c r="D260" s="188"/>
      <c r="E260" s="76"/>
      <c r="F260" s="78"/>
      <c r="G260" s="62">
        <f t="shared" si="8"/>
        <v>0</v>
      </c>
      <c r="H260" s="80" t="s">
        <v>187</v>
      </c>
    </row>
    <row r="261" spans="1:10" s="80" customFormat="1" hidden="1" x14ac:dyDescent="0.3">
      <c r="A261" s="164"/>
      <c r="B261" s="322"/>
      <c r="C261" s="322"/>
      <c r="D261" s="188"/>
      <c r="E261" s="76"/>
      <c r="F261" s="78"/>
      <c r="G261" s="62">
        <f t="shared" si="8"/>
        <v>0</v>
      </c>
      <c r="H261" s="80" t="s">
        <v>187</v>
      </c>
    </row>
    <row r="262" spans="1:10" s="80" customFormat="1" hidden="1" x14ac:dyDescent="0.3">
      <c r="A262" s="164"/>
      <c r="B262" s="322"/>
      <c r="C262" s="322"/>
      <c r="D262" s="188"/>
      <c r="E262" s="76"/>
      <c r="F262" s="78"/>
      <c r="G262" s="62">
        <f t="shared" si="8"/>
        <v>0</v>
      </c>
      <c r="H262" s="80" t="s">
        <v>187</v>
      </c>
    </row>
    <row r="263" spans="1:10" s="80" customFormat="1" hidden="1" x14ac:dyDescent="0.3">
      <c r="A263" s="164"/>
      <c r="B263" s="322"/>
      <c r="C263" s="322"/>
      <c r="D263" s="188"/>
      <c r="E263" s="76"/>
      <c r="F263" s="78"/>
      <c r="G263" s="62">
        <f t="shared" si="8"/>
        <v>0</v>
      </c>
      <c r="H263" s="80" t="s">
        <v>187</v>
      </c>
    </row>
    <row r="264" spans="1:10" s="80" customFormat="1" hidden="1" x14ac:dyDescent="0.3">
      <c r="A264" s="164"/>
      <c r="B264" s="322"/>
      <c r="C264" s="322"/>
      <c r="D264" s="188"/>
      <c r="E264" s="76"/>
      <c r="F264" s="78"/>
      <c r="G264" s="62">
        <f t="shared" ref="G264:G265" si="9">ROUND(+D264*F264,2)</f>
        <v>0</v>
      </c>
      <c r="H264" s="80" t="s">
        <v>187</v>
      </c>
    </row>
    <row r="265" spans="1:10" s="80" customFormat="1" x14ac:dyDescent="0.3">
      <c r="A265" s="164"/>
      <c r="B265" s="463"/>
      <c r="C265" s="463"/>
      <c r="D265" s="188"/>
      <c r="E265" s="76"/>
      <c r="F265" s="78"/>
      <c r="G265" s="198">
        <f t="shared" si="9"/>
        <v>0</v>
      </c>
      <c r="H265" s="80" t="s">
        <v>187</v>
      </c>
    </row>
    <row r="266" spans="1:10" s="80" customFormat="1" x14ac:dyDescent="0.3">
      <c r="A266" s="149"/>
      <c r="B266" s="466"/>
      <c r="C266" s="466"/>
      <c r="D266" s="76"/>
      <c r="E266" s="153"/>
      <c r="F266" s="157" t="s">
        <v>207</v>
      </c>
      <c r="G266" s="207">
        <f>ROUND(SUBTOTAL(109,G135:G265),2)</f>
        <v>0</v>
      </c>
      <c r="H266" s="80" t="s">
        <v>187</v>
      </c>
      <c r="J266" s="320" t="s">
        <v>206</v>
      </c>
    </row>
    <row r="267" spans="1:10" s="80" customFormat="1" x14ac:dyDescent="0.3">
      <c r="A267" s="149"/>
      <c r="B267" s="324"/>
      <c r="C267" s="324"/>
      <c r="D267" s="76"/>
      <c r="E267" s="153"/>
      <c r="F267" s="153"/>
      <c r="G267" s="62"/>
      <c r="H267" s="80" t="s">
        <v>191</v>
      </c>
      <c r="J267" s="320"/>
    </row>
    <row r="268" spans="1:10" s="80" customFormat="1" x14ac:dyDescent="0.3">
      <c r="A268" s="149"/>
      <c r="B268" s="324"/>
      <c r="C268" s="324"/>
      <c r="D268" s="76"/>
      <c r="E268" s="153"/>
      <c r="F268" s="321" t="s">
        <v>264</v>
      </c>
      <c r="G268" s="62">
        <f>+G266+G134</f>
        <v>0</v>
      </c>
      <c r="H268" s="80" t="s">
        <v>191</v>
      </c>
      <c r="J268" s="320"/>
    </row>
    <row r="269" spans="1:10" s="80" customFormat="1" x14ac:dyDescent="0.3">
      <c r="C269" s="81"/>
      <c r="G269" s="84"/>
      <c r="H269" s="80" t="s">
        <v>191</v>
      </c>
    </row>
    <row r="270" spans="1:10" s="80" customFormat="1" x14ac:dyDescent="0.3">
      <c r="A270" s="172" t="s">
        <v>265</v>
      </c>
      <c r="B270" s="85"/>
      <c r="C270" s="85"/>
      <c r="D270" s="85"/>
      <c r="E270" s="85"/>
      <c r="F270" s="85"/>
      <c r="G270" s="98"/>
      <c r="H270" s="80" t="s">
        <v>182</v>
      </c>
      <c r="J270" s="112" t="s">
        <v>195</v>
      </c>
    </row>
    <row r="271" spans="1:10" s="80" customFormat="1" ht="45" customHeight="1" x14ac:dyDescent="0.3">
      <c r="A271" s="445"/>
      <c r="B271" s="446"/>
      <c r="C271" s="446"/>
      <c r="D271" s="446"/>
      <c r="E271" s="446"/>
      <c r="F271" s="446"/>
      <c r="G271" s="447"/>
      <c r="H271" s="80" t="s">
        <v>182</v>
      </c>
      <c r="J271" s="112" t="s">
        <v>266</v>
      </c>
    </row>
    <row r="272" spans="1:10" x14ac:dyDescent="0.3">
      <c r="H272" s="80" t="s">
        <v>187</v>
      </c>
    </row>
    <row r="273" spans="1:10" s="80" customFormat="1" x14ac:dyDescent="0.3">
      <c r="A273" s="172" t="s">
        <v>267</v>
      </c>
      <c r="B273" s="88"/>
      <c r="C273" s="89"/>
      <c r="D273" s="89"/>
      <c r="E273" s="89"/>
      <c r="F273" s="89"/>
      <c r="G273" s="99"/>
      <c r="H273" s="80" t="s">
        <v>187</v>
      </c>
      <c r="J273" s="112" t="s">
        <v>195</v>
      </c>
    </row>
    <row r="274" spans="1:10" s="80" customFormat="1" ht="45" customHeight="1" x14ac:dyDescent="0.3">
      <c r="A274" s="445"/>
      <c r="B274" s="446"/>
      <c r="C274" s="446"/>
      <c r="D274" s="446"/>
      <c r="E274" s="446"/>
      <c r="F274" s="446"/>
      <c r="G274" s="447"/>
      <c r="H274" s="80" t="s">
        <v>187</v>
      </c>
      <c r="J274" s="112" t="s">
        <v>266</v>
      </c>
    </row>
    <row r="275" spans="1:10" s="80" customFormat="1" x14ac:dyDescent="0.3">
      <c r="A275" s="76"/>
      <c r="B275" s="76"/>
      <c r="C275" s="76"/>
      <c r="D275" s="76"/>
      <c r="E275" s="93"/>
      <c r="F275" s="93"/>
      <c r="G275" s="79"/>
      <c r="H275" s="80" t="s">
        <v>191</v>
      </c>
    </row>
    <row r="276" spans="1:10" ht="26.4" x14ac:dyDescent="0.3">
      <c r="A276" s="323" t="s">
        <v>268</v>
      </c>
      <c r="B276" s="323" t="s">
        <v>214</v>
      </c>
      <c r="C276" s="170" t="s">
        <v>215</v>
      </c>
      <c r="D276" s="170" t="s">
        <v>216</v>
      </c>
      <c r="E276" s="170" t="s">
        <v>217</v>
      </c>
      <c r="F276" s="170" t="s">
        <v>218</v>
      </c>
      <c r="G276" s="323" t="s">
        <v>269</v>
      </c>
      <c r="H276" t="s">
        <v>191</v>
      </c>
    </row>
    <row r="277" spans="1:10" s="80" customFormat="1" x14ac:dyDescent="0.3">
      <c r="A277" s="164"/>
      <c r="B277" s="164"/>
      <c r="C277" s="188"/>
      <c r="D277" s="76"/>
      <c r="E277" s="78"/>
      <c r="F277" s="78"/>
      <c r="G277" s="62">
        <f t="shared" ref="G277:G406" si="10">ROUND(C277*E277*F277,2)</f>
        <v>0</v>
      </c>
      <c r="H277" s="80" t="s">
        <v>182</v>
      </c>
    </row>
    <row r="278" spans="1:10" s="80" customFormat="1" x14ac:dyDescent="0.3">
      <c r="A278" s="164"/>
      <c r="B278" s="164"/>
      <c r="C278" s="188"/>
      <c r="D278" s="76"/>
      <c r="E278" s="78"/>
      <c r="F278" s="78"/>
      <c r="G278" s="62">
        <f t="shared" si="10"/>
        <v>0</v>
      </c>
      <c r="H278" s="80" t="s">
        <v>182</v>
      </c>
    </row>
    <row r="279" spans="1:10" s="80" customFormat="1" x14ac:dyDescent="0.3">
      <c r="A279" s="164"/>
      <c r="B279" s="164"/>
      <c r="C279" s="188"/>
      <c r="D279" s="76"/>
      <c r="E279" s="78"/>
      <c r="F279" s="78"/>
      <c r="G279" s="62">
        <f t="shared" si="10"/>
        <v>0</v>
      </c>
      <c r="H279" s="80" t="s">
        <v>182</v>
      </c>
    </row>
    <row r="280" spans="1:10" s="80" customFormat="1" hidden="1" x14ac:dyDescent="0.3">
      <c r="A280" s="164"/>
      <c r="B280" s="164"/>
      <c r="C280" s="188"/>
      <c r="D280" s="76"/>
      <c r="E280" s="78"/>
      <c r="F280" s="78"/>
      <c r="G280" s="62">
        <f t="shared" si="10"/>
        <v>0</v>
      </c>
      <c r="H280" s="80" t="s">
        <v>182</v>
      </c>
    </row>
    <row r="281" spans="1:10" s="80" customFormat="1" hidden="1" x14ac:dyDescent="0.3">
      <c r="A281" s="164"/>
      <c r="B281" s="164"/>
      <c r="C281" s="188"/>
      <c r="D281" s="76"/>
      <c r="E281" s="78"/>
      <c r="F281" s="78"/>
      <c r="G281" s="62">
        <f t="shared" si="10"/>
        <v>0</v>
      </c>
      <c r="H281" s="80" t="s">
        <v>182</v>
      </c>
    </row>
    <row r="282" spans="1:10" s="80" customFormat="1" hidden="1" x14ac:dyDescent="0.3">
      <c r="A282" s="164"/>
      <c r="B282" s="164"/>
      <c r="C282" s="188"/>
      <c r="D282" s="76"/>
      <c r="E282" s="78"/>
      <c r="F282" s="78"/>
      <c r="G282" s="62">
        <f t="shared" si="10"/>
        <v>0</v>
      </c>
      <c r="H282" s="80" t="s">
        <v>182</v>
      </c>
    </row>
    <row r="283" spans="1:10" s="80" customFormat="1" hidden="1" x14ac:dyDescent="0.3">
      <c r="A283" s="164"/>
      <c r="B283" s="164"/>
      <c r="C283" s="188"/>
      <c r="D283" s="76"/>
      <c r="E283" s="78"/>
      <c r="F283" s="78"/>
      <c r="G283" s="62">
        <f t="shared" si="10"/>
        <v>0</v>
      </c>
      <c r="H283" s="80" t="s">
        <v>182</v>
      </c>
    </row>
    <row r="284" spans="1:10" s="80" customFormat="1" hidden="1" x14ac:dyDescent="0.3">
      <c r="A284" s="164"/>
      <c r="B284" s="164"/>
      <c r="C284" s="188"/>
      <c r="D284" s="76"/>
      <c r="E284" s="78"/>
      <c r="F284" s="78"/>
      <c r="G284" s="62">
        <f t="shared" si="10"/>
        <v>0</v>
      </c>
      <c r="H284" s="80" t="s">
        <v>182</v>
      </c>
    </row>
    <row r="285" spans="1:10" s="80" customFormat="1" hidden="1" x14ac:dyDescent="0.3">
      <c r="A285" s="164"/>
      <c r="B285" s="164"/>
      <c r="C285" s="188"/>
      <c r="D285" s="76"/>
      <c r="E285" s="78"/>
      <c r="F285" s="78"/>
      <c r="G285" s="62">
        <f t="shared" si="10"/>
        <v>0</v>
      </c>
      <c r="H285" s="80" t="s">
        <v>182</v>
      </c>
    </row>
    <row r="286" spans="1:10" s="80" customFormat="1" hidden="1" x14ac:dyDescent="0.3">
      <c r="A286" s="164"/>
      <c r="B286" s="164"/>
      <c r="C286" s="188"/>
      <c r="D286" s="76"/>
      <c r="E286" s="78"/>
      <c r="F286" s="78"/>
      <c r="G286" s="62">
        <f t="shared" si="10"/>
        <v>0</v>
      </c>
      <c r="H286" s="80" t="s">
        <v>182</v>
      </c>
    </row>
    <row r="287" spans="1:10" s="80" customFormat="1" hidden="1" x14ac:dyDescent="0.3">
      <c r="A287" s="164"/>
      <c r="B287" s="164"/>
      <c r="C287" s="188"/>
      <c r="D287" s="76"/>
      <c r="E287" s="78"/>
      <c r="F287" s="78"/>
      <c r="G287" s="62">
        <f t="shared" si="10"/>
        <v>0</v>
      </c>
      <c r="H287" s="80" t="s">
        <v>182</v>
      </c>
    </row>
    <row r="288" spans="1:10" s="80" customFormat="1" hidden="1" x14ac:dyDescent="0.3">
      <c r="A288" s="164"/>
      <c r="B288" s="164"/>
      <c r="C288" s="188"/>
      <c r="D288" s="76"/>
      <c r="E288" s="78"/>
      <c r="F288" s="78"/>
      <c r="G288" s="62">
        <f t="shared" si="10"/>
        <v>0</v>
      </c>
      <c r="H288" s="80" t="s">
        <v>182</v>
      </c>
    </row>
    <row r="289" spans="1:8" s="80" customFormat="1" hidden="1" x14ac:dyDescent="0.3">
      <c r="A289" s="164"/>
      <c r="B289" s="164"/>
      <c r="C289" s="188"/>
      <c r="D289" s="76"/>
      <c r="E289" s="78"/>
      <c r="F289" s="78"/>
      <c r="G289" s="62">
        <f t="shared" si="10"/>
        <v>0</v>
      </c>
      <c r="H289" s="80" t="s">
        <v>182</v>
      </c>
    </row>
    <row r="290" spans="1:8" s="80" customFormat="1" hidden="1" x14ac:dyDescent="0.3">
      <c r="A290" s="164"/>
      <c r="B290" s="164"/>
      <c r="C290" s="188"/>
      <c r="D290" s="76"/>
      <c r="E290" s="78"/>
      <c r="F290" s="78"/>
      <c r="G290" s="62">
        <f t="shared" si="10"/>
        <v>0</v>
      </c>
      <c r="H290" s="80" t="s">
        <v>182</v>
      </c>
    </row>
    <row r="291" spans="1:8" s="80" customFormat="1" hidden="1" x14ac:dyDescent="0.3">
      <c r="A291" s="164"/>
      <c r="B291" s="164"/>
      <c r="C291" s="188"/>
      <c r="D291" s="76"/>
      <c r="E291" s="78"/>
      <c r="F291" s="78"/>
      <c r="G291" s="62">
        <f t="shared" si="10"/>
        <v>0</v>
      </c>
      <c r="H291" s="80" t="s">
        <v>182</v>
      </c>
    </row>
    <row r="292" spans="1:8" s="80" customFormat="1" hidden="1" x14ac:dyDescent="0.3">
      <c r="A292" s="164"/>
      <c r="B292" s="164"/>
      <c r="C292" s="188"/>
      <c r="D292" s="76"/>
      <c r="E292" s="78"/>
      <c r="F292" s="78"/>
      <c r="G292" s="62">
        <f t="shared" si="10"/>
        <v>0</v>
      </c>
      <c r="H292" s="80" t="s">
        <v>182</v>
      </c>
    </row>
    <row r="293" spans="1:8" s="80" customFormat="1" hidden="1" x14ac:dyDescent="0.3">
      <c r="A293" s="164"/>
      <c r="B293" s="164"/>
      <c r="C293" s="188"/>
      <c r="D293" s="76"/>
      <c r="E293" s="78"/>
      <c r="F293" s="78"/>
      <c r="G293" s="62">
        <f t="shared" si="10"/>
        <v>0</v>
      </c>
      <c r="H293" s="80" t="s">
        <v>182</v>
      </c>
    </row>
    <row r="294" spans="1:8" s="80" customFormat="1" hidden="1" x14ac:dyDescent="0.3">
      <c r="A294" s="164"/>
      <c r="B294" s="164"/>
      <c r="C294" s="188"/>
      <c r="D294" s="76"/>
      <c r="E294" s="78"/>
      <c r="F294" s="78"/>
      <c r="G294" s="62">
        <f t="shared" si="10"/>
        <v>0</v>
      </c>
      <c r="H294" s="80" t="s">
        <v>182</v>
      </c>
    </row>
    <row r="295" spans="1:8" s="80" customFormat="1" hidden="1" x14ac:dyDescent="0.3">
      <c r="A295" s="164"/>
      <c r="B295" s="164"/>
      <c r="C295" s="188"/>
      <c r="D295" s="76"/>
      <c r="E295" s="78"/>
      <c r="F295" s="78"/>
      <c r="G295" s="62">
        <f t="shared" si="10"/>
        <v>0</v>
      </c>
      <c r="H295" s="80" t="s">
        <v>182</v>
      </c>
    </row>
    <row r="296" spans="1:8" s="80" customFormat="1" hidden="1" x14ac:dyDescent="0.3">
      <c r="A296" s="164"/>
      <c r="B296" s="164"/>
      <c r="C296" s="188"/>
      <c r="D296" s="76"/>
      <c r="E296" s="78"/>
      <c r="F296" s="78"/>
      <c r="G296" s="62">
        <f t="shared" si="10"/>
        <v>0</v>
      </c>
      <c r="H296" s="80" t="s">
        <v>182</v>
      </c>
    </row>
    <row r="297" spans="1:8" s="80" customFormat="1" hidden="1" x14ac:dyDescent="0.3">
      <c r="A297" s="164"/>
      <c r="B297" s="164"/>
      <c r="C297" s="188"/>
      <c r="D297" s="76"/>
      <c r="E297" s="78"/>
      <c r="F297" s="78"/>
      <c r="G297" s="62">
        <f t="shared" si="10"/>
        <v>0</v>
      </c>
      <c r="H297" s="80" t="s">
        <v>182</v>
      </c>
    </row>
    <row r="298" spans="1:8" s="80" customFormat="1" hidden="1" x14ac:dyDescent="0.3">
      <c r="A298" s="164"/>
      <c r="B298" s="164"/>
      <c r="C298" s="188"/>
      <c r="D298" s="76"/>
      <c r="E298" s="78"/>
      <c r="F298" s="78"/>
      <c r="G298" s="62">
        <f t="shared" si="10"/>
        <v>0</v>
      </c>
      <c r="H298" s="80" t="s">
        <v>182</v>
      </c>
    </row>
    <row r="299" spans="1:8" s="80" customFormat="1" hidden="1" x14ac:dyDescent="0.3">
      <c r="A299" s="164"/>
      <c r="B299" s="164"/>
      <c r="C299" s="188"/>
      <c r="D299" s="76"/>
      <c r="E299" s="78"/>
      <c r="F299" s="78"/>
      <c r="G299" s="62">
        <f t="shared" si="10"/>
        <v>0</v>
      </c>
      <c r="H299" s="80" t="s">
        <v>182</v>
      </c>
    </row>
    <row r="300" spans="1:8" s="80" customFormat="1" hidden="1" x14ac:dyDescent="0.3">
      <c r="A300" s="164"/>
      <c r="B300" s="164"/>
      <c r="C300" s="188"/>
      <c r="D300" s="76"/>
      <c r="E300" s="78"/>
      <c r="F300" s="78"/>
      <c r="G300" s="62">
        <f t="shared" si="10"/>
        <v>0</v>
      </c>
      <c r="H300" s="80" t="s">
        <v>182</v>
      </c>
    </row>
    <row r="301" spans="1:8" s="80" customFormat="1" hidden="1" x14ac:dyDescent="0.3">
      <c r="A301" s="164"/>
      <c r="B301" s="164"/>
      <c r="C301" s="188"/>
      <c r="D301" s="76"/>
      <c r="E301" s="78"/>
      <c r="F301" s="78"/>
      <c r="G301" s="62">
        <f t="shared" si="10"/>
        <v>0</v>
      </c>
      <c r="H301" s="80" t="s">
        <v>182</v>
      </c>
    </row>
    <row r="302" spans="1:8" s="80" customFormat="1" hidden="1" x14ac:dyDescent="0.3">
      <c r="A302" s="164"/>
      <c r="B302" s="164"/>
      <c r="C302" s="188"/>
      <c r="D302" s="76"/>
      <c r="E302" s="78"/>
      <c r="F302" s="78"/>
      <c r="G302" s="62">
        <f t="shared" si="10"/>
        <v>0</v>
      </c>
      <c r="H302" s="80" t="s">
        <v>182</v>
      </c>
    </row>
    <row r="303" spans="1:8" s="80" customFormat="1" hidden="1" x14ac:dyDescent="0.3">
      <c r="A303" s="164"/>
      <c r="B303" s="164"/>
      <c r="C303" s="188"/>
      <c r="D303" s="76"/>
      <c r="E303" s="78"/>
      <c r="F303" s="78"/>
      <c r="G303" s="62">
        <f t="shared" si="10"/>
        <v>0</v>
      </c>
      <c r="H303" s="80" t="s">
        <v>182</v>
      </c>
    </row>
    <row r="304" spans="1:8" s="80" customFormat="1" hidden="1" x14ac:dyDescent="0.3">
      <c r="A304" s="164"/>
      <c r="B304" s="164"/>
      <c r="C304" s="188"/>
      <c r="D304" s="76"/>
      <c r="E304" s="78"/>
      <c r="F304" s="78"/>
      <c r="G304" s="62">
        <f t="shared" si="10"/>
        <v>0</v>
      </c>
      <c r="H304" s="80" t="s">
        <v>182</v>
      </c>
    </row>
    <row r="305" spans="1:8" s="80" customFormat="1" hidden="1" x14ac:dyDescent="0.3">
      <c r="A305" s="164"/>
      <c r="B305" s="164"/>
      <c r="C305" s="188"/>
      <c r="D305" s="76"/>
      <c r="E305" s="78"/>
      <c r="F305" s="78"/>
      <c r="G305" s="62">
        <f t="shared" si="10"/>
        <v>0</v>
      </c>
      <c r="H305" s="80" t="s">
        <v>182</v>
      </c>
    </row>
    <row r="306" spans="1:8" s="80" customFormat="1" hidden="1" x14ac:dyDescent="0.3">
      <c r="A306" s="164"/>
      <c r="B306" s="164"/>
      <c r="C306" s="188"/>
      <c r="D306" s="76"/>
      <c r="E306" s="78"/>
      <c r="F306" s="78"/>
      <c r="G306" s="62">
        <f t="shared" si="10"/>
        <v>0</v>
      </c>
      <c r="H306" s="80" t="s">
        <v>182</v>
      </c>
    </row>
    <row r="307" spans="1:8" s="80" customFormat="1" hidden="1" x14ac:dyDescent="0.3">
      <c r="A307" s="164"/>
      <c r="B307" s="164"/>
      <c r="C307" s="188"/>
      <c r="D307" s="76"/>
      <c r="E307" s="78"/>
      <c r="F307" s="78"/>
      <c r="G307" s="62">
        <f t="shared" si="10"/>
        <v>0</v>
      </c>
      <c r="H307" s="80" t="s">
        <v>182</v>
      </c>
    </row>
    <row r="308" spans="1:8" s="80" customFormat="1" hidden="1" x14ac:dyDescent="0.3">
      <c r="A308" s="164"/>
      <c r="B308" s="164"/>
      <c r="C308" s="188"/>
      <c r="D308" s="76"/>
      <c r="E308" s="78"/>
      <c r="F308" s="78"/>
      <c r="G308" s="62">
        <f t="shared" si="10"/>
        <v>0</v>
      </c>
      <c r="H308" s="80" t="s">
        <v>182</v>
      </c>
    </row>
    <row r="309" spans="1:8" s="80" customFormat="1" hidden="1" x14ac:dyDescent="0.3">
      <c r="A309" s="164"/>
      <c r="B309" s="164"/>
      <c r="C309" s="188"/>
      <c r="D309" s="76"/>
      <c r="E309" s="78"/>
      <c r="F309" s="78"/>
      <c r="G309" s="62">
        <f t="shared" si="10"/>
        <v>0</v>
      </c>
      <c r="H309" s="80" t="s">
        <v>182</v>
      </c>
    </row>
    <row r="310" spans="1:8" s="80" customFormat="1" hidden="1" x14ac:dyDescent="0.3">
      <c r="A310" s="164"/>
      <c r="B310" s="164"/>
      <c r="C310" s="188"/>
      <c r="D310" s="76"/>
      <c r="E310" s="78"/>
      <c r="F310" s="78"/>
      <c r="G310" s="62">
        <f t="shared" ref="G310:G341" si="11">ROUND(C310*E310*F310,2)</f>
        <v>0</v>
      </c>
      <c r="H310" s="80" t="s">
        <v>182</v>
      </c>
    </row>
    <row r="311" spans="1:8" s="80" customFormat="1" hidden="1" x14ac:dyDescent="0.3">
      <c r="A311" s="164"/>
      <c r="B311" s="164"/>
      <c r="C311" s="188"/>
      <c r="D311" s="76"/>
      <c r="E311" s="78"/>
      <c r="F311" s="78"/>
      <c r="G311" s="62">
        <f t="shared" si="11"/>
        <v>0</v>
      </c>
      <c r="H311" s="80" t="s">
        <v>182</v>
      </c>
    </row>
    <row r="312" spans="1:8" s="80" customFormat="1" hidden="1" x14ac:dyDescent="0.3">
      <c r="A312" s="164"/>
      <c r="B312" s="164"/>
      <c r="C312" s="188"/>
      <c r="D312" s="76"/>
      <c r="E312" s="78"/>
      <c r="F312" s="78"/>
      <c r="G312" s="62">
        <f t="shared" si="11"/>
        <v>0</v>
      </c>
      <c r="H312" s="80" t="s">
        <v>182</v>
      </c>
    </row>
    <row r="313" spans="1:8" s="80" customFormat="1" hidden="1" x14ac:dyDescent="0.3">
      <c r="A313" s="164"/>
      <c r="B313" s="164"/>
      <c r="C313" s="188"/>
      <c r="D313" s="76"/>
      <c r="E313" s="78"/>
      <c r="F313" s="78"/>
      <c r="G313" s="62">
        <f t="shared" si="11"/>
        <v>0</v>
      </c>
      <c r="H313" s="80" t="s">
        <v>182</v>
      </c>
    </row>
    <row r="314" spans="1:8" s="80" customFormat="1" hidden="1" x14ac:dyDescent="0.3">
      <c r="A314" s="164"/>
      <c r="B314" s="164"/>
      <c r="C314" s="188"/>
      <c r="D314" s="76"/>
      <c r="E314" s="78"/>
      <c r="F314" s="78"/>
      <c r="G314" s="62">
        <f t="shared" si="11"/>
        <v>0</v>
      </c>
      <c r="H314" s="80" t="s">
        <v>182</v>
      </c>
    </row>
    <row r="315" spans="1:8" s="80" customFormat="1" hidden="1" x14ac:dyDescent="0.3">
      <c r="A315" s="164"/>
      <c r="B315" s="164"/>
      <c r="C315" s="188"/>
      <c r="D315" s="76"/>
      <c r="E315" s="78"/>
      <c r="F315" s="78"/>
      <c r="G315" s="62">
        <f t="shared" si="11"/>
        <v>0</v>
      </c>
      <c r="H315" s="80" t="s">
        <v>182</v>
      </c>
    </row>
    <row r="316" spans="1:8" s="80" customFormat="1" hidden="1" x14ac:dyDescent="0.3">
      <c r="A316" s="164"/>
      <c r="B316" s="164"/>
      <c r="C316" s="188"/>
      <c r="D316" s="76"/>
      <c r="E316" s="78"/>
      <c r="F316" s="78"/>
      <c r="G316" s="62">
        <f t="shared" si="11"/>
        <v>0</v>
      </c>
      <c r="H316" s="80" t="s">
        <v>182</v>
      </c>
    </row>
    <row r="317" spans="1:8" s="80" customFormat="1" hidden="1" x14ac:dyDescent="0.3">
      <c r="A317" s="164"/>
      <c r="B317" s="164"/>
      <c r="C317" s="188"/>
      <c r="D317" s="76"/>
      <c r="E317" s="78"/>
      <c r="F317" s="78"/>
      <c r="G317" s="62">
        <f t="shared" si="11"/>
        <v>0</v>
      </c>
      <c r="H317" s="80" t="s">
        <v>182</v>
      </c>
    </row>
    <row r="318" spans="1:8" s="80" customFormat="1" hidden="1" x14ac:dyDescent="0.3">
      <c r="A318" s="164"/>
      <c r="B318" s="164"/>
      <c r="C318" s="188"/>
      <c r="D318" s="76"/>
      <c r="E318" s="78"/>
      <c r="F318" s="78"/>
      <c r="G318" s="62">
        <f t="shared" si="11"/>
        <v>0</v>
      </c>
      <c r="H318" s="80" t="s">
        <v>182</v>
      </c>
    </row>
    <row r="319" spans="1:8" s="80" customFormat="1" hidden="1" x14ac:dyDescent="0.3">
      <c r="A319" s="164"/>
      <c r="B319" s="164"/>
      <c r="C319" s="188"/>
      <c r="D319" s="76"/>
      <c r="E319" s="78"/>
      <c r="F319" s="78"/>
      <c r="G319" s="62">
        <f t="shared" si="11"/>
        <v>0</v>
      </c>
      <c r="H319" s="80" t="s">
        <v>182</v>
      </c>
    </row>
    <row r="320" spans="1:8" s="80" customFormat="1" hidden="1" x14ac:dyDescent="0.3">
      <c r="A320" s="164"/>
      <c r="B320" s="164"/>
      <c r="C320" s="188"/>
      <c r="D320" s="76"/>
      <c r="E320" s="78"/>
      <c r="F320" s="78"/>
      <c r="G320" s="62">
        <f t="shared" si="11"/>
        <v>0</v>
      </c>
      <c r="H320" s="80" t="s">
        <v>182</v>
      </c>
    </row>
    <row r="321" spans="1:8" s="80" customFormat="1" hidden="1" x14ac:dyDescent="0.3">
      <c r="A321" s="164"/>
      <c r="B321" s="164"/>
      <c r="C321" s="188"/>
      <c r="D321" s="76"/>
      <c r="E321" s="78"/>
      <c r="F321" s="78"/>
      <c r="G321" s="62">
        <f t="shared" si="11"/>
        <v>0</v>
      </c>
      <c r="H321" s="80" t="s">
        <v>182</v>
      </c>
    </row>
    <row r="322" spans="1:8" s="80" customFormat="1" hidden="1" x14ac:dyDescent="0.3">
      <c r="A322" s="164"/>
      <c r="B322" s="164"/>
      <c r="C322" s="188"/>
      <c r="D322" s="76"/>
      <c r="E322" s="78"/>
      <c r="F322" s="78"/>
      <c r="G322" s="62">
        <f t="shared" si="11"/>
        <v>0</v>
      </c>
      <c r="H322" s="80" t="s">
        <v>182</v>
      </c>
    </row>
    <row r="323" spans="1:8" s="80" customFormat="1" hidden="1" x14ac:dyDescent="0.3">
      <c r="A323" s="164"/>
      <c r="B323" s="164"/>
      <c r="C323" s="188"/>
      <c r="D323" s="76"/>
      <c r="E323" s="78"/>
      <c r="F323" s="78"/>
      <c r="G323" s="62">
        <f t="shared" si="11"/>
        <v>0</v>
      </c>
      <c r="H323" s="80" t="s">
        <v>182</v>
      </c>
    </row>
    <row r="324" spans="1:8" s="80" customFormat="1" hidden="1" x14ac:dyDescent="0.3">
      <c r="A324" s="164"/>
      <c r="B324" s="164"/>
      <c r="C324" s="188"/>
      <c r="D324" s="76"/>
      <c r="E324" s="78"/>
      <c r="F324" s="78"/>
      <c r="G324" s="62">
        <f t="shared" si="11"/>
        <v>0</v>
      </c>
      <c r="H324" s="80" t="s">
        <v>182</v>
      </c>
    </row>
    <row r="325" spans="1:8" s="80" customFormat="1" hidden="1" x14ac:dyDescent="0.3">
      <c r="A325" s="164"/>
      <c r="B325" s="164"/>
      <c r="C325" s="188"/>
      <c r="D325" s="76"/>
      <c r="E325" s="78"/>
      <c r="F325" s="78"/>
      <c r="G325" s="62">
        <f t="shared" si="11"/>
        <v>0</v>
      </c>
      <c r="H325" s="80" t="s">
        <v>182</v>
      </c>
    </row>
    <row r="326" spans="1:8" s="80" customFormat="1" hidden="1" x14ac:dyDescent="0.3">
      <c r="A326" s="164"/>
      <c r="B326" s="164"/>
      <c r="C326" s="188"/>
      <c r="D326" s="76"/>
      <c r="E326" s="78"/>
      <c r="F326" s="78"/>
      <c r="G326" s="62">
        <f t="shared" si="11"/>
        <v>0</v>
      </c>
      <c r="H326" s="80" t="s">
        <v>182</v>
      </c>
    </row>
    <row r="327" spans="1:8" s="80" customFormat="1" hidden="1" x14ac:dyDescent="0.3">
      <c r="A327" s="164"/>
      <c r="B327" s="164"/>
      <c r="C327" s="188"/>
      <c r="D327" s="76"/>
      <c r="E327" s="78"/>
      <c r="F327" s="78"/>
      <c r="G327" s="62">
        <f t="shared" si="11"/>
        <v>0</v>
      </c>
      <c r="H327" s="80" t="s">
        <v>182</v>
      </c>
    </row>
    <row r="328" spans="1:8" s="80" customFormat="1" hidden="1" x14ac:dyDescent="0.3">
      <c r="A328" s="164"/>
      <c r="B328" s="164"/>
      <c r="C328" s="188"/>
      <c r="D328" s="76"/>
      <c r="E328" s="78"/>
      <c r="F328" s="78"/>
      <c r="G328" s="62">
        <f t="shared" si="11"/>
        <v>0</v>
      </c>
      <c r="H328" s="80" t="s">
        <v>182</v>
      </c>
    </row>
    <row r="329" spans="1:8" s="80" customFormat="1" hidden="1" x14ac:dyDescent="0.3">
      <c r="A329" s="164"/>
      <c r="B329" s="164"/>
      <c r="C329" s="188"/>
      <c r="D329" s="76"/>
      <c r="E329" s="78"/>
      <c r="F329" s="78"/>
      <c r="G329" s="62">
        <f t="shared" si="11"/>
        <v>0</v>
      </c>
      <c r="H329" s="80" t="s">
        <v>182</v>
      </c>
    </row>
    <row r="330" spans="1:8" s="80" customFormat="1" hidden="1" x14ac:dyDescent="0.3">
      <c r="A330" s="164"/>
      <c r="B330" s="164"/>
      <c r="C330" s="188"/>
      <c r="D330" s="76"/>
      <c r="E330" s="78"/>
      <c r="F330" s="78"/>
      <c r="G330" s="62">
        <f t="shared" si="11"/>
        <v>0</v>
      </c>
      <c r="H330" s="80" t="s">
        <v>182</v>
      </c>
    </row>
    <row r="331" spans="1:8" s="80" customFormat="1" hidden="1" x14ac:dyDescent="0.3">
      <c r="A331" s="164"/>
      <c r="B331" s="164"/>
      <c r="C331" s="188"/>
      <c r="D331" s="76"/>
      <c r="E331" s="78"/>
      <c r="F331" s="78"/>
      <c r="G331" s="62">
        <f t="shared" si="11"/>
        <v>0</v>
      </c>
      <c r="H331" s="80" t="s">
        <v>182</v>
      </c>
    </row>
    <row r="332" spans="1:8" s="80" customFormat="1" hidden="1" x14ac:dyDescent="0.3">
      <c r="A332" s="164"/>
      <c r="B332" s="164"/>
      <c r="C332" s="188"/>
      <c r="D332" s="76"/>
      <c r="E332" s="78"/>
      <c r="F332" s="78"/>
      <c r="G332" s="62">
        <f t="shared" si="11"/>
        <v>0</v>
      </c>
      <c r="H332" s="80" t="s">
        <v>182</v>
      </c>
    </row>
    <row r="333" spans="1:8" s="80" customFormat="1" hidden="1" x14ac:dyDescent="0.3">
      <c r="A333" s="164"/>
      <c r="B333" s="164"/>
      <c r="C333" s="188"/>
      <c r="D333" s="76"/>
      <c r="E333" s="78"/>
      <c r="F333" s="78"/>
      <c r="G333" s="62">
        <f t="shared" si="11"/>
        <v>0</v>
      </c>
      <c r="H333" s="80" t="s">
        <v>182</v>
      </c>
    </row>
    <row r="334" spans="1:8" s="80" customFormat="1" hidden="1" x14ac:dyDescent="0.3">
      <c r="A334" s="164"/>
      <c r="B334" s="164"/>
      <c r="C334" s="188"/>
      <c r="D334" s="76"/>
      <c r="E334" s="78"/>
      <c r="F334" s="78"/>
      <c r="G334" s="62">
        <f t="shared" si="11"/>
        <v>0</v>
      </c>
      <c r="H334" s="80" t="s">
        <v>182</v>
      </c>
    </row>
    <row r="335" spans="1:8" s="80" customFormat="1" hidden="1" x14ac:dyDescent="0.3">
      <c r="A335" s="164"/>
      <c r="B335" s="164"/>
      <c r="C335" s="188"/>
      <c r="D335" s="76"/>
      <c r="E335" s="78"/>
      <c r="F335" s="78"/>
      <c r="G335" s="62">
        <f t="shared" si="11"/>
        <v>0</v>
      </c>
      <c r="H335" s="80" t="s">
        <v>182</v>
      </c>
    </row>
    <row r="336" spans="1:8" s="80" customFormat="1" hidden="1" x14ac:dyDescent="0.3">
      <c r="A336" s="164"/>
      <c r="B336" s="164"/>
      <c r="C336" s="188"/>
      <c r="D336" s="76"/>
      <c r="E336" s="78"/>
      <c r="F336" s="78"/>
      <c r="G336" s="62">
        <f t="shared" si="11"/>
        <v>0</v>
      </c>
      <c r="H336" s="80" t="s">
        <v>182</v>
      </c>
    </row>
    <row r="337" spans="1:8" s="80" customFormat="1" hidden="1" x14ac:dyDescent="0.3">
      <c r="A337" s="164"/>
      <c r="B337" s="164"/>
      <c r="C337" s="188"/>
      <c r="D337" s="76"/>
      <c r="E337" s="78"/>
      <c r="F337" s="78"/>
      <c r="G337" s="62">
        <f t="shared" si="11"/>
        <v>0</v>
      </c>
      <c r="H337" s="80" t="s">
        <v>182</v>
      </c>
    </row>
    <row r="338" spans="1:8" s="80" customFormat="1" hidden="1" x14ac:dyDescent="0.3">
      <c r="A338" s="164"/>
      <c r="B338" s="164"/>
      <c r="C338" s="188"/>
      <c r="D338" s="76"/>
      <c r="E338" s="78"/>
      <c r="F338" s="78"/>
      <c r="G338" s="62">
        <f t="shared" si="11"/>
        <v>0</v>
      </c>
      <c r="H338" s="80" t="s">
        <v>182</v>
      </c>
    </row>
    <row r="339" spans="1:8" s="80" customFormat="1" hidden="1" x14ac:dyDescent="0.3">
      <c r="A339" s="164"/>
      <c r="B339" s="164"/>
      <c r="C339" s="188"/>
      <c r="D339" s="76"/>
      <c r="E339" s="78"/>
      <c r="F339" s="78"/>
      <c r="G339" s="62">
        <f t="shared" si="11"/>
        <v>0</v>
      </c>
      <c r="H339" s="80" t="s">
        <v>182</v>
      </c>
    </row>
    <row r="340" spans="1:8" s="80" customFormat="1" hidden="1" x14ac:dyDescent="0.3">
      <c r="A340" s="164"/>
      <c r="B340" s="164"/>
      <c r="C340" s="188"/>
      <c r="D340" s="76"/>
      <c r="E340" s="78"/>
      <c r="F340" s="78"/>
      <c r="G340" s="62">
        <f t="shared" si="11"/>
        <v>0</v>
      </c>
      <c r="H340" s="80" t="s">
        <v>182</v>
      </c>
    </row>
    <row r="341" spans="1:8" s="80" customFormat="1" hidden="1" x14ac:dyDescent="0.3">
      <c r="A341" s="164"/>
      <c r="B341" s="164"/>
      <c r="C341" s="188"/>
      <c r="D341" s="76"/>
      <c r="E341" s="78"/>
      <c r="F341" s="78"/>
      <c r="G341" s="62">
        <f t="shared" si="11"/>
        <v>0</v>
      </c>
      <c r="H341" s="80" t="s">
        <v>182</v>
      </c>
    </row>
    <row r="342" spans="1:8" s="80" customFormat="1" hidden="1" x14ac:dyDescent="0.3">
      <c r="A342" s="164"/>
      <c r="B342" s="164"/>
      <c r="C342" s="188"/>
      <c r="D342" s="76"/>
      <c r="E342" s="78"/>
      <c r="F342" s="78"/>
      <c r="G342" s="62">
        <f t="shared" ref="G342:G373" si="12">ROUND(C342*E342*F342,2)</f>
        <v>0</v>
      </c>
      <c r="H342" s="80" t="s">
        <v>182</v>
      </c>
    </row>
    <row r="343" spans="1:8" s="80" customFormat="1" hidden="1" x14ac:dyDescent="0.3">
      <c r="A343" s="164"/>
      <c r="B343" s="164"/>
      <c r="C343" s="188"/>
      <c r="D343" s="76"/>
      <c r="E343" s="78"/>
      <c r="F343" s="78"/>
      <c r="G343" s="62">
        <f t="shared" si="12"/>
        <v>0</v>
      </c>
      <c r="H343" s="80" t="s">
        <v>182</v>
      </c>
    </row>
    <row r="344" spans="1:8" s="80" customFormat="1" hidden="1" x14ac:dyDescent="0.3">
      <c r="A344" s="164"/>
      <c r="B344" s="164"/>
      <c r="C344" s="188"/>
      <c r="D344" s="76"/>
      <c r="E344" s="78"/>
      <c r="F344" s="78"/>
      <c r="G344" s="62">
        <f t="shared" si="12"/>
        <v>0</v>
      </c>
      <c r="H344" s="80" t="s">
        <v>182</v>
      </c>
    </row>
    <row r="345" spans="1:8" s="80" customFormat="1" hidden="1" x14ac:dyDescent="0.3">
      <c r="A345" s="164"/>
      <c r="B345" s="164"/>
      <c r="C345" s="188"/>
      <c r="D345" s="76"/>
      <c r="E345" s="78"/>
      <c r="F345" s="78"/>
      <c r="G345" s="62">
        <f t="shared" si="12"/>
        <v>0</v>
      </c>
      <c r="H345" s="80" t="s">
        <v>182</v>
      </c>
    </row>
    <row r="346" spans="1:8" s="80" customFormat="1" hidden="1" x14ac:dyDescent="0.3">
      <c r="A346" s="164"/>
      <c r="B346" s="164"/>
      <c r="C346" s="188"/>
      <c r="D346" s="76"/>
      <c r="E346" s="78"/>
      <c r="F346" s="78"/>
      <c r="G346" s="62">
        <f t="shared" si="12"/>
        <v>0</v>
      </c>
      <c r="H346" s="80" t="s">
        <v>182</v>
      </c>
    </row>
    <row r="347" spans="1:8" s="80" customFormat="1" hidden="1" x14ac:dyDescent="0.3">
      <c r="A347" s="164"/>
      <c r="B347" s="164"/>
      <c r="C347" s="188"/>
      <c r="D347" s="76"/>
      <c r="E347" s="78"/>
      <c r="F347" s="78"/>
      <c r="G347" s="62">
        <f t="shared" si="12"/>
        <v>0</v>
      </c>
      <c r="H347" s="80" t="s">
        <v>182</v>
      </c>
    </row>
    <row r="348" spans="1:8" s="80" customFormat="1" hidden="1" x14ac:dyDescent="0.3">
      <c r="A348" s="164"/>
      <c r="B348" s="164"/>
      <c r="C348" s="188"/>
      <c r="D348" s="76"/>
      <c r="E348" s="78"/>
      <c r="F348" s="78"/>
      <c r="G348" s="62">
        <f t="shared" si="12"/>
        <v>0</v>
      </c>
      <c r="H348" s="80" t="s">
        <v>182</v>
      </c>
    </row>
    <row r="349" spans="1:8" s="80" customFormat="1" hidden="1" x14ac:dyDescent="0.3">
      <c r="A349" s="164"/>
      <c r="B349" s="164"/>
      <c r="C349" s="188"/>
      <c r="D349" s="76"/>
      <c r="E349" s="78"/>
      <c r="F349" s="78"/>
      <c r="G349" s="62">
        <f t="shared" si="12"/>
        <v>0</v>
      </c>
      <c r="H349" s="80" t="s">
        <v>182</v>
      </c>
    </row>
    <row r="350" spans="1:8" s="80" customFormat="1" hidden="1" x14ac:dyDescent="0.3">
      <c r="A350" s="164"/>
      <c r="B350" s="164"/>
      <c r="C350" s="188"/>
      <c r="D350" s="76"/>
      <c r="E350" s="78"/>
      <c r="F350" s="78"/>
      <c r="G350" s="62">
        <f t="shared" si="12"/>
        <v>0</v>
      </c>
      <c r="H350" s="80" t="s">
        <v>182</v>
      </c>
    </row>
    <row r="351" spans="1:8" s="80" customFormat="1" hidden="1" x14ac:dyDescent="0.3">
      <c r="A351" s="164"/>
      <c r="B351" s="164"/>
      <c r="C351" s="188"/>
      <c r="D351" s="76"/>
      <c r="E351" s="78"/>
      <c r="F351" s="78"/>
      <c r="G351" s="62">
        <f t="shared" si="12"/>
        <v>0</v>
      </c>
      <c r="H351" s="80" t="s">
        <v>182</v>
      </c>
    </row>
    <row r="352" spans="1:8" s="80" customFormat="1" hidden="1" x14ac:dyDescent="0.3">
      <c r="A352" s="164"/>
      <c r="B352" s="164"/>
      <c r="C352" s="188"/>
      <c r="D352" s="76"/>
      <c r="E352" s="78"/>
      <c r="F352" s="78"/>
      <c r="G352" s="62">
        <f t="shared" si="12"/>
        <v>0</v>
      </c>
      <c r="H352" s="80" t="s">
        <v>182</v>
      </c>
    </row>
    <row r="353" spans="1:8" s="80" customFormat="1" hidden="1" x14ac:dyDescent="0.3">
      <c r="A353" s="164"/>
      <c r="B353" s="164"/>
      <c r="C353" s="188"/>
      <c r="D353" s="76"/>
      <c r="E353" s="78"/>
      <c r="F353" s="78"/>
      <c r="G353" s="62">
        <f t="shared" si="12"/>
        <v>0</v>
      </c>
      <c r="H353" s="80" t="s">
        <v>182</v>
      </c>
    </row>
    <row r="354" spans="1:8" s="80" customFormat="1" hidden="1" x14ac:dyDescent="0.3">
      <c r="A354" s="164"/>
      <c r="B354" s="164"/>
      <c r="C354" s="188"/>
      <c r="D354" s="76"/>
      <c r="E354" s="78"/>
      <c r="F354" s="78"/>
      <c r="G354" s="62">
        <f t="shared" si="12"/>
        <v>0</v>
      </c>
      <c r="H354" s="80" t="s">
        <v>182</v>
      </c>
    </row>
    <row r="355" spans="1:8" s="80" customFormat="1" hidden="1" x14ac:dyDescent="0.3">
      <c r="A355" s="164"/>
      <c r="B355" s="164"/>
      <c r="C355" s="188"/>
      <c r="D355" s="76"/>
      <c r="E355" s="78"/>
      <c r="F355" s="78"/>
      <c r="G355" s="62">
        <f t="shared" si="12"/>
        <v>0</v>
      </c>
      <c r="H355" s="80" t="s">
        <v>182</v>
      </c>
    </row>
    <row r="356" spans="1:8" s="80" customFormat="1" hidden="1" x14ac:dyDescent="0.3">
      <c r="A356" s="164"/>
      <c r="B356" s="164"/>
      <c r="C356" s="188"/>
      <c r="D356" s="76"/>
      <c r="E356" s="78"/>
      <c r="F356" s="78"/>
      <c r="G356" s="62">
        <f t="shared" si="12"/>
        <v>0</v>
      </c>
      <c r="H356" s="80" t="s">
        <v>182</v>
      </c>
    </row>
    <row r="357" spans="1:8" s="80" customFormat="1" hidden="1" x14ac:dyDescent="0.3">
      <c r="A357" s="164"/>
      <c r="B357" s="164"/>
      <c r="C357" s="188"/>
      <c r="D357" s="76"/>
      <c r="E357" s="78"/>
      <c r="F357" s="78"/>
      <c r="G357" s="62">
        <f t="shared" si="12"/>
        <v>0</v>
      </c>
      <c r="H357" s="80" t="s">
        <v>182</v>
      </c>
    </row>
    <row r="358" spans="1:8" s="80" customFormat="1" hidden="1" x14ac:dyDescent="0.3">
      <c r="A358" s="164"/>
      <c r="B358" s="164"/>
      <c r="C358" s="188"/>
      <c r="D358" s="76"/>
      <c r="E358" s="78"/>
      <c r="F358" s="78"/>
      <c r="G358" s="62">
        <f t="shared" si="12"/>
        <v>0</v>
      </c>
      <c r="H358" s="80" t="s">
        <v>182</v>
      </c>
    </row>
    <row r="359" spans="1:8" s="80" customFormat="1" hidden="1" x14ac:dyDescent="0.3">
      <c r="A359" s="164"/>
      <c r="B359" s="164"/>
      <c r="C359" s="188"/>
      <c r="D359" s="76"/>
      <c r="E359" s="78"/>
      <c r="F359" s="78"/>
      <c r="G359" s="62">
        <f t="shared" si="12"/>
        <v>0</v>
      </c>
      <c r="H359" s="80" t="s">
        <v>182</v>
      </c>
    </row>
    <row r="360" spans="1:8" s="80" customFormat="1" hidden="1" x14ac:dyDescent="0.3">
      <c r="A360" s="164"/>
      <c r="B360" s="164"/>
      <c r="C360" s="188"/>
      <c r="D360" s="76"/>
      <c r="E360" s="78"/>
      <c r="F360" s="78"/>
      <c r="G360" s="62">
        <f t="shared" si="12"/>
        <v>0</v>
      </c>
      <c r="H360" s="80" t="s">
        <v>182</v>
      </c>
    </row>
    <row r="361" spans="1:8" s="80" customFormat="1" hidden="1" x14ac:dyDescent="0.3">
      <c r="A361" s="164"/>
      <c r="B361" s="164"/>
      <c r="C361" s="188"/>
      <c r="D361" s="76"/>
      <c r="E361" s="78"/>
      <c r="F361" s="78"/>
      <c r="G361" s="62">
        <f t="shared" si="12"/>
        <v>0</v>
      </c>
      <c r="H361" s="80" t="s">
        <v>182</v>
      </c>
    </row>
    <row r="362" spans="1:8" s="80" customFormat="1" hidden="1" x14ac:dyDescent="0.3">
      <c r="A362" s="164"/>
      <c r="B362" s="164"/>
      <c r="C362" s="188"/>
      <c r="D362" s="76"/>
      <c r="E362" s="78"/>
      <c r="F362" s="78"/>
      <c r="G362" s="62">
        <f t="shared" si="12"/>
        <v>0</v>
      </c>
      <c r="H362" s="80" t="s">
        <v>182</v>
      </c>
    </row>
    <row r="363" spans="1:8" s="80" customFormat="1" hidden="1" x14ac:dyDescent="0.3">
      <c r="A363" s="164"/>
      <c r="B363" s="164"/>
      <c r="C363" s="188"/>
      <c r="D363" s="76"/>
      <c r="E363" s="78"/>
      <c r="F363" s="78"/>
      <c r="G363" s="62">
        <f t="shared" si="12"/>
        <v>0</v>
      </c>
      <c r="H363" s="80" t="s">
        <v>182</v>
      </c>
    </row>
    <row r="364" spans="1:8" s="80" customFormat="1" hidden="1" x14ac:dyDescent="0.3">
      <c r="A364" s="164"/>
      <c r="B364" s="164"/>
      <c r="C364" s="188"/>
      <c r="D364" s="76"/>
      <c r="E364" s="78"/>
      <c r="F364" s="78"/>
      <c r="G364" s="62">
        <f t="shared" si="12"/>
        <v>0</v>
      </c>
      <c r="H364" s="80" t="s">
        <v>182</v>
      </c>
    </row>
    <row r="365" spans="1:8" s="80" customFormat="1" hidden="1" x14ac:dyDescent="0.3">
      <c r="A365" s="164"/>
      <c r="B365" s="164"/>
      <c r="C365" s="188"/>
      <c r="D365" s="76"/>
      <c r="E365" s="78"/>
      <c r="F365" s="78"/>
      <c r="G365" s="62">
        <f t="shared" si="12"/>
        <v>0</v>
      </c>
      <c r="H365" s="80" t="s">
        <v>182</v>
      </c>
    </row>
    <row r="366" spans="1:8" s="80" customFormat="1" hidden="1" x14ac:dyDescent="0.3">
      <c r="A366" s="164"/>
      <c r="B366" s="164"/>
      <c r="C366" s="188"/>
      <c r="D366" s="76"/>
      <c r="E366" s="78"/>
      <c r="F366" s="78"/>
      <c r="G366" s="62">
        <f t="shared" si="12"/>
        <v>0</v>
      </c>
      <c r="H366" s="80" t="s">
        <v>182</v>
      </c>
    </row>
    <row r="367" spans="1:8" s="80" customFormat="1" hidden="1" x14ac:dyDescent="0.3">
      <c r="A367" s="164"/>
      <c r="B367" s="164"/>
      <c r="C367" s="188"/>
      <c r="D367" s="76"/>
      <c r="E367" s="78"/>
      <c r="F367" s="78"/>
      <c r="G367" s="62">
        <f t="shared" si="12"/>
        <v>0</v>
      </c>
      <c r="H367" s="80" t="s">
        <v>182</v>
      </c>
    </row>
    <row r="368" spans="1:8" s="80" customFormat="1" hidden="1" x14ac:dyDescent="0.3">
      <c r="A368" s="164"/>
      <c r="B368" s="164"/>
      <c r="C368" s="188"/>
      <c r="D368" s="76"/>
      <c r="E368" s="78"/>
      <c r="F368" s="78"/>
      <c r="G368" s="62">
        <f t="shared" si="12"/>
        <v>0</v>
      </c>
      <c r="H368" s="80" t="s">
        <v>182</v>
      </c>
    </row>
    <row r="369" spans="1:8" s="80" customFormat="1" hidden="1" x14ac:dyDescent="0.3">
      <c r="A369" s="164"/>
      <c r="B369" s="164"/>
      <c r="C369" s="188"/>
      <c r="D369" s="76"/>
      <c r="E369" s="78"/>
      <c r="F369" s="78"/>
      <c r="G369" s="62">
        <f t="shared" si="12"/>
        <v>0</v>
      </c>
      <c r="H369" s="80" t="s">
        <v>182</v>
      </c>
    </row>
    <row r="370" spans="1:8" s="80" customFormat="1" hidden="1" x14ac:dyDescent="0.3">
      <c r="A370" s="164"/>
      <c r="B370" s="164"/>
      <c r="C370" s="188"/>
      <c r="D370" s="76"/>
      <c r="E370" s="78"/>
      <c r="F370" s="78"/>
      <c r="G370" s="62">
        <f t="shared" si="12"/>
        <v>0</v>
      </c>
      <c r="H370" s="80" t="s">
        <v>182</v>
      </c>
    </row>
    <row r="371" spans="1:8" s="80" customFormat="1" hidden="1" x14ac:dyDescent="0.3">
      <c r="A371" s="164"/>
      <c r="B371" s="164"/>
      <c r="C371" s="188"/>
      <c r="D371" s="76"/>
      <c r="E371" s="78"/>
      <c r="F371" s="78"/>
      <c r="G371" s="62">
        <f t="shared" si="12"/>
        <v>0</v>
      </c>
      <c r="H371" s="80" t="s">
        <v>182</v>
      </c>
    </row>
    <row r="372" spans="1:8" s="80" customFormat="1" hidden="1" x14ac:dyDescent="0.3">
      <c r="A372" s="164"/>
      <c r="B372" s="164"/>
      <c r="C372" s="188"/>
      <c r="D372" s="76"/>
      <c r="E372" s="78"/>
      <c r="F372" s="78"/>
      <c r="G372" s="62">
        <f t="shared" si="12"/>
        <v>0</v>
      </c>
      <c r="H372" s="80" t="s">
        <v>182</v>
      </c>
    </row>
    <row r="373" spans="1:8" s="80" customFormat="1" hidden="1" x14ac:dyDescent="0.3">
      <c r="A373" s="164"/>
      <c r="B373" s="164"/>
      <c r="C373" s="188"/>
      <c r="D373" s="76"/>
      <c r="E373" s="78"/>
      <c r="F373" s="78"/>
      <c r="G373" s="62">
        <f t="shared" si="12"/>
        <v>0</v>
      </c>
      <c r="H373" s="80" t="s">
        <v>182</v>
      </c>
    </row>
    <row r="374" spans="1:8" s="80" customFormat="1" hidden="1" x14ac:dyDescent="0.3">
      <c r="A374" s="164"/>
      <c r="B374" s="164"/>
      <c r="C374" s="188"/>
      <c r="D374" s="76"/>
      <c r="E374" s="78"/>
      <c r="F374" s="78"/>
      <c r="G374" s="62">
        <f t="shared" si="10"/>
        <v>0</v>
      </c>
      <c r="H374" s="80" t="s">
        <v>182</v>
      </c>
    </row>
    <row r="375" spans="1:8" s="80" customFormat="1" hidden="1" x14ac:dyDescent="0.3">
      <c r="A375" s="164"/>
      <c r="B375" s="164"/>
      <c r="C375" s="188"/>
      <c r="D375" s="76"/>
      <c r="E375" s="78"/>
      <c r="F375" s="78"/>
      <c r="G375" s="62">
        <f t="shared" si="10"/>
        <v>0</v>
      </c>
      <c r="H375" s="80" t="s">
        <v>182</v>
      </c>
    </row>
    <row r="376" spans="1:8" s="80" customFormat="1" hidden="1" x14ac:dyDescent="0.3">
      <c r="A376" s="164"/>
      <c r="B376" s="164"/>
      <c r="C376" s="188"/>
      <c r="D376" s="76"/>
      <c r="E376" s="78"/>
      <c r="F376" s="78"/>
      <c r="G376" s="62">
        <f t="shared" si="10"/>
        <v>0</v>
      </c>
      <c r="H376" s="80" t="s">
        <v>182</v>
      </c>
    </row>
    <row r="377" spans="1:8" s="80" customFormat="1" hidden="1" x14ac:dyDescent="0.3">
      <c r="A377" s="164"/>
      <c r="B377" s="164"/>
      <c r="C377" s="188"/>
      <c r="D377" s="76"/>
      <c r="E377" s="78"/>
      <c r="F377" s="78"/>
      <c r="G377" s="62">
        <f t="shared" si="10"/>
        <v>0</v>
      </c>
      <c r="H377" s="80" t="s">
        <v>182</v>
      </c>
    </row>
    <row r="378" spans="1:8" s="80" customFormat="1" hidden="1" x14ac:dyDescent="0.3">
      <c r="A378" s="164"/>
      <c r="B378" s="164"/>
      <c r="C378" s="188"/>
      <c r="D378" s="76"/>
      <c r="E378" s="78"/>
      <c r="F378" s="78"/>
      <c r="G378" s="62">
        <f t="shared" si="10"/>
        <v>0</v>
      </c>
      <c r="H378" s="80" t="s">
        <v>182</v>
      </c>
    </row>
    <row r="379" spans="1:8" s="80" customFormat="1" hidden="1" x14ac:dyDescent="0.3">
      <c r="A379" s="164"/>
      <c r="B379" s="164"/>
      <c r="C379" s="188"/>
      <c r="D379" s="76"/>
      <c r="E379" s="78"/>
      <c r="F379" s="78"/>
      <c r="G379" s="62">
        <f t="shared" si="10"/>
        <v>0</v>
      </c>
      <c r="H379" s="80" t="s">
        <v>182</v>
      </c>
    </row>
    <row r="380" spans="1:8" s="80" customFormat="1" hidden="1" x14ac:dyDescent="0.3">
      <c r="A380" s="164"/>
      <c r="B380" s="164"/>
      <c r="C380" s="188"/>
      <c r="D380" s="76"/>
      <c r="E380" s="78"/>
      <c r="F380" s="78"/>
      <c r="G380" s="62">
        <f t="shared" si="10"/>
        <v>0</v>
      </c>
      <c r="H380" s="80" t="s">
        <v>182</v>
      </c>
    </row>
    <row r="381" spans="1:8" s="80" customFormat="1" hidden="1" x14ac:dyDescent="0.3">
      <c r="A381" s="164"/>
      <c r="B381" s="164"/>
      <c r="C381" s="188"/>
      <c r="D381" s="76"/>
      <c r="E381" s="78"/>
      <c r="F381" s="78"/>
      <c r="G381" s="62">
        <f t="shared" si="10"/>
        <v>0</v>
      </c>
      <c r="H381" s="80" t="s">
        <v>182</v>
      </c>
    </row>
    <row r="382" spans="1:8" s="80" customFormat="1" hidden="1" x14ac:dyDescent="0.3">
      <c r="A382" s="164"/>
      <c r="B382" s="164"/>
      <c r="C382" s="188"/>
      <c r="D382" s="76"/>
      <c r="E382" s="78"/>
      <c r="F382" s="78"/>
      <c r="G382" s="62">
        <f t="shared" ref="G382:G389" si="13">ROUND(C382*E382*F382,2)</f>
        <v>0</v>
      </c>
      <c r="H382" s="80" t="s">
        <v>182</v>
      </c>
    </row>
    <row r="383" spans="1:8" s="80" customFormat="1" hidden="1" x14ac:dyDescent="0.3">
      <c r="A383" s="164"/>
      <c r="B383" s="164"/>
      <c r="C383" s="188"/>
      <c r="D383" s="76"/>
      <c r="E383" s="78"/>
      <c r="F383" s="78"/>
      <c r="G383" s="62">
        <f t="shared" si="13"/>
        <v>0</v>
      </c>
      <c r="H383" s="80" t="s">
        <v>182</v>
      </c>
    </row>
    <row r="384" spans="1:8" s="80" customFormat="1" hidden="1" x14ac:dyDescent="0.3">
      <c r="A384" s="164"/>
      <c r="B384" s="164"/>
      <c r="C384" s="188"/>
      <c r="D384" s="76"/>
      <c r="E384" s="78"/>
      <c r="F384" s="78"/>
      <c r="G384" s="62">
        <f t="shared" si="13"/>
        <v>0</v>
      </c>
      <c r="H384" s="80" t="s">
        <v>182</v>
      </c>
    </row>
    <row r="385" spans="1:8" s="80" customFormat="1" hidden="1" x14ac:dyDescent="0.3">
      <c r="A385" s="164"/>
      <c r="B385" s="164"/>
      <c r="C385" s="188"/>
      <c r="D385" s="76"/>
      <c r="E385" s="78"/>
      <c r="F385" s="78"/>
      <c r="G385" s="62">
        <f t="shared" si="13"/>
        <v>0</v>
      </c>
      <c r="H385" s="80" t="s">
        <v>182</v>
      </c>
    </row>
    <row r="386" spans="1:8" s="80" customFormat="1" hidden="1" x14ac:dyDescent="0.3">
      <c r="A386" s="164"/>
      <c r="B386" s="164"/>
      <c r="C386" s="188"/>
      <c r="D386" s="76"/>
      <c r="E386" s="78"/>
      <c r="F386" s="78"/>
      <c r="G386" s="62">
        <f t="shared" si="13"/>
        <v>0</v>
      </c>
      <c r="H386" s="80" t="s">
        <v>182</v>
      </c>
    </row>
    <row r="387" spans="1:8" s="80" customFormat="1" hidden="1" x14ac:dyDescent="0.3">
      <c r="A387" s="164"/>
      <c r="B387" s="164"/>
      <c r="C387" s="188"/>
      <c r="D387" s="76"/>
      <c r="E387" s="78"/>
      <c r="F387" s="78"/>
      <c r="G387" s="62">
        <f t="shared" si="13"/>
        <v>0</v>
      </c>
      <c r="H387" s="80" t="s">
        <v>182</v>
      </c>
    </row>
    <row r="388" spans="1:8" s="80" customFormat="1" hidden="1" x14ac:dyDescent="0.3">
      <c r="A388" s="164"/>
      <c r="B388" s="164"/>
      <c r="C388" s="188"/>
      <c r="D388" s="76"/>
      <c r="E388" s="78"/>
      <c r="F388" s="78"/>
      <c r="G388" s="62">
        <f t="shared" si="13"/>
        <v>0</v>
      </c>
      <c r="H388" s="80" t="s">
        <v>182</v>
      </c>
    </row>
    <row r="389" spans="1:8" s="80" customFormat="1" hidden="1" x14ac:dyDescent="0.3">
      <c r="A389" s="164"/>
      <c r="B389" s="164"/>
      <c r="C389" s="188"/>
      <c r="D389" s="76"/>
      <c r="E389" s="78"/>
      <c r="F389" s="78"/>
      <c r="G389" s="62">
        <f t="shared" si="13"/>
        <v>0</v>
      </c>
      <c r="H389" s="80" t="s">
        <v>182</v>
      </c>
    </row>
    <row r="390" spans="1:8" s="80" customFormat="1" hidden="1" x14ac:dyDescent="0.3">
      <c r="A390" s="164"/>
      <c r="B390" s="164"/>
      <c r="C390" s="188"/>
      <c r="D390" s="76"/>
      <c r="E390" s="78"/>
      <c r="F390" s="78"/>
      <c r="G390" s="62">
        <f t="shared" ref="G390:G397" si="14">ROUND(C390*E390*F390,2)</f>
        <v>0</v>
      </c>
      <c r="H390" s="80" t="s">
        <v>182</v>
      </c>
    </row>
    <row r="391" spans="1:8" s="80" customFormat="1" hidden="1" x14ac:dyDescent="0.3">
      <c r="A391" s="164"/>
      <c r="B391" s="164"/>
      <c r="C391" s="188"/>
      <c r="D391" s="76"/>
      <c r="E391" s="78"/>
      <c r="F391" s="78"/>
      <c r="G391" s="62">
        <f t="shared" si="14"/>
        <v>0</v>
      </c>
      <c r="H391" s="80" t="s">
        <v>182</v>
      </c>
    </row>
    <row r="392" spans="1:8" s="80" customFormat="1" hidden="1" x14ac:dyDescent="0.3">
      <c r="A392" s="164"/>
      <c r="B392" s="164"/>
      <c r="C392" s="188"/>
      <c r="D392" s="76"/>
      <c r="E392" s="78"/>
      <c r="F392" s="78"/>
      <c r="G392" s="62">
        <f t="shared" si="14"/>
        <v>0</v>
      </c>
      <c r="H392" s="80" t="s">
        <v>182</v>
      </c>
    </row>
    <row r="393" spans="1:8" s="80" customFormat="1" hidden="1" x14ac:dyDescent="0.3">
      <c r="A393" s="164"/>
      <c r="B393" s="164"/>
      <c r="C393" s="188"/>
      <c r="D393" s="76"/>
      <c r="E393" s="78"/>
      <c r="F393" s="78"/>
      <c r="G393" s="62">
        <f t="shared" si="14"/>
        <v>0</v>
      </c>
      <c r="H393" s="80" t="s">
        <v>182</v>
      </c>
    </row>
    <row r="394" spans="1:8" s="80" customFormat="1" hidden="1" x14ac:dyDescent="0.3">
      <c r="A394" s="164"/>
      <c r="B394" s="164"/>
      <c r="C394" s="188"/>
      <c r="D394" s="76"/>
      <c r="E394" s="78"/>
      <c r="F394" s="78"/>
      <c r="G394" s="62">
        <f t="shared" si="14"/>
        <v>0</v>
      </c>
      <c r="H394" s="80" t="s">
        <v>182</v>
      </c>
    </row>
    <row r="395" spans="1:8" s="80" customFormat="1" hidden="1" x14ac:dyDescent="0.3">
      <c r="A395" s="164"/>
      <c r="B395" s="164"/>
      <c r="C395" s="188"/>
      <c r="D395" s="76"/>
      <c r="E395" s="78"/>
      <c r="F395" s="78"/>
      <c r="G395" s="62">
        <f t="shared" si="14"/>
        <v>0</v>
      </c>
      <c r="H395" s="80" t="s">
        <v>182</v>
      </c>
    </row>
    <row r="396" spans="1:8" s="80" customFormat="1" hidden="1" x14ac:dyDescent="0.3">
      <c r="A396" s="164"/>
      <c r="B396" s="164"/>
      <c r="C396" s="188"/>
      <c r="D396" s="76"/>
      <c r="E396" s="78"/>
      <c r="F396" s="78"/>
      <c r="G396" s="62">
        <f t="shared" si="14"/>
        <v>0</v>
      </c>
      <c r="H396" s="80" t="s">
        <v>182</v>
      </c>
    </row>
    <row r="397" spans="1:8" s="80" customFormat="1" hidden="1" x14ac:dyDescent="0.3">
      <c r="A397" s="164"/>
      <c r="B397" s="164"/>
      <c r="C397" s="188"/>
      <c r="D397" s="76"/>
      <c r="E397" s="78"/>
      <c r="F397" s="78"/>
      <c r="G397" s="62">
        <f t="shared" si="14"/>
        <v>0</v>
      </c>
      <c r="H397" s="80" t="s">
        <v>182</v>
      </c>
    </row>
    <row r="398" spans="1:8" s="80" customFormat="1" hidden="1" x14ac:dyDescent="0.3">
      <c r="A398" s="164"/>
      <c r="B398" s="164"/>
      <c r="C398" s="188"/>
      <c r="D398" s="76"/>
      <c r="E398" s="78"/>
      <c r="F398" s="78"/>
      <c r="G398" s="62">
        <f t="shared" si="10"/>
        <v>0</v>
      </c>
      <c r="H398" s="80" t="s">
        <v>182</v>
      </c>
    </row>
    <row r="399" spans="1:8" s="80" customFormat="1" hidden="1" x14ac:dyDescent="0.3">
      <c r="A399" s="164"/>
      <c r="B399" s="164"/>
      <c r="C399" s="188"/>
      <c r="D399" s="76"/>
      <c r="E399" s="78"/>
      <c r="F399" s="78"/>
      <c r="G399" s="62">
        <f t="shared" si="10"/>
        <v>0</v>
      </c>
      <c r="H399" s="80" t="s">
        <v>182</v>
      </c>
    </row>
    <row r="400" spans="1:8" s="80" customFormat="1" hidden="1" x14ac:dyDescent="0.3">
      <c r="A400" s="164"/>
      <c r="B400" s="164"/>
      <c r="C400" s="188"/>
      <c r="D400" s="76"/>
      <c r="E400" s="78"/>
      <c r="F400" s="78"/>
      <c r="G400" s="62">
        <f t="shared" ref="G400:G401" si="15">ROUND(C400*E400*F400,2)</f>
        <v>0</v>
      </c>
      <c r="H400" s="80" t="s">
        <v>182</v>
      </c>
    </row>
    <row r="401" spans="1:10" s="80" customFormat="1" hidden="1" x14ac:dyDescent="0.3">
      <c r="A401" s="164"/>
      <c r="B401" s="164"/>
      <c r="C401" s="188"/>
      <c r="D401" s="76"/>
      <c r="E401" s="78"/>
      <c r="F401" s="78"/>
      <c r="G401" s="62">
        <f t="shared" si="15"/>
        <v>0</v>
      </c>
      <c r="H401" s="80" t="s">
        <v>182</v>
      </c>
    </row>
    <row r="402" spans="1:10" s="80" customFormat="1" hidden="1" x14ac:dyDescent="0.3">
      <c r="A402" s="164"/>
      <c r="B402" s="164"/>
      <c r="C402" s="188"/>
      <c r="D402" s="76"/>
      <c r="E402" s="78"/>
      <c r="F402" s="78"/>
      <c r="G402" s="62">
        <f t="shared" ref="G402:G403" si="16">ROUND(C402*E402*F402,2)</f>
        <v>0</v>
      </c>
      <c r="H402" s="80" t="s">
        <v>182</v>
      </c>
    </row>
    <row r="403" spans="1:10" s="80" customFormat="1" hidden="1" x14ac:dyDescent="0.3">
      <c r="A403" s="164"/>
      <c r="B403" s="164"/>
      <c r="C403" s="188"/>
      <c r="D403" s="76"/>
      <c r="E403" s="78"/>
      <c r="F403" s="78"/>
      <c r="G403" s="62">
        <f t="shared" si="16"/>
        <v>0</v>
      </c>
      <c r="H403" s="80" t="s">
        <v>182</v>
      </c>
    </row>
    <row r="404" spans="1:10" s="80" customFormat="1" hidden="1" x14ac:dyDescent="0.3">
      <c r="A404" s="164"/>
      <c r="B404" s="164"/>
      <c r="C404" s="188"/>
      <c r="D404" s="76"/>
      <c r="E404" s="78"/>
      <c r="F404" s="78"/>
      <c r="G404" s="62">
        <f t="shared" si="10"/>
        <v>0</v>
      </c>
      <c r="H404" s="80" t="s">
        <v>182</v>
      </c>
    </row>
    <row r="405" spans="1:10" s="80" customFormat="1" hidden="1" x14ac:dyDescent="0.3">
      <c r="A405" s="164"/>
      <c r="B405" s="164"/>
      <c r="C405" s="188"/>
      <c r="D405" s="76"/>
      <c r="E405" s="78"/>
      <c r="F405" s="78"/>
      <c r="G405" s="62">
        <f t="shared" ref="G405" si="17">ROUND(C405*E405*F405,2)</f>
        <v>0</v>
      </c>
      <c r="H405" s="80" t="s">
        <v>182</v>
      </c>
    </row>
    <row r="406" spans="1:10" s="80" customFormat="1" x14ac:dyDescent="0.3">
      <c r="A406" s="164"/>
      <c r="B406" s="164"/>
      <c r="C406" s="188"/>
      <c r="D406" s="76"/>
      <c r="E406" s="78"/>
      <c r="F406" s="78"/>
      <c r="G406" s="198">
        <f t="shared" si="10"/>
        <v>0</v>
      </c>
      <c r="H406" s="80" t="s">
        <v>182</v>
      </c>
    </row>
    <row r="407" spans="1:10" s="80" customFormat="1" x14ac:dyDescent="0.3">
      <c r="A407" s="164"/>
      <c r="B407" s="152"/>
      <c r="C407" s="81"/>
      <c r="E407" s="151"/>
      <c r="F407" s="160" t="s">
        <v>205</v>
      </c>
      <c r="G407" s="207">
        <f>ROUND(SUBTOTAL(109,G277:G406),2)</f>
        <v>0</v>
      </c>
      <c r="H407" s="80" t="s">
        <v>182</v>
      </c>
      <c r="J407" s="320" t="s">
        <v>270</v>
      </c>
    </row>
    <row r="408" spans="1:10" s="80" customFormat="1" x14ac:dyDescent="0.3">
      <c r="A408" s="164"/>
      <c r="B408" s="164"/>
      <c r="C408" s="81"/>
      <c r="G408" s="204"/>
      <c r="H408" s="80" t="s">
        <v>187</v>
      </c>
    </row>
    <row r="409" spans="1:10" s="80" customFormat="1" x14ac:dyDescent="0.3">
      <c r="A409" s="164"/>
      <c r="B409" s="164"/>
      <c r="C409" s="188"/>
      <c r="D409" s="76"/>
      <c r="E409" s="78"/>
      <c r="F409" s="78"/>
      <c r="G409" s="62">
        <f>ROUND(C409*E409*F409,2)</f>
        <v>0</v>
      </c>
      <c r="H409" s="80" t="s">
        <v>187</v>
      </c>
    </row>
    <row r="410" spans="1:10" s="80" customFormat="1" x14ac:dyDescent="0.3">
      <c r="A410" s="164"/>
      <c r="B410" s="164"/>
      <c r="C410" s="188"/>
      <c r="D410" s="76"/>
      <c r="E410" s="78"/>
      <c r="F410" s="78"/>
      <c r="G410" s="62">
        <f t="shared" ref="G410:G537" si="18">ROUND(C410*E410*F410,2)</f>
        <v>0</v>
      </c>
      <c r="H410" s="80" t="s">
        <v>187</v>
      </c>
    </row>
    <row r="411" spans="1:10" s="80" customFormat="1" x14ac:dyDescent="0.3">
      <c r="A411" s="164"/>
      <c r="B411" s="164"/>
      <c r="C411" s="188"/>
      <c r="D411" s="76"/>
      <c r="E411" s="78"/>
      <c r="F411" s="78"/>
      <c r="G411" s="62">
        <f t="shared" si="18"/>
        <v>0</v>
      </c>
      <c r="H411" s="80" t="s">
        <v>187</v>
      </c>
    </row>
    <row r="412" spans="1:10" s="80" customFormat="1" hidden="1" x14ac:dyDescent="0.3">
      <c r="A412" s="164"/>
      <c r="B412" s="164"/>
      <c r="C412" s="188"/>
      <c r="D412" s="76"/>
      <c r="E412" s="78"/>
      <c r="F412" s="78"/>
      <c r="G412" s="62">
        <f t="shared" si="18"/>
        <v>0</v>
      </c>
      <c r="H412" s="80" t="s">
        <v>187</v>
      </c>
    </row>
    <row r="413" spans="1:10" s="80" customFormat="1" hidden="1" x14ac:dyDescent="0.3">
      <c r="A413" s="164"/>
      <c r="B413" s="164"/>
      <c r="C413" s="188"/>
      <c r="D413" s="76"/>
      <c r="E413" s="78"/>
      <c r="F413" s="78"/>
      <c r="G413" s="62">
        <f t="shared" si="18"/>
        <v>0</v>
      </c>
      <c r="H413" s="80" t="s">
        <v>187</v>
      </c>
    </row>
    <row r="414" spans="1:10" s="80" customFormat="1" hidden="1" x14ac:dyDescent="0.3">
      <c r="A414" s="164"/>
      <c r="B414" s="164"/>
      <c r="C414" s="188"/>
      <c r="D414" s="76"/>
      <c r="E414" s="78"/>
      <c r="F414" s="78"/>
      <c r="G414" s="62">
        <f t="shared" si="18"/>
        <v>0</v>
      </c>
      <c r="H414" s="80" t="s">
        <v>187</v>
      </c>
    </row>
    <row r="415" spans="1:10" s="80" customFormat="1" hidden="1" x14ac:dyDescent="0.3">
      <c r="A415" s="164"/>
      <c r="B415" s="164"/>
      <c r="C415" s="188"/>
      <c r="D415" s="76"/>
      <c r="E415" s="78"/>
      <c r="F415" s="78"/>
      <c r="G415" s="62">
        <f t="shared" si="18"/>
        <v>0</v>
      </c>
      <c r="H415" s="80" t="s">
        <v>187</v>
      </c>
    </row>
    <row r="416" spans="1:10" s="80" customFormat="1" hidden="1" x14ac:dyDescent="0.3">
      <c r="A416" s="164"/>
      <c r="B416" s="164"/>
      <c r="C416" s="188"/>
      <c r="D416" s="76"/>
      <c r="E416" s="78"/>
      <c r="F416" s="78"/>
      <c r="G416" s="62">
        <f t="shared" si="18"/>
        <v>0</v>
      </c>
      <c r="H416" s="80" t="s">
        <v>187</v>
      </c>
    </row>
    <row r="417" spans="1:8" s="80" customFormat="1" hidden="1" x14ac:dyDescent="0.3">
      <c r="A417" s="164"/>
      <c r="B417" s="164"/>
      <c r="C417" s="188"/>
      <c r="D417" s="76"/>
      <c r="E417" s="78"/>
      <c r="F417" s="78"/>
      <c r="G417" s="62">
        <f t="shared" si="18"/>
        <v>0</v>
      </c>
      <c r="H417" s="80" t="s">
        <v>187</v>
      </c>
    </row>
    <row r="418" spans="1:8" s="80" customFormat="1" hidden="1" x14ac:dyDescent="0.3">
      <c r="A418" s="164"/>
      <c r="B418" s="164"/>
      <c r="C418" s="188"/>
      <c r="D418" s="76"/>
      <c r="E418" s="78"/>
      <c r="F418" s="78"/>
      <c r="G418" s="62">
        <f t="shared" si="18"/>
        <v>0</v>
      </c>
      <c r="H418" s="80" t="s">
        <v>187</v>
      </c>
    </row>
    <row r="419" spans="1:8" s="80" customFormat="1" hidden="1" x14ac:dyDescent="0.3">
      <c r="A419" s="164"/>
      <c r="B419" s="164"/>
      <c r="C419" s="188"/>
      <c r="D419" s="76"/>
      <c r="E419" s="78"/>
      <c r="F419" s="78"/>
      <c r="G419" s="62">
        <f t="shared" si="18"/>
        <v>0</v>
      </c>
      <c r="H419" s="80" t="s">
        <v>187</v>
      </c>
    </row>
    <row r="420" spans="1:8" s="80" customFormat="1" hidden="1" x14ac:dyDescent="0.3">
      <c r="A420" s="164"/>
      <c r="B420" s="164"/>
      <c r="C420" s="188"/>
      <c r="D420" s="76"/>
      <c r="E420" s="78"/>
      <c r="F420" s="78"/>
      <c r="G420" s="62">
        <f t="shared" si="18"/>
        <v>0</v>
      </c>
      <c r="H420" s="80" t="s">
        <v>187</v>
      </c>
    </row>
    <row r="421" spans="1:8" s="80" customFormat="1" hidden="1" x14ac:dyDescent="0.3">
      <c r="A421" s="164"/>
      <c r="B421" s="164"/>
      <c r="C421" s="188"/>
      <c r="D421" s="76"/>
      <c r="E421" s="78"/>
      <c r="F421" s="78"/>
      <c r="G421" s="62">
        <f t="shared" si="18"/>
        <v>0</v>
      </c>
      <c r="H421" s="80" t="s">
        <v>187</v>
      </c>
    </row>
    <row r="422" spans="1:8" s="80" customFormat="1" hidden="1" x14ac:dyDescent="0.3">
      <c r="A422" s="164"/>
      <c r="B422" s="164"/>
      <c r="C422" s="188"/>
      <c r="D422" s="76"/>
      <c r="E422" s="78"/>
      <c r="F422" s="78"/>
      <c r="G422" s="62">
        <f t="shared" si="18"/>
        <v>0</v>
      </c>
      <c r="H422" s="80" t="s">
        <v>187</v>
      </c>
    </row>
    <row r="423" spans="1:8" s="80" customFormat="1" hidden="1" x14ac:dyDescent="0.3">
      <c r="A423" s="164"/>
      <c r="B423" s="164"/>
      <c r="C423" s="188"/>
      <c r="D423" s="76"/>
      <c r="E423" s="78"/>
      <c r="F423" s="78"/>
      <c r="G423" s="62">
        <f t="shared" si="18"/>
        <v>0</v>
      </c>
      <c r="H423" s="80" t="s">
        <v>187</v>
      </c>
    </row>
    <row r="424" spans="1:8" s="80" customFormat="1" hidden="1" x14ac:dyDescent="0.3">
      <c r="A424" s="164"/>
      <c r="B424" s="164"/>
      <c r="C424" s="188"/>
      <c r="D424" s="76"/>
      <c r="E424" s="78"/>
      <c r="F424" s="78"/>
      <c r="G424" s="62">
        <f t="shared" si="18"/>
        <v>0</v>
      </c>
      <c r="H424" s="80" t="s">
        <v>187</v>
      </c>
    </row>
    <row r="425" spans="1:8" s="80" customFormat="1" hidden="1" x14ac:dyDescent="0.3">
      <c r="A425" s="164"/>
      <c r="B425" s="164"/>
      <c r="C425" s="188"/>
      <c r="D425" s="76"/>
      <c r="E425" s="78"/>
      <c r="F425" s="78"/>
      <c r="G425" s="62">
        <f t="shared" si="18"/>
        <v>0</v>
      </c>
      <c r="H425" s="80" t="s">
        <v>187</v>
      </c>
    </row>
    <row r="426" spans="1:8" s="80" customFormat="1" hidden="1" x14ac:dyDescent="0.3">
      <c r="A426" s="164"/>
      <c r="B426" s="164"/>
      <c r="C426" s="188"/>
      <c r="D426" s="76"/>
      <c r="E426" s="78"/>
      <c r="F426" s="78"/>
      <c r="G426" s="62">
        <f t="shared" si="18"/>
        <v>0</v>
      </c>
      <c r="H426" s="80" t="s">
        <v>187</v>
      </c>
    </row>
    <row r="427" spans="1:8" s="80" customFormat="1" hidden="1" x14ac:dyDescent="0.3">
      <c r="A427" s="164"/>
      <c r="B427" s="164"/>
      <c r="C427" s="188"/>
      <c r="D427" s="76"/>
      <c r="E427" s="78"/>
      <c r="F427" s="78"/>
      <c r="G427" s="62">
        <f t="shared" si="18"/>
        <v>0</v>
      </c>
      <c r="H427" s="80" t="s">
        <v>187</v>
      </c>
    </row>
    <row r="428" spans="1:8" s="80" customFormat="1" hidden="1" x14ac:dyDescent="0.3">
      <c r="A428" s="164"/>
      <c r="B428" s="164"/>
      <c r="C428" s="188"/>
      <c r="D428" s="76"/>
      <c r="E428" s="78"/>
      <c r="F428" s="78"/>
      <c r="G428" s="62">
        <f t="shared" si="18"/>
        <v>0</v>
      </c>
      <c r="H428" s="80" t="s">
        <v>187</v>
      </c>
    </row>
    <row r="429" spans="1:8" s="80" customFormat="1" hidden="1" x14ac:dyDescent="0.3">
      <c r="A429" s="164"/>
      <c r="B429" s="164"/>
      <c r="C429" s="188"/>
      <c r="D429" s="76"/>
      <c r="E429" s="78"/>
      <c r="F429" s="78"/>
      <c r="G429" s="62">
        <f t="shared" si="18"/>
        <v>0</v>
      </c>
      <c r="H429" s="80" t="s">
        <v>187</v>
      </c>
    </row>
    <row r="430" spans="1:8" s="80" customFormat="1" hidden="1" x14ac:dyDescent="0.3">
      <c r="A430" s="164"/>
      <c r="B430" s="164"/>
      <c r="C430" s="188"/>
      <c r="D430" s="76"/>
      <c r="E430" s="78"/>
      <c r="F430" s="78"/>
      <c r="G430" s="62">
        <f t="shared" si="18"/>
        <v>0</v>
      </c>
      <c r="H430" s="80" t="s">
        <v>187</v>
      </c>
    </row>
    <row r="431" spans="1:8" s="80" customFormat="1" hidden="1" x14ac:dyDescent="0.3">
      <c r="A431" s="164"/>
      <c r="B431" s="164"/>
      <c r="C431" s="188"/>
      <c r="D431" s="76"/>
      <c r="E431" s="78"/>
      <c r="F431" s="78"/>
      <c r="G431" s="62">
        <f t="shared" si="18"/>
        <v>0</v>
      </c>
      <c r="H431" s="80" t="s">
        <v>187</v>
      </c>
    </row>
    <row r="432" spans="1:8" s="80" customFormat="1" hidden="1" x14ac:dyDescent="0.3">
      <c r="A432" s="164"/>
      <c r="B432" s="164"/>
      <c r="C432" s="188"/>
      <c r="D432" s="76"/>
      <c r="E432" s="78"/>
      <c r="F432" s="78"/>
      <c r="G432" s="62">
        <f t="shared" si="18"/>
        <v>0</v>
      </c>
      <c r="H432" s="80" t="s">
        <v>187</v>
      </c>
    </row>
    <row r="433" spans="1:8" s="80" customFormat="1" hidden="1" x14ac:dyDescent="0.3">
      <c r="A433" s="164"/>
      <c r="B433" s="164"/>
      <c r="C433" s="188"/>
      <c r="D433" s="76"/>
      <c r="E433" s="78"/>
      <c r="F433" s="78"/>
      <c r="G433" s="62">
        <f t="shared" si="18"/>
        <v>0</v>
      </c>
      <c r="H433" s="80" t="s">
        <v>187</v>
      </c>
    </row>
    <row r="434" spans="1:8" s="80" customFormat="1" hidden="1" x14ac:dyDescent="0.3">
      <c r="A434" s="164"/>
      <c r="B434" s="164"/>
      <c r="C434" s="188"/>
      <c r="D434" s="76"/>
      <c r="E434" s="78"/>
      <c r="F434" s="78"/>
      <c r="G434" s="62">
        <f t="shared" si="18"/>
        <v>0</v>
      </c>
      <c r="H434" s="80" t="s">
        <v>187</v>
      </c>
    </row>
    <row r="435" spans="1:8" s="80" customFormat="1" hidden="1" x14ac:dyDescent="0.3">
      <c r="A435" s="164"/>
      <c r="B435" s="164"/>
      <c r="C435" s="188"/>
      <c r="D435" s="76"/>
      <c r="E435" s="78"/>
      <c r="F435" s="78"/>
      <c r="G435" s="62">
        <f t="shared" si="18"/>
        <v>0</v>
      </c>
      <c r="H435" s="80" t="s">
        <v>187</v>
      </c>
    </row>
    <row r="436" spans="1:8" s="80" customFormat="1" hidden="1" x14ac:dyDescent="0.3">
      <c r="A436" s="164"/>
      <c r="B436" s="164"/>
      <c r="C436" s="188"/>
      <c r="D436" s="76"/>
      <c r="E436" s="78"/>
      <c r="F436" s="78"/>
      <c r="G436" s="62">
        <f t="shared" si="18"/>
        <v>0</v>
      </c>
      <c r="H436" s="80" t="s">
        <v>187</v>
      </c>
    </row>
    <row r="437" spans="1:8" s="80" customFormat="1" hidden="1" x14ac:dyDescent="0.3">
      <c r="A437" s="164"/>
      <c r="B437" s="164"/>
      <c r="C437" s="188"/>
      <c r="D437" s="76"/>
      <c r="E437" s="78"/>
      <c r="F437" s="78"/>
      <c r="G437" s="62">
        <f t="shared" si="18"/>
        <v>0</v>
      </c>
      <c r="H437" s="80" t="s">
        <v>187</v>
      </c>
    </row>
    <row r="438" spans="1:8" s="80" customFormat="1" hidden="1" x14ac:dyDescent="0.3">
      <c r="A438" s="164"/>
      <c r="B438" s="164"/>
      <c r="C438" s="188"/>
      <c r="D438" s="76"/>
      <c r="E438" s="78"/>
      <c r="F438" s="78"/>
      <c r="G438" s="62">
        <f t="shared" si="18"/>
        <v>0</v>
      </c>
      <c r="H438" s="80" t="s">
        <v>187</v>
      </c>
    </row>
    <row r="439" spans="1:8" s="80" customFormat="1" hidden="1" x14ac:dyDescent="0.3">
      <c r="A439" s="164"/>
      <c r="B439" s="164"/>
      <c r="C439" s="188"/>
      <c r="D439" s="76"/>
      <c r="E439" s="78"/>
      <c r="F439" s="78"/>
      <c r="G439" s="62">
        <f t="shared" si="18"/>
        <v>0</v>
      </c>
      <c r="H439" s="80" t="s">
        <v>187</v>
      </c>
    </row>
    <row r="440" spans="1:8" s="80" customFormat="1" hidden="1" x14ac:dyDescent="0.3">
      <c r="A440" s="164"/>
      <c r="B440" s="164"/>
      <c r="C440" s="188"/>
      <c r="D440" s="76"/>
      <c r="E440" s="78"/>
      <c r="F440" s="78"/>
      <c r="G440" s="62">
        <f t="shared" si="18"/>
        <v>0</v>
      </c>
      <c r="H440" s="80" t="s">
        <v>187</v>
      </c>
    </row>
    <row r="441" spans="1:8" s="80" customFormat="1" hidden="1" x14ac:dyDescent="0.3">
      <c r="A441" s="164"/>
      <c r="B441" s="164"/>
      <c r="C441" s="188"/>
      <c r="D441" s="76"/>
      <c r="E441" s="78"/>
      <c r="F441" s="78"/>
      <c r="G441" s="62">
        <f t="shared" si="18"/>
        <v>0</v>
      </c>
      <c r="H441" s="80" t="s">
        <v>187</v>
      </c>
    </row>
    <row r="442" spans="1:8" s="80" customFormat="1" hidden="1" x14ac:dyDescent="0.3">
      <c r="A442" s="164"/>
      <c r="B442" s="164"/>
      <c r="C442" s="188"/>
      <c r="D442" s="76"/>
      <c r="E442" s="78"/>
      <c r="F442" s="78"/>
      <c r="G442" s="62">
        <f t="shared" si="18"/>
        <v>0</v>
      </c>
      <c r="H442" s="80" t="s">
        <v>187</v>
      </c>
    </row>
    <row r="443" spans="1:8" s="80" customFormat="1" hidden="1" x14ac:dyDescent="0.3">
      <c r="A443" s="164"/>
      <c r="B443" s="164"/>
      <c r="C443" s="188"/>
      <c r="D443" s="76"/>
      <c r="E443" s="78"/>
      <c r="F443" s="78"/>
      <c r="G443" s="62">
        <f t="shared" si="18"/>
        <v>0</v>
      </c>
      <c r="H443" s="80" t="s">
        <v>187</v>
      </c>
    </row>
    <row r="444" spans="1:8" s="80" customFormat="1" hidden="1" x14ac:dyDescent="0.3">
      <c r="A444" s="164"/>
      <c r="B444" s="164"/>
      <c r="C444" s="188"/>
      <c r="D444" s="76"/>
      <c r="E444" s="78"/>
      <c r="F444" s="78"/>
      <c r="G444" s="62">
        <f t="shared" si="18"/>
        <v>0</v>
      </c>
      <c r="H444" s="80" t="s">
        <v>187</v>
      </c>
    </row>
    <row r="445" spans="1:8" s="80" customFormat="1" hidden="1" x14ac:dyDescent="0.3">
      <c r="A445" s="164"/>
      <c r="B445" s="164"/>
      <c r="C445" s="188"/>
      <c r="D445" s="76"/>
      <c r="E445" s="78"/>
      <c r="F445" s="78"/>
      <c r="G445" s="62">
        <f t="shared" si="18"/>
        <v>0</v>
      </c>
      <c r="H445" s="80" t="s">
        <v>187</v>
      </c>
    </row>
    <row r="446" spans="1:8" s="80" customFormat="1" hidden="1" x14ac:dyDescent="0.3">
      <c r="A446" s="164"/>
      <c r="B446" s="164"/>
      <c r="C446" s="188"/>
      <c r="D446" s="76"/>
      <c r="E446" s="78"/>
      <c r="F446" s="78"/>
      <c r="G446" s="62">
        <f t="shared" si="18"/>
        <v>0</v>
      </c>
      <c r="H446" s="80" t="s">
        <v>187</v>
      </c>
    </row>
    <row r="447" spans="1:8" s="80" customFormat="1" hidden="1" x14ac:dyDescent="0.3">
      <c r="A447" s="164"/>
      <c r="B447" s="164"/>
      <c r="C447" s="188"/>
      <c r="D447" s="76"/>
      <c r="E447" s="78"/>
      <c r="F447" s="78"/>
      <c r="G447" s="62">
        <f t="shared" si="18"/>
        <v>0</v>
      </c>
      <c r="H447" s="80" t="s">
        <v>187</v>
      </c>
    </row>
    <row r="448" spans="1:8" s="80" customFormat="1" hidden="1" x14ac:dyDescent="0.3">
      <c r="A448" s="164"/>
      <c r="B448" s="164"/>
      <c r="C448" s="188"/>
      <c r="D448" s="76"/>
      <c r="E448" s="78"/>
      <c r="F448" s="78"/>
      <c r="G448" s="62">
        <f t="shared" si="18"/>
        <v>0</v>
      </c>
      <c r="H448" s="80" t="s">
        <v>187</v>
      </c>
    </row>
    <row r="449" spans="1:8" s="80" customFormat="1" hidden="1" x14ac:dyDescent="0.3">
      <c r="A449" s="164"/>
      <c r="B449" s="164"/>
      <c r="C449" s="188"/>
      <c r="D449" s="76"/>
      <c r="E449" s="78"/>
      <c r="F449" s="78"/>
      <c r="G449" s="62">
        <f t="shared" si="18"/>
        <v>0</v>
      </c>
      <c r="H449" s="80" t="s">
        <v>187</v>
      </c>
    </row>
    <row r="450" spans="1:8" s="80" customFormat="1" hidden="1" x14ac:dyDescent="0.3">
      <c r="A450" s="164"/>
      <c r="B450" s="164"/>
      <c r="C450" s="188"/>
      <c r="D450" s="76"/>
      <c r="E450" s="78"/>
      <c r="F450" s="78"/>
      <c r="G450" s="62">
        <f t="shared" si="18"/>
        <v>0</v>
      </c>
      <c r="H450" s="80" t="s">
        <v>187</v>
      </c>
    </row>
    <row r="451" spans="1:8" s="80" customFormat="1" hidden="1" x14ac:dyDescent="0.3">
      <c r="A451" s="164"/>
      <c r="B451" s="164"/>
      <c r="C451" s="188"/>
      <c r="D451" s="76"/>
      <c r="E451" s="78"/>
      <c r="F451" s="78"/>
      <c r="G451" s="62">
        <f t="shared" si="18"/>
        <v>0</v>
      </c>
      <c r="H451" s="80" t="s">
        <v>187</v>
      </c>
    </row>
    <row r="452" spans="1:8" s="80" customFormat="1" hidden="1" x14ac:dyDescent="0.3">
      <c r="A452" s="164"/>
      <c r="B452" s="164"/>
      <c r="C452" s="188"/>
      <c r="D452" s="76"/>
      <c r="E452" s="78"/>
      <c r="F452" s="78"/>
      <c r="G452" s="62">
        <f t="shared" si="18"/>
        <v>0</v>
      </c>
      <c r="H452" s="80" t="s">
        <v>187</v>
      </c>
    </row>
    <row r="453" spans="1:8" s="80" customFormat="1" hidden="1" x14ac:dyDescent="0.3">
      <c r="A453" s="164"/>
      <c r="B453" s="164"/>
      <c r="C453" s="188"/>
      <c r="D453" s="76"/>
      <c r="E453" s="78"/>
      <c r="F453" s="78"/>
      <c r="G453" s="62">
        <f t="shared" si="18"/>
        <v>0</v>
      </c>
      <c r="H453" s="80" t="s">
        <v>187</v>
      </c>
    </row>
    <row r="454" spans="1:8" s="80" customFormat="1" hidden="1" x14ac:dyDescent="0.3">
      <c r="A454" s="164"/>
      <c r="B454" s="164"/>
      <c r="C454" s="188"/>
      <c r="D454" s="76"/>
      <c r="E454" s="78"/>
      <c r="F454" s="78"/>
      <c r="G454" s="62">
        <f t="shared" si="18"/>
        <v>0</v>
      </c>
      <c r="H454" s="80" t="s">
        <v>187</v>
      </c>
    </row>
    <row r="455" spans="1:8" s="80" customFormat="1" hidden="1" x14ac:dyDescent="0.3">
      <c r="A455" s="164"/>
      <c r="B455" s="164"/>
      <c r="C455" s="188"/>
      <c r="D455" s="76"/>
      <c r="E455" s="78"/>
      <c r="F455" s="78"/>
      <c r="G455" s="62">
        <f t="shared" si="18"/>
        <v>0</v>
      </c>
      <c r="H455" s="80" t="s">
        <v>187</v>
      </c>
    </row>
    <row r="456" spans="1:8" s="80" customFormat="1" hidden="1" x14ac:dyDescent="0.3">
      <c r="A456" s="164"/>
      <c r="B456" s="164"/>
      <c r="C456" s="188"/>
      <c r="D456" s="76"/>
      <c r="E456" s="78"/>
      <c r="F456" s="78"/>
      <c r="G456" s="62">
        <f t="shared" si="18"/>
        <v>0</v>
      </c>
      <c r="H456" s="80" t="s">
        <v>187</v>
      </c>
    </row>
    <row r="457" spans="1:8" s="80" customFormat="1" hidden="1" x14ac:dyDescent="0.3">
      <c r="A457" s="164"/>
      <c r="B457" s="164"/>
      <c r="C457" s="188"/>
      <c r="D457" s="76"/>
      <c r="E457" s="78"/>
      <c r="F457" s="78"/>
      <c r="G457" s="62">
        <f t="shared" si="18"/>
        <v>0</v>
      </c>
      <c r="H457" s="80" t="s">
        <v>187</v>
      </c>
    </row>
    <row r="458" spans="1:8" s="80" customFormat="1" hidden="1" x14ac:dyDescent="0.3">
      <c r="A458" s="164"/>
      <c r="B458" s="164"/>
      <c r="C458" s="188"/>
      <c r="D458" s="76"/>
      <c r="E458" s="78"/>
      <c r="F458" s="78"/>
      <c r="G458" s="62">
        <f t="shared" si="18"/>
        <v>0</v>
      </c>
      <c r="H458" s="80" t="s">
        <v>187</v>
      </c>
    </row>
    <row r="459" spans="1:8" s="80" customFormat="1" hidden="1" x14ac:dyDescent="0.3">
      <c r="A459" s="164"/>
      <c r="B459" s="164"/>
      <c r="C459" s="188"/>
      <c r="D459" s="76"/>
      <c r="E459" s="78"/>
      <c r="F459" s="78"/>
      <c r="G459" s="62">
        <f t="shared" si="18"/>
        <v>0</v>
      </c>
      <c r="H459" s="80" t="s">
        <v>187</v>
      </c>
    </row>
    <row r="460" spans="1:8" s="80" customFormat="1" hidden="1" x14ac:dyDescent="0.3">
      <c r="A460" s="164"/>
      <c r="B460" s="164"/>
      <c r="C460" s="188"/>
      <c r="D460" s="76"/>
      <c r="E460" s="78"/>
      <c r="F460" s="78"/>
      <c r="G460" s="62">
        <f t="shared" si="18"/>
        <v>0</v>
      </c>
      <c r="H460" s="80" t="s">
        <v>187</v>
      </c>
    </row>
    <row r="461" spans="1:8" s="80" customFormat="1" hidden="1" x14ac:dyDescent="0.3">
      <c r="A461" s="164"/>
      <c r="B461" s="164"/>
      <c r="C461" s="188"/>
      <c r="D461" s="76"/>
      <c r="E461" s="78"/>
      <c r="F461" s="78"/>
      <c r="G461" s="62">
        <f t="shared" si="18"/>
        <v>0</v>
      </c>
      <c r="H461" s="80" t="s">
        <v>187</v>
      </c>
    </row>
    <row r="462" spans="1:8" s="80" customFormat="1" hidden="1" x14ac:dyDescent="0.3">
      <c r="A462" s="164"/>
      <c r="B462" s="164"/>
      <c r="C462" s="188"/>
      <c r="D462" s="76"/>
      <c r="E462" s="78"/>
      <c r="F462" s="78"/>
      <c r="G462" s="62">
        <f t="shared" si="18"/>
        <v>0</v>
      </c>
      <c r="H462" s="80" t="s">
        <v>187</v>
      </c>
    </row>
    <row r="463" spans="1:8" s="80" customFormat="1" hidden="1" x14ac:dyDescent="0.3">
      <c r="A463" s="164"/>
      <c r="B463" s="164"/>
      <c r="C463" s="188"/>
      <c r="D463" s="76"/>
      <c r="E463" s="78"/>
      <c r="F463" s="78"/>
      <c r="G463" s="62">
        <f t="shared" si="18"/>
        <v>0</v>
      </c>
      <c r="H463" s="80" t="s">
        <v>187</v>
      </c>
    </row>
    <row r="464" spans="1:8" s="80" customFormat="1" hidden="1" x14ac:dyDescent="0.3">
      <c r="A464" s="164"/>
      <c r="B464" s="164"/>
      <c r="C464" s="188"/>
      <c r="D464" s="76"/>
      <c r="E464" s="78"/>
      <c r="F464" s="78"/>
      <c r="G464" s="62">
        <f t="shared" si="18"/>
        <v>0</v>
      </c>
      <c r="H464" s="80" t="s">
        <v>187</v>
      </c>
    </row>
    <row r="465" spans="1:8" s="80" customFormat="1" hidden="1" x14ac:dyDescent="0.3">
      <c r="A465" s="164"/>
      <c r="B465" s="164"/>
      <c r="C465" s="188"/>
      <c r="D465" s="76"/>
      <c r="E465" s="78"/>
      <c r="F465" s="78"/>
      <c r="G465" s="62">
        <f t="shared" si="18"/>
        <v>0</v>
      </c>
      <c r="H465" s="80" t="s">
        <v>187</v>
      </c>
    </row>
    <row r="466" spans="1:8" s="80" customFormat="1" hidden="1" x14ac:dyDescent="0.3">
      <c r="A466" s="164"/>
      <c r="B466" s="164"/>
      <c r="C466" s="188"/>
      <c r="D466" s="76"/>
      <c r="E466" s="78"/>
      <c r="F466" s="78"/>
      <c r="G466" s="62">
        <f t="shared" si="18"/>
        <v>0</v>
      </c>
      <c r="H466" s="80" t="s">
        <v>187</v>
      </c>
    </row>
    <row r="467" spans="1:8" s="80" customFormat="1" hidden="1" x14ac:dyDescent="0.3">
      <c r="A467" s="164"/>
      <c r="B467" s="164"/>
      <c r="C467" s="188"/>
      <c r="D467" s="76"/>
      <c r="E467" s="78"/>
      <c r="F467" s="78"/>
      <c r="G467" s="62">
        <f t="shared" si="18"/>
        <v>0</v>
      </c>
      <c r="H467" s="80" t="s">
        <v>187</v>
      </c>
    </row>
    <row r="468" spans="1:8" s="80" customFormat="1" hidden="1" x14ac:dyDescent="0.3">
      <c r="A468" s="164"/>
      <c r="B468" s="164"/>
      <c r="C468" s="188"/>
      <c r="D468" s="76"/>
      <c r="E468" s="78"/>
      <c r="F468" s="78"/>
      <c r="G468" s="62">
        <f t="shared" si="18"/>
        <v>0</v>
      </c>
      <c r="H468" s="80" t="s">
        <v>187</v>
      </c>
    </row>
    <row r="469" spans="1:8" s="80" customFormat="1" hidden="1" x14ac:dyDescent="0.3">
      <c r="A469" s="164"/>
      <c r="B469" s="164"/>
      <c r="C469" s="188"/>
      <c r="D469" s="76"/>
      <c r="E469" s="78"/>
      <c r="F469" s="78"/>
      <c r="G469" s="62">
        <f t="shared" si="18"/>
        <v>0</v>
      </c>
      <c r="H469" s="80" t="s">
        <v>187</v>
      </c>
    </row>
    <row r="470" spans="1:8" s="80" customFormat="1" hidden="1" x14ac:dyDescent="0.3">
      <c r="A470" s="164"/>
      <c r="B470" s="164"/>
      <c r="C470" s="188"/>
      <c r="D470" s="76"/>
      <c r="E470" s="78"/>
      <c r="F470" s="78"/>
      <c r="G470" s="62">
        <f t="shared" si="18"/>
        <v>0</v>
      </c>
      <c r="H470" s="80" t="s">
        <v>187</v>
      </c>
    </row>
    <row r="471" spans="1:8" s="80" customFormat="1" hidden="1" x14ac:dyDescent="0.3">
      <c r="A471" s="164"/>
      <c r="B471" s="164"/>
      <c r="C471" s="188"/>
      <c r="D471" s="76"/>
      <c r="E471" s="78"/>
      <c r="F471" s="78"/>
      <c r="G471" s="62">
        <f t="shared" si="18"/>
        <v>0</v>
      </c>
      <c r="H471" s="80" t="s">
        <v>187</v>
      </c>
    </row>
    <row r="472" spans="1:8" s="80" customFormat="1" hidden="1" x14ac:dyDescent="0.3">
      <c r="A472" s="164"/>
      <c r="B472" s="164"/>
      <c r="C472" s="188"/>
      <c r="D472" s="76"/>
      <c r="E472" s="78"/>
      <c r="F472" s="78"/>
      <c r="G472" s="62">
        <f t="shared" si="18"/>
        <v>0</v>
      </c>
      <c r="H472" s="80" t="s">
        <v>187</v>
      </c>
    </row>
    <row r="473" spans="1:8" s="80" customFormat="1" hidden="1" x14ac:dyDescent="0.3">
      <c r="A473" s="164"/>
      <c r="B473" s="164"/>
      <c r="C473" s="188"/>
      <c r="D473" s="76"/>
      <c r="E473" s="78"/>
      <c r="F473" s="78"/>
      <c r="G473" s="62">
        <f t="shared" si="18"/>
        <v>0</v>
      </c>
      <c r="H473" s="80" t="s">
        <v>187</v>
      </c>
    </row>
    <row r="474" spans="1:8" s="80" customFormat="1" hidden="1" x14ac:dyDescent="0.3">
      <c r="A474" s="164"/>
      <c r="B474" s="164"/>
      <c r="C474" s="188"/>
      <c r="D474" s="76"/>
      <c r="E474" s="78"/>
      <c r="F474" s="78"/>
      <c r="G474" s="62">
        <f t="shared" si="18"/>
        <v>0</v>
      </c>
      <c r="H474" s="80" t="s">
        <v>187</v>
      </c>
    </row>
    <row r="475" spans="1:8" s="80" customFormat="1" hidden="1" x14ac:dyDescent="0.3">
      <c r="A475" s="164"/>
      <c r="B475" s="164"/>
      <c r="C475" s="188"/>
      <c r="D475" s="76"/>
      <c r="E475" s="78"/>
      <c r="F475" s="78"/>
      <c r="G475" s="62">
        <f t="shared" si="18"/>
        <v>0</v>
      </c>
      <c r="H475" s="80" t="s">
        <v>187</v>
      </c>
    </row>
    <row r="476" spans="1:8" s="80" customFormat="1" hidden="1" x14ac:dyDescent="0.3">
      <c r="A476" s="164"/>
      <c r="B476" s="164"/>
      <c r="C476" s="188"/>
      <c r="D476" s="76"/>
      <c r="E476" s="78"/>
      <c r="F476" s="78"/>
      <c r="G476" s="62">
        <f t="shared" si="18"/>
        <v>0</v>
      </c>
      <c r="H476" s="80" t="s">
        <v>187</v>
      </c>
    </row>
    <row r="477" spans="1:8" s="80" customFormat="1" hidden="1" x14ac:dyDescent="0.3">
      <c r="A477" s="164"/>
      <c r="B477" s="164"/>
      <c r="C477" s="188"/>
      <c r="D477" s="76"/>
      <c r="E477" s="78"/>
      <c r="F477" s="78"/>
      <c r="G477" s="62">
        <f t="shared" si="18"/>
        <v>0</v>
      </c>
      <c r="H477" s="80" t="s">
        <v>187</v>
      </c>
    </row>
    <row r="478" spans="1:8" s="80" customFormat="1" hidden="1" x14ac:dyDescent="0.3">
      <c r="A478" s="164"/>
      <c r="B478" s="164"/>
      <c r="C478" s="188"/>
      <c r="D478" s="76"/>
      <c r="E478" s="78"/>
      <c r="F478" s="78"/>
      <c r="G478" s="62">
        <f t="shared" si="18"/>
        <v>0</v>
      </c>
      <c r="H478" s="80" t="s">
        <v>187</v>
      </c>
    </row>
    <row r="479" spans="1:8" s="80" customFormat="1" hidden="1" x14ac:dyDescent="0.3">
      <c r="A479" s="164"/>
      <c r="B479" s="164"/>
      <c r="C479" s="188"/>
      <c r="D479" s="76"/>
      <c r="E479" s="78"/>
      <c r="F479" s="78"/>
      <c r="G479" s="62">
        <f t="shared" si="18"/>
        <v>0</v>
      </c>
      <c r="H479" s="80" t="s">
        <v>187</v>
      </c>
    </row>
    <row r="480" spans="1:8" s="80" customFormat="1" hidden="1" x14ac:dyDescent="0.3">
      <c r="A480" s="164"/>
      <c r="B480" s="164"/>
      <c r="C480" s="188"/>
      <c r="D480" s="76"/>
      <c r="E480" s="78"/>
      <c r="F480" s="78"/>
      <c r="G480" s="62">
        <f t="shared" si="18"/>
        <v>0</v>
      </c>
      <c r="H480" s="80" t="s">
        <v>187</v>
      </c>
    </row>
    <row r="481" spans="1:8" s="80" customFormat="1" hidden="1" x14ac:dyDescent="0.3">
      <c r="A481" s="164"/>
      <c r="B481" s="164"/>
      <c r="C481" s="188"/>
      <c r="D481" s="76"/>
      <c r="E481" s="78"/>
      <c r="F481" s="78"/>
      <c r="G481" s="62">
        <f t="shared" si="18"/>
        <v>0</v>
      </c>
      <c r="H481" s="80" t="s">
        <v>187</v>
      </c>
    </row>
    <row r="482" spans="1:8" s="80" customFormat="1" hidden="1" x14ac:dyDescent="0.3">
      <c r="A482" s="164"/>
      <c r="B482" s="164"/>
      <c r="C482" s="188"/>
      <c r="D482" s="76"/>
      <c r="E482" s="78"/>
      <c r="F482" s="78"/>
      <c r="G482" s="62">
        <f t="shared" si="18"/>
        <v>0</v>
      </c>
      <c r="H482" s="80" t="s">
        <v>187</v>
      </c>
    </row>
    <row r="483" spans="1:8" s="80" customFormat="1" hidden="1" x14ac:dyDescent="0.3">
      <c r="A483" s="164"/>
      <c r="B483" s="164"/>
      <c r="C483" s="188"/>
      <c r="D483" s="76"/>
      <c r="E483" s="78"/>
      <c r="F483" s="78"/>
      <c r="G483" s="62">
        <f t="shared" si="18"/>
        <v>0</v>
      </c>
      <c r="H483" s="80" t="s">
        <v>187</v>
      </c>
    </row>
    <row r="484" spans="1:8" s="80" customFormat="1" hidden="1" x14ac:dyDescent="0.3">
      <c r="A484" s="164"/>
      <c r="B484" s="164"/>
      <c r="C484" s="188"/>
      <c r="D484" s="76"/>
      <c r="E484" s="78"/>
      <c r="F484" s="78"/>
      <c r="G484" s="62">
        <f t="shared" si="18"/>
        <v>0</v>
      </c>
      <c r="H484" s="80" t="s">
        <v>187</v>
      </c>
    </row>
    <row r="485" spans="1:8" s="80" customFormat="1" hidden="1" x14ac:dyDescent="0.3">
      <c r="A485" s="164"/>
      <c r="B485" s="164"/>
      <c r="C485" s="188"/>
      <c r="D485" s="76"/>
      <c r="E485" s="78"/>
      <c r="F485" s="78"/>
      <c r="G485" s="62">
        <f t="shared" si="18"/>
        <v>0</v>
      </c>
      <c r="H485" s="80" t="s">
        <v>187</v>
      </c>
    </row>
    <row r="486" spans="1:8" s="80" customFormat="1" hidden="1" x14ac:dyDescent="0.3">
      <c r="A486" s="164"/>
      <c r="B486" s="164"/>
      <c r="C486" s="188"/>
      <c r="D486" s="76"/>
      <c r="E486" s="78"/>
      <c r="F486" s="78"/>
      <c r="G486" s="62">
        <f t="shared" si="18"/>
        <v>0</v>
      </c>
      <c r="H486" s="80" t="s">
        <v>187</v>
      </c>
    </row>
    <row r="487" spans="1:8" s="80" customFormat="1" hidden="1" x14ac:dyDescent="0.3">
      <c r="A487" s="164"/>
      <c r="B487" s="164"/>
      <c r="C487" s="188"/>
      <c r="D487" s="76"/>
      <c r="E487" s="78"/>
      <c r="F487" s="78"/>
      <c r="G487" s="62">
        <f t="shared" si="18"/>
        <v>0</v>
      </c>
      <c r="H487" s="80" t="s">
        <v>187</v>
      </c>
    </row>
    <row r="488" spans="1:8" s="80" customFormat="1" hidden="1" x14ac:dyDescent="0.3">
      <c r="A488" s="164"/>
      <c r="B488" s="164"/>
      <c r="C488" s="188"/>
      <c r="D488" s="76"/>
      <c r="E488" s="78"/>
      <c r="F488" s="78"/>
      <c r="G488" s="62">
        <f t="shared" si="18"/>
        <v>0</v>
      </c>
      <c r="H488" s="80" t="s">
        <v>187</v>
      </c>
    </row>
    <row r="489" spans="1:8" s="80" customFormat="1" hidden="1" x14ac:dyDescent="0.3">
      <c r="A489" s="164"/>
      <c r="B489" s="164"/>
      <c r="C489" s="188"/>
      <c r="D489" s="76"/>
      <c r="E489" s="78"/>
      <c r="F489" s="78"/>
      <c r="G489" s="62">
        <f t="shared" si="18"/>
        <v>0</v>
      </c>
      <c r="H489" s="80" t="s">
        <v>187</v>
      </c>
    </row>
    <row r="490" spans="1:8" s="80" customFormat="1" hidden="1" x14ac:dyDescent="0.3">
      <c r="A490" s="164"/>
      <c r="B490" s="164"/>
      <c r="C490" s="188"/>
      <c r="D490" s="76"/>
      <c r="E490" s="78"/>
      <c r="F490" s="78"/>
      <c r="G490" s="62">
        <f t="shared" si="18"/>
        <v>0</v>
      </c>
      <c r="H490" s="80" t="s">
        <v>187</v>
      </c>
    </row>
    <row r="491" spans="1:8" s="80" customFormat="1" hidden="1" x14ac:dyDescent="0.3">
      <c r="A491" s="164"/>
      <c r="B491" s="164"/>
      <c r="C491" s="188"/>
      <c r="D491" s="76"/>
      <c r="E491" s="78"/>
      <c r="F491" s="78"/>
      <c r="G491" s="62">
        <f t="shared" si="18"/>
        <v>0</v>
      </c>
      <c r="H491" s="80" t="s">
        <v>187</v>
      </c>
    </row>
    <row r="492" spans="1:8" s="80" customFormat="1" hidden="1" x14ac:dyDescent="0.3">
      <c r="A492" s="164"/>
      <c r="B492" s="164"/>
      <c r="C492" s="188"/>
      <c r="D492" s="76"/>
      <c r="E492" s="78"/>
      <c r="F492" s="78"/>
      <c r="G492" s="62">
        <f t="shared" si="18"/>
        <v>0</v>
      </c>
      <c r="H492" s="80" t="s">
        <v>187</v>
      </c>
    </row>
    <row r="493" spans="1:8" s="80" customFormat="1" hidden="1" x14ac:dyDescent="0.3">
      <c r="A493" s="164"/>
      <c r="B493" s="164"/>
      <c r="C493" s="188"/>
      <c r="D493" s="76"/>
      <c r="E493" s="78"/>
      <c r="F493" s="78"/>
      <c r="G493" s="62">
        <f t="shared" si="18"/>
        <v>0</v>
      </c>
      <c r="H493" s="80" t="s">
        <v>187</v>
      </c>
    </row>
    <row r="494" spans="1:8" s="80" customFormat="1" hidden="1" x14ac:dyDescent="0.3">
      <c r="A494" s="164"/>
      <c r="B494" s="164"/>
      <c r="C494" s="188"/>
      <c r="D494" s="76"/>
      <c r="E494" s="78"/>
      <c r="F494" s="78"/>
      <c r="G494" s="62">
        <f t="shared" si="18"/>
        <v>0</v>
      </c>
      <c r="H494" s="80" t="s">
        <v>187</v>
      </c>
    </row>
    <row r="495" spans="1:8" s="80" customFormat="1" hidden="1" x14ac:dyDescent="0.3">
      <c r="A495" s="164"/>
      <c r="B495" s="164"/>
      <c r="C495" s="188"/>
      <c r="D495" s="76"/>
      <c r="E495" s="78"/>
      <c r="F495" s="78"/>
      <c r="G495" s="62">
        <f t="shared" si="18"/>
        <v>0</v>
      </c>
      <c r="H495" s="80" t="s">
        <v>187</v>
      </c>
    </row>
    <row r="496" spans="1:8" s="80" customFormat="1" hidden="1" x14ac:dyDescent="0.3">
      <c r="A496" s="164"/>
      <c r="B496" s="164"/>
      <c r="C496" s="188"/>
      <c r="D496" s="76"/>
      <c r="E496" s="78"/>
      <c r="F496" s="78"/>
      <c r="G496" s="62">
        <f t="shared" si="18"/>
        <v>0</v>
      </c>
      <c r="H496" s="80" t="s">
        <v>187</v>
      </c>
    </row>
    <row r="497" spans="1:8" s="80" customFormat="1" hidden="1" x14ac:dyDescent="0.3">
      <c r="A497" s="164"/>
      <c r="B497" s="164"/>
      <c r="C497" s="188"/>
      <c r="D497" s="76"/>
      <c r="E497" s="78"/>
      <c r="F497" s="78"/>
      <c r="G497" s="62">
        <f t="shared" si="18"/>
        <v>0</v>
      </c>
      <c r="H497" s="80" t="s">
        <v>187</v>
      </c>
    </row>
    <row r="498" spans="1:8" s="80" customFormat="1" hidden="1" x14ac:dyDescent="0.3">
      <c r="A498" s="164"/>
      <c r="B498" s="164"/>
      <c r="C498" s="188"/>
      <c r="D498" s="76"/>
      <c r="E498" s="78"/>
      <c r="F498" s="78"/>
      <c r="G498" s="62">
        <f t="shared" si="18"/>
        <v>0</v>
      </c>
      <c r="H498" s="80" t="s">
        <v>187</v>
      </c>
    </row>
    <row r="499" spans="1:8" s="80" customFormat="1" hidden="1" x14ac:dyDescent="0.3">
      <c r="A499" s="164"/>
      <c r="B499" s="164"/>
      <c r="C499" s="188"/>
      <c r="D499" s="76"/>
      <c r="E499" s="78"/>
      <c r="F499" s="78"/>
      <c r="G499" s="62">
        <f t="shared" si="18"/>
        <v>0</v>
      </c>
      <c r="H499" s="80" t="s">
        <v>187</v>
      </c>
    </row>
    <row r="500" spans="1:8" s="80" customFormat="1" hidden="1" x14ac:dyDescent="0.3">
      <c r="A500" s="164"/>
      <c r="B500" s="164"/>
      <c r="C500" s="188"/>
      <c r="D500" s="76"/>
      <c r="E500" s="78"/>
      <c r="F500" s="78"/>
      <c r="G500" s="62">
        <f t="shared" si="18"/>
        <v>0</v>
      </c>
      <c r="H500" s="80" t="s">
        <v>187</v>
      </c>
    </row>
    <row r="501" spans="1:8" s="80" customFormat="1" hidden="1" x14ac:dyDescent="0.3">
      <c r="A501" s="164"/>
      <c r="B501" s="164"/>
      <c r="C501" s="188"/>
      <c r="D501" s="76"/>
      <c r="E501" s="78"/>
      <c r="F501" s="78"/>
      <c r="G501" s="62">
        <f t="shared" si="18"/>
        <v>0</v>
      </c>
      <c r="H501" s="80" t="s">
        <v>187</v>
      </c>
    </row>
    <row r="502" spans="1:8" s="80" customFormat="1" hidden="1" x14ac:dyDescent="0.3">
      <c r="A502" s="164"/>
      <c r="B502" s="164"/>
      <c r="C502" s="188"/>
      <c r="D502" s="76"/>
      <c r="E502" s="78"/>
      <c r="F502" s="78"/>
      <c r="G502" s="62">
        <f t="shared" si="18"/>
        <v>0</v>
      </c>
      <c r="H502" s="80" t="s">
        <v>187</v>
      </c>
    </row>
    <row r="503" spans="1:8" s="80" customFormat="1" hidden="1" x14ac:dyDescent="0.3">
      <c r="A503" s="164"/>
      <c r="B503" s="164"/>
      <c r="C503" s="188"/>
      <c r="D503" s="76"/>
      <c r="E503" s="78"/>
      <c r="F503" s="78"/>
      <c r="G503" s="62">
        <f t="shared" si="18"/>
        <v>0</v>
      </c>
      <c r="H503" s="80" t="s">
        <v>187</v>
      </c>
    </row>
    <row r="504" spans="1:8" s="80" customFormat="1" hidden="1" x14ac:dyDescent="0.3">
      <c r="A504" s="164"/>
      <c r="B504" s="164"/>
      <c r="C504" s="188"/>
      <c r="D504" s="76"/>
      <c r="E504" s="78"/>
      <c r="F504" s="78"/>
      <c r="G504" s="62">
        <f t="shared" si="18"/>
        <v>0</v>
      </c>
      <c r="H504" s="80" t="s">
        <v>187</v>
      </c>
    </row>
    <row r="505" spans="1:8" s="80" customFormat="1" hidden="1" x14ac:dyDescent="0.3">
      <c r="A505" s="164"/>
      <c r="B505" s="164"/>
      <c r="C505" s="188"/>
      <c r="D505" s="76"/>
      <c r="E505" s="78"/>
      <c r="F505" s="78"/>
      <c r="G505" s="62">
        <f t="shared" si="18"/>
        <v>0</v>
      </c>
      <c r="H505" s="80" t="s">
        <v>187</v>
      </c>
    </row>
    <row r="506" spans="1:8" s="80" customFormat="1" hidden="1" x14ac:dyDescent="0.3">
      <c r="A506" s="164"/>
      <c r="B506" s="164"/>
      <c r="C506" s="188"/>
      <c r="D506" s="76"/>
      <c r="E506" s="78"/>
      <c r="F506" s="78"/>
      <c r="G506" s="62">
        <f t="shared" si="18"/>
        <v>0</v>
      </c>
      <c r="H506" s="80" t="s">
        <v>187</v>
      </c>
    </row>
    <row r="507" spans="1:8" s="80" customFormat="1" hidden="1" x14ac:dyDescent="0.3">
      <c r="A507" s="164"/>
      <c r="B507" s="164"/>
      <c r="C507" s="188"/>
      <c r="D507" s="76"/>
      <c r="E507" s="78"/>
      <c r="F507" s="78"/>
      <c r="G507" s="62">
        <f t="shared" si="18"/>
        <v>0</v>
      </c>
      <c r="H507" s="80" t="s">
        <v>187</v>
      </c>
    </row>
    <row r="508" spans="1:8" s="80" customFormat="1" hidden="1" x14ac:dyDescent="0.3">
      <c r="A508" s="164"/>
      <c r="B508" s="164"/>
      <c r="C508" s="188"/>
      <c r="D508" s="76"/>
      <c r="E508" s="78"/>
      <c r="F508" s="78"/>
      <c r="G508" s="62">
        <f t="shared" si="18"/>
        <v>0</v>
      </c>
      <c r="H508" s="80" t="s">
        <v>187</v>
      </c>
    </row>
    <row r="509" spans="1:8" s="80" customFormat="1" hidden="1" x14ac:dyDescent="0.3">
      <c r="A509" s="164"/>
      <c r="B509" s="164"/>
      <c r="C509" s="188"/>
      <c r="D509" s="76"/>
      <c r="E509" s="78"/>
      <c r="F509" s="78"/>
      <c r="G509" s="62">
        <f t="shared" si="18"/>
        <v>0</v>
      </c>
      <c r="H509" s="80" t="s">
        <v>187</v>
      </c>
    </row>
    <row r="510" spans="1:8" s="80" customFormat="1" hidden="1" x14ac:dyDescent="0.3">
      <c r="A510" s="164"/>
      <c r="B510" s="164"/>
      <c r="C510" s="188"/>
      <c r="D510" s="76"/>
      <c r="E510" s="78"/>
      <c r="F510" s="78"/>
      <c r="G510" s="62">
        <f t="shared" si="18"/>
        <v>0</v>
      </c>
      <c r="H510" s="80" t="s">
        <v>187</v>
      </c>
    </row>
    <row r="511" spans="1:8" s="80" customFormat="1" hidden="1" x14ac:dyDescent="0.3">
      <c r="A511" s="164"/>
      <c r="B511" s="164"/>
      <c r="C511" s="188"/>
      <c r="D511" s="76"/>
      <c r="E511" s="78"/>
      <c r="F511" s="78"/>
      <c r="G511" s="62">
        <f t="shared" si="18"/>
        <v>0</v>
      </c>
      <c r="H511" s="80" t="s">
        <v>187</v>
      </c>
    </row>
    <row r="512" spans="1:8" s="80" customFormat="1" hidden="1" x14ac:dyDescent="0.3">
      <c r="A512" s="164"/>
      <c r="B512" s="164"/>
      <c r="C512" s="188"/>
      <c r="D512" s="76"/>
      <c r="E512" s="78"/>
      <c r="F512" s="78"/>
      <c r="G512" s="62">
        <f t="shared" si="18"/>
        <v>0</v>
      </c>
      <c r="H512" s="80" t="s">
        <v>187</v>
      </c>
    </row>
    <row r="513" spans="1:8" s="80" customFormat="1" hidden="1" x14ac:dyDescent="0.3">
      <c r="A513" s="164"/>
      <c r="B513" s="164"/>
      <c r="C513" s="188"/>
      <c r="D513" s="76"/>
      <c r="E513" s="78"/>
      <c r="F513" s="78"/>
      <c r="G513" s="62">
        <f t="shared" si="18"/>
        <v>0</v>
      </c>
      <c r="H513" s="80" t="s">
        <v>187</v>
      </c>
    </row>
    <row r="514" spans="1:8" s="80" customFormat="1" hidden="1" x14ac:dyDescent="0.3">
      <c r="A514" s="164"/>
      <c r="B514" s="164"/>
      <c r="C514" s="188"/>
      <c r="D514" s="76"/>
      <c r="E514" s="78"/>
      <c r="F514" s="78"/>
      <c r="G514" s="62">
        <f t="shared" si="18"/>
        <v>0</v>
      </c>
      <c r="H514" s="80" t="s">
        <v>187</v>
      </c>
    </row>
    <row r="515" spans="1:8" s="80" customFormat="1" hidden="1" x14ac:dyDescent="0.3">
      <c r="A515" s="164"/>
      <c r="B515" s="164"/>
      <c r="C515" s="188"/>
      <c r="D515" s="76"/>
      <c r="E515" s="78"/>
      <c r="F515" s="78"/>
      <c r="G515" s="62">
        <f t="shared" si="18"/>
        <v>0</v>
      </c>
      <c r="H515" s="80" t="s">
        <v>187</v>
      </c>
    </row>
    <row r="516" spans="1:8" s="80" customFormat="1" hidden="1" x14ac:dyDescent="0.3">
      <c r="A516" s="164"/>
      <c r="B516" s="164"/>
      <c r="C516" s="188"/>
      <c r="D516" s="76"/>
      <c r="E516" s="78"/>
      <c r="F516" s="78"/>
      <c r="G516" s="62">
        <f t="shared" si="18"/>
        <v>0</v>
      </c>
      <c r="H516" s="80" t="s">
        <v>187</v>
      </c>
    </row>
    <row r="517" spans="1:8" s="80" customFormat="1" hidden="1" x14ac:dyDescent="0.3">
      <c r="A517" s="164"/>
      <c r="B517" s="164"/>
      <c r="C517" s="188"/>
      <c r="D517" s="76"/>
      <c r="E517" s="78"/>
      <c r="F517" s="78"/>
      <c r="G517" s="62">
        <f t="shared" si="18"/>
        <v>0</v>
      </c>
      <c r="H517" s="80" t="s">
        <v>187</v>
      </c>
    </row>
    <row r="518" spans="1:8" s="80" customFormat="1" hidden="1" x14ac:dyDescent="0.3">
      <c r="A518" s="164"/>
      <c r="B518" s="164"/>
      <c r="C518" s="188"/>
      <c r="D518" s="76"/>
      <c r="E518" s="78"/>
      <c r="F518" s="78"/>
      <c r="G518" s="62">
        <f t="shared" si="18"/>
        <v>0</v>
      </c>
      <c r="H518" s="80" t="s">
        <v>187</v>
      </c>
    </row>
    <row r="519" spans="1:8" s="80" customFormat="1" hidden="1" x14ac:dyDescent="0.3">
      <c r="A519" s="164"/>
      <c r="B519" s="164"/>
      <c r="C519" s="188"/>
      <c r="D519" s="76"/>
      <c r="E519" s="78"/>
      <c r="F519" s="78"/>
      <c r="G519" s="62">
        <f t="shared" si="18"/>
        <v>0</v>
      </c>
      <c r="H519" s="80" t="s">
        <v>187</v>
      </c>
    </row>
    <row r="520" spans="1:8" s="80" customFormat="1" hidden="1" x14ac:dyDescent="0.3">
      <c r="A520" s="164"/>
      <c r="B520" s="164"/>
      <c r="C520" s="188"/>
      <c r="D520" s="76"/>
      <c r="E520" s="78"/>
      <c r="F520" s="78"/>
      <c r="G520" s="62">
        <f t="shared" si="18"/>
        <v>0</v>
      </c>
      <c r="H520" s="80" t="s">
        <v>187</v>
      </c>
    </row>
    <row r="521" spans="1:8" s="80" customFormat="1" hidden="1" x14ac:dyDescent="0.3">
      <c r="A521" s="164"/>
      <c r="B521" s="164"/>
      <c r="C521" s="188"/>
      <c r="D521" s="76"/>
      <c r="E521" s="78"/>
      <c r="F521" s="78"/>
      <c r="G521" s="62">
        <f t="shared" si="18"/>
        <v>0</v>
      </c>
      <c r="H521" s="80" t="s">
        <v>187</v>
      </c>
    </row>
    <row r="522" spans="1:8" s="80" customFormat="1" hidden="1" x14ac:dyDescent="0.3">
      <c r="A522" s="164"/>
      <c r="B522" s="164"/>
      <c r="C522" s="188"/>
      <c r="D522" s="76"/>
      <c r="E522" s="78"/>
      <c r="F522" s="78"/>
      <c r="G522" s="62">
        <f t="shared" si="18"/>
        <v>0</v>
      </c>
      <c r="H522" s="80" t="s">
        <v>187</v>
      </c>
    </row>
    <row r="523" spans="1:8" s="80" customFormat="1" hidden="1" x14ac:dyDescent="0.3">
      <c r="A523" s="164"/>
      <c r="B523" s="164"/>
      <c r="C523" s="188"/>
      <c r="D523" s="76"/>
      <c r="E523" s="78"/>
      <c r="F523" s="78"/>
      <c r="G523" s="62">
        <f t="shared" si="18"/>
        <v>0</v>
      </c>
      <c r="H523" s="80" t="s">
        <v>187</v>
      </c>
    </row>
    <row r="524" spans="1:8" s="80" customFormat="1" hidden="1" x14ac:dyDescent="0.3">
      <c r="A524" s="164"/>
      <c r="B524" s="164"/>
      <c r="C524" s="188"/>
      <c r="D524" s="76"/>
      <c r="E524" s="78"/>
      <c r="F524" s="78"/>
      <c r="G524" s="62">
        <f t="shared" si="18"/>
        <v>0</v>
      </c>
      <c r="H524" s="80" t="s">
        <v>187</v>
      </c>
    </row>
    <row r="525" spans="1:8" s="80" customFormat="1" hidden="1" x14ac:dyDescent="0.3">
      <c r="A525" s="164"/>
      <c r="B525" s="164"/>
      <c r="C525" s="188"/>
      <c r="D525" s="76"/>
      <c r="E525" s="78"/>
      <c r="F525" s="78"/>
      <c r="G525" s="62">
        <f t="shared" si="18"/>
        <v>0</v>
      </c>
      <c r="H525" s="80" t="s">
        <v>187</v>
      </c>
    </row>
    <row r="526" spans="1:8" s="80" customFormat="1" hidden="1" x14ac:dyDescent="0.3">
      <c r="A526" s="164"/>
      <c r="B526" s="164"/>
      <c r="C526" s="188"/>
      <c r="D526" s="76"/>
      <c r="E526" s="78"/>
      <c r="F526" s="78"/>
      <c r="G526" s="62">
        <f t="shared" si="18"/>
        <v>0</v>
      </c>
      <c r="H526" s="80" t="s">
        <v>187</v>
      </c>
    </row>
    <row r="527" spans="1:8" s="80" customFormat="1" hidden="1" x14ac:dyDescent="0.3">
      <c r="A527" s="164"/>
      <c r="B527" s="164"/>
      <c r="C527" s="188"/>
      <c r="D527" s="76"/>
      <c r="E527" s="78"/>
      <c r="F527" s="78"/>
      <c r="G527" s="62">
        <f t="shared" si="18"/>
        <v>0</v>
      </c>
      <c r="H527" s="80" t="s">
        <v>187</v>
      </c>
    </row>
    <row r="528" spans="1:8" s="80" customFormat="1" hidden="1" x14ac:dyDescent="0.3">
      <c r="A528" s="164"/>
      <c r="B528" s="164"/>
      <c r="C528" s="188"/>
      <c r="D528" s="76"/>
      <c r="E528" s="78"/>
      <c r="F528" s="78"/>
      <c r="G528" s="62">
        <f t="shared" si="18"/>
        <v>0</v>
      </c>
      <c r="H528" s="80" t="s">
        <v>187</v>
      </c>
    </row>
    <row r="529" spans="1:18" s="80" customFormat="1" hidden="1" x14ac:dyDescent="0.3">
      <c r="A529" s="164"/>
      <c r="B529" s="164"/>
      <c r="C529" s="188"/>
      <c r="D529" s="76"/>
      <c r="E529" s="78"/>
      <c r="F529" s="78"/>
      <c r="G529" s="62">
        <f t="shared" si="18"/>
        <v>0</v>
      </c>
      <c r="H529" s="80" t="s">
        <v>187</v>
      </c>
    </row>
    <row r="530" spans="1:18" s="80" customFormat="1" hidden="1" x14ac:dyDescent="0.3">
      <c r="A530" s="164"/>
      <c r="B530" s="164"/>
      <c r="C530" s="188"/>
      <c r="D530" s="76"/>
      <c r="E530" s="78"/>
      <c r="F530" s="78"/>
      <c r="G530" s="62">
        <f t="shared" si="18"/>
        <v>0</v>
      </c>
      <c r="H530" s="80" t="s">
        <v>187</v>
      </c>
    </row>
    <row r="531" spans="1:18" s="80" customFormat="1" hidden="1" x14ac:dyDescent="0.3">
      <c r="A531" s="164"/>
      <c r="B531" s="164"/>
      <c r="C531" s="188"/>
      <c r="D531" s="76"/>
      <c r="E531" s="78"/>
      <c r="F531" s="78"/>
      <c r="G531" s="62">
        <f t="shared" si="18"/>
        <v>0</v>
      </c>
      <c r="H531" s="80" t="s">
        <v>187</v>
      </c>
    </row>
    <row r="532" spans="1:18" s="80" customFormat="1" hidden="1" x14ac:dyDescent="0.3">
      <c r="A532" s="164"/>
      <c r="B532" s="164"/>
      <c r="C532" s="188"/>
      <c r="D532" s="76"/>
      <c r="E532" s="78"/>
      <c r="F532" s="78"/>
      <c r="G532" s="62">
        <f t="shared" si="18"/>
        <v>0</v>
      </c>
      <c r="H532" s="80" t="s">
        <v>187</v>
      </c>
    </row>
    <row r="533" spans="1:18" s="80" customFormat="1" hidden="1" x14ac:dyDescent="0.3">
      <c r="A533" s="164"/>
      <c r="B533" s="164"/>
      <c r="C533" s="188"/>
      <c r="D533" s="76"/>
      <c r="E533" s="78"/>
      <c r="F533" s="78"/>
      <c r="G533" s="62">
        <f t="shared" si="18"/>
        <v>0</v>
      </c>
      <c r="H533" s="80" t="s">
        <v>187</v>
      </c>
    </row>
    <row r="534" spans="1:18" s="80" customFormat="1" hidden="1" x14ac:dyDescent="0.3">
      <c r="A534" s="164"/>
      <c r="B534" s="164"/>
      <c r="C534" s="188"/>
      <c r="D534" s="76"/>
      <c r="E534" s="78"/>
      <c r="F534" s="78"/>
      <c r="G534" s="62">
        <f t="shared" si="18"/>
        <v>0</v>
      </c>
      <c r="H534" s="80" t="s">
        <v>187</v>
      </c>
    </row>
    <row r="535" spans="1:18" s="80" customFormat="1" hidden="1" x14ac:dyDescent="0.3">
      <c r="A535" s="164"/>
      <c r="B535" s="164"/>
      <c r="C535" s="188"/>
      <c r="D535" s="76"/>
      <c r="E535" s="78"/>
      <c r="F535" s="78"/>
      <c r="G535" s="62">
        <f t="shared" si="18"/>
        <v>0</v>
      </c>
      <c r="H535" s="80" t="s">
        <v>187</v>
      </c>
    </row>
    <row r="536" spans="1:18" s="80" customFormat="1" hidden="1" x14ac:dyDescent="0.3">
      <c r="A536" s="164"/>
      <c r="B536" s="164"/>
      <c r="C536" s="188"/>
      <c r="D536" s="76"/>
      <c r="E536" s="78"/>
      <c r="F536" s="78"/>
      <c r="G536" s="62">
        <f t="shared" si="18"/>
        <v>0</v>
      </c>
      <c r="H536" s="80" t="s">
        <v>187</v>
      </c>
    </row>
    <row r="537" spans="1:18" s="80" customFormat="1" hidden="1" x14ac:dyDescent="0.3">
      <c r="A537" s="164"/>
      <c r="B537" s="164"/>
      <c r="C537" s="188"/>
      <c r="D537" s="76"/>
      <c r="E537" s="78"/>
      <c r="F537" s="78"/>
      <c r="G537" s="62">
        <f t="shared" si="18"/>
        <v>0</v>
      </c>
      <c r="H537" s="80" t="s">
        <v>187</v>
      </c>
    </row>
    <row r="538" spans="1:18" s="80" customFormat="1" x14ac:dyDescent="0.3">
      <c r="A538" s="164"/>
      <c r="B538" s="164"/>
      <c r="C538" s="188"/>
      <c r="D538" s="76"/>
      <c r="E538" s="78"/>
      <c r="F538" s="78"/>
      <c r="G538" s="198">
        <f>ROUND(C538*E538*F538,2)</f>
        <v>0</v>
      </c>
      <c r="H538" s="80" t="s">
        <v>187</v>
      </c>
    </row>
    <row r="539" spans="1:18" s="80" customFormat="1" x14ac:dyDescent="0.3">
      <c r="A539" s="149"/>
      <c r="C539" s="81"/>
      <c r="E539" s="150"/>
      <c r="F539" s="157" t="s">
        <v>207</v>
      </c>
      <c r="G539" s="207">
        <f>ROUND(SUBTOTAL(109,G408:G538),2)</f>
        <v>0</v>
      </c>
      <c r="H539" s="80" t="s">
        <v>187</v>
      </c>
      <c r="J539" s="320" t="s">
        <v>270</v>
      </c>
    </row>
    <row r="540" spans="1:18" s="80" customFormat="1" x14ac:dyDescent="0.3">
      <c r="A540" s="149"/>
      <c r="C540" s="81"/>
      <c r="E540" s="150"/>
      <c r="F540" s="153"/>
      <c r="G540" s="62"/>
      <c r="H540" s="80" t="s">
        <v>191</v>
      </c>
      <c r="J540" s="320"/>
    </row>
    <row r="541" spans="1:18" s="80" customFormat="1" x14ac:dyDescent="0.3">
      <c r="A541" s="149"/>
      <c r="C541" s="81"/>
      <c r="E541" s="150"/>
      <c r="F541" s="321" t="s">
        <v>271</v>
      </c>
      <c r="G541" s="62">
        <f>+G539+G407</f>
        <v>0</v>
      </c>
      <c r="H541" s="80" t="s">
        <v>191</v>
      </c>
      <c r="J541" s="320"/>
    </row>
    <row r="542" spans="1:18" s="80" customFormat="1" x14ac:dyDescent="0.3">
      <c r="C542" s="81"/>
      <c r="G542" s="84"/>
      <c r="H542" s="80" t="s">
        <v>191</v>
      </c>
    </row>
    <row r="543" spans="1:18" s="80" customFormat="1" x14ac:dyDescent="0.3">
      <c r="A543" s="172" t="s">
        <v>272</v>
      </c>
      <c r="B543" s="85"/>
      <c r="C543" s="85"/>
      <c r="D543" s="85"/>
      <c r="E543" s="85"/>
      <c r="F543" s="85"/>
      <c r="G543" s="98"/>
      <c r="H543" s="80" t="s">
        <v>182</v>
      </c>
      <c r="J543" s="112" t="s">
        <v>195</v>
      </c>
    </row>
    <row r="544" spans="1:18" s="80" customFormat="1" ht="45" customHeight="1" x14ac:dyDescent="0.3">
      <c r="A544" s="445"/>
      <c r="B544" s="446"/>
      <c r="C544" s="446"/>
      <c r="D544" s="446"/>
      <c r="E544" s="446"/>
      <c r="F544" s="446"/>
      <c r="G544" s="447"/>
      <c r="H544" s="80" t="s">
        <v>182</v>
      </c>
      <c r="J544" s="442" t="s">
        <v>196</v>
      </c>
      <c r="K544" s="442"/>
      <c r="L544" s="442"/>
      <c r="M544" s="442"/>
      <c r="N544" s="442"/>
      <c r="O544" s="442"/>
      <c r="P544" s="442"/>
      <c r="Q544" s="442"/>
      <c r="R544" s="442"/>
    </row>
    <row r="545" spans="1:18" x14ac:dyDescent="0.3">
      <c r="H545" s="80" t="s">
        <v>187</v>
      </c>
    </row>
    <row r="546" spans="1:18" s="80" customFormat="1" x14ac:dyDescent="0.3">
      <c r="A546" s="172" t="s">
        <v>273</v>
      </c>
      <c r="B546" s="88"/>
      <c r="C546" s="89"/>
      <c r="D546" s="89"/>
      <c r="E546" s="89"/>
      <c r="F546" s="89"/>
      <c r="G546" s="99"/>
      <c r="H546" s="80" t="s">
        <v>187</v>
      </c>
      <c r="J546" s="112" t="s">
        <v>195</v>
      </c>
    </row>
    <row r="547" spans="1:18" s="80" customFormat="1" ht="45" customHeight="1" x14ac:dyDescent="0.3">
      <c r="A547" s="445"/>
      <c r="B547" s="446"/>
      <c r="C547" s="446"/>
      <c r="D547" s="446"/>
      <c r="E547" s="446"/>
      <c r="F547" s="446"/>
      <c r="G547" s="447"/>
      <c r="H547" s="80" t="s">
        <v>187</v>
      </c>
      <c r="J547" s="442" t="s">
        <v>196</v>
      </c>
      <c r="K547" s="442"/>
      <c r="L547" s="442"/>
      <c r="M547" s="442"/>
      <c r="N547" s="442"/>
      <c r="O547" s="442"/>
      <c r="P547" s="442"/>
      <c r="Q547" s="442"/>
      <c r="R547" s="442"/>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sqref="A1:F1"/>
    </sheetView>
  </sheetViews>
  <sheetFormatPr defaultColWidth="9.109375" defaultRowHeight="14.4" x14ac:dyDescent="0.3"/>
  <cols>
    <col min="1" max="1" width="40" customWidth="1"/>
    <col min="2" max="2" width="76.6640625" customWidth="1"/>
    <col min="3" max="3" width="16.5546875" customWidth="1"/>
    <col min="4" max="4" width="11" hidden="1" customWidth="1"/>
    <col min="5" max="5" width="2.33203125" customWidth="1"/>
  </cols>
  <sheetData>
    <row r="1" spans="1:7" ht="30" customHeight="1" x14ac:dyDescent="0.3">
      <c r="A1" s="441" t="s">
        <v>169</v>
      </c>
      <c r="B1" s="441"/>
      <c r="C1">
        <f>'Section A'!B2</f>
        <v>0</v>
      </c>
      <c r="D1" s="40" t="s">
        <v>178</v>
      </c>
    </row>
    <row r="2" spans="1:7" ht="63" customHeight="1" x14ac:dyDescent="0.3">
      <c r="A2" s="464" t="s">
        <v>274</v>
      </c>
      <c r="B2" s="464"/>
      <c r="C2" s="464"/>
      <c r="D2" t="s">
        <v>191</v>
      </c>
    </row>
    <row r="3" spans="1:7" ht="25.5" customHeight="1" x14ac:dyDescent="0.3">
      <c r="A3" s="15" t="s">
        <v>275</v>
      </c>
      <c r="B3" s="15" t="s">
        <v>276</v>
      </c>
      <c r="C3" s="15" t="s">
        <v>277</v>
      </c>
      <c r="D3" t="s">
        <v>191</v>
      </c>
    </row>
    <row r="4" spans="1:7" s="80" customFormat="1" ht="15" customHeight="1" x14ac:dyDescent="0.3">
      <c r="A4" s="168" t="s">
        <v>275</v>
      </c>
      <c r="B4" s="167" t="s">
        <v>276</v>
      </c>
      <c r="C4" s="100">
        <f t="shared" ref="C4:C6" ca="1" si="0">RAND()*1000000</f>
        <v>593806.2843473854</v>
      </c>
      <c r="D4" s="196" t="s">
        <v>182</v>
      </c>
      <c r="F4" s="156" t="s">
        <v>278</v>
      </c>
      <c r="G4" s="156"/>
    </row>
    <row r="5" spans="1:7" s="80" customFormat="1" ht="15" customHeight="1" x14ac:dyDescent="0.3">
      <c r="A5" s="164" t="s">
        <v>279</v>
      </c>
      <c r="B5" s="322" t="s">
        <v>276</v>
      </c>
      <c r="C5" s="100">
        <f t="shared" ca="1" si="0"/>
        <v>516956.87204822904</v>
      </c>
      <c r="D5" s="196" t="s">
        <v>182</v>
      </c>
      <c r="F5" s="156" t="s">
        <v>278</v>
      </c>
      <c r="G5" s="156"/>
    </row>
    <row r="6" spans="1:7" s="80" customFormat="1" ht="15" customHeight="1" x14ac:dyDescent="0.3">
      <c r="A6" s="164" t="s">
        <v>280</v>
      </c>
      <c r="B6" s="322" t="s">
        <v>276</v>
      </c>
      <c r="C6" s="100">
        <f t="shared" ca="1" si="0"/>
        <v>154612.46736366674</v>
      </c>
      <c r="D6" s="196" t="s">
        <v>182</v>
      </c>
      <c r="F6" s="156" t="s">
        <v>278</v>
      </c>
      <c r="G6" s="156"/>
    </row>
    <row r="7" spans="1:7" s="80" customFormat="1" ht="15" hidden="1" customHeight="1" x14ac:dyDescent="0.3">
      <c r="A7" s="164"/>
      <c r="B7" s="322"/>
      <c r="C7" s="100">
        <v>0</v>
      </c>
      <c r="D7" s="196" t="s">
        <v>182</v>
      </c>
      <c r="F7" s="156" t="s">
        <v>278</v>
      </c>
      <c r="G7" s="156"/>
    </row>
    <row r="8" spans="1:7" s="80" customFormat="1" ht="15" hidden="1" customHeight="1" x14ac:dyDescent="0.3">
      <c r="A8" s="164"/>
      <c r="B8" s="322"/>
      <c r="C8" s="100">
        <v>0</v>
      </c>
      <c r="D8" s="196" t="s">
        <v>182</v>
      </c>
      <c r="F8" s="156" t="s">
        <v>278</v>
      </c>
      <c r="G8" s="156"/>
    </row>
    <row r="9" spans="1:7" s="80" customFormat="1" ht="15" hidden="1" customHeight="1" x14ac:dyDescent="0.3">
      <c r="A9" s="164"/>
      <c r="B9" s="322"/>
      <c r="C9" s="100">
        <v>0</v>
      </c>
      <c r="D9" s="196" t="s">
        <v>182</v>
      </c>
      <c r="F9" s="156" t="s">
        <v>278</v>
      </c>
      <c r="G9" s="156"/>
    </row>
    <row r="10" spans="1:7" s="80" customFormat="1" ht="15" hidden="1" customHeight="1" x14ac:dyDescent="0.3">
      <c r="A10" s="164"/>
      <c r="B10" s="322"/>
      <c r="C10" s="100">
        <v>0</v>
      </c>
      <c r="D10" s="196" t="s">
        <v>182</v>
      </c>
      <c r="F10" s="156" t="s">
        <v>278</v>
      </c>
      <c r="G10" s="156"/>
    </row>
    <row r="11" spans="1:7" s="80" customFormat="1" ht="15" hidden="1" customHeight="1" x14ac:dyDescent="0.3">
      <c r="A11" s="164"/>
      <c r="B11" s="322"/>
      <c r="C11" s="100">
        <v>0</v>
      </c>
      <c r="D11" s="196" t="s">
        <v>182</v>
      </c>
      <c r="F11" s="156" t="s">
        <v>278</v>
      </c>
      <c r="G11" s="156"/>
    </row>
    <row r="12" spans="1:7" s="80" customFormat="1" ht="15" hidden="1" customHeight="1" x14ac:dyDescent="0.3">
      <c r="A12" s="164"/>
      <c r="B12" s="322"/>
      <c r="C12" s="100">
        <v>0</v>
      </c>
      <c r="D12" s="196" t="s">
        <v>182</v>
      </c>
      <c r="F12" s="156" t="s">
        <v>278</v>
      </c>
      <c r="G12" s="156"/>
    </row>
    <row r="13" spans="1:7" s="80" customFormat="1" ht="15" hidden="1" customHeight="1" x14ac:dyDescent="0.3">
      <c r="A13" s="164"/>
      <c r="B13" s="322"/>
      <c r="C13" s="100">
        <v>0</v>
      </c>
      <c r="D13" s="196" t="s">
        <v>182</v>
      </c>
      <c r="F13" s="156" t="s">
        <v>278</v>
      </c>
      <c r="G13" s="156"/>
    </row>
    <row r="14" spans="1:7" s="80" customFormat="1" ht="15" hidden="1" customHeight="1" x14ac:dyDescent="0.3">
      <c r="A14" s="164"/>
      <c r="B14" s="322"/>
      <c r="C14" s="100">
        <v>0</v>
      </c>
      <c r="D14" s="196" t="s">
        <v>182</v>
      </c>
      <c r="F14" s="156" t="s">
        <v>278</v>
      </c>
      <c r="G14" s="156"/>
    </row>
    <row r="15" spans="1:7" s="80" customFormat="1" ht="15" hidden="1" customHeight="1" x14ac:dyDescent="0.3">
      <c r="A15" s="164"/>
      <c r="B15" s="322"/>
      <c r="C15" s="100">
        <v>0</v>
      </c>
      <c r="D15" s="196" t="s">
        <v>182</v>
      </c>
      <c r="F15" s="156" t="s">
        <v>278</v>
      </c>
      <c r="G15" s="156"/>
    </row>
    <row r="16" spans="1:7" s="80" customFormat="1" ht="15" hidden="1" customHeight="1" x14ac:dyDescent="0.3">
      <c r="A16" s="164"/>
      <c r="B16" s="322"/>
      <c r="C16" s="100">
        <v>0</v>
      </c>
      <c r="D16" s="196" t="s">
        <v>182</v>
      </c>
      <c r="F16" s="156" t="s">
        <v>278</v>
      </c>
      <c r="G16" s="156"/>
    </row>
    <row r="17" spans="1:7" s="80" customFormat="1" ht="15" hidden="1" customHeight="1" x14ac:dyDescent="0.3">
      <c r="A17" s="164"/>
      <c r="B17" s="322"/>
      <c r="C17" s="100">
        <v>0</v>
      </c>
      <c r="D17" s="196" t="s">
        <v>182</v>
      </c>
      <c r="F17" s="156" t="s">
        <v>278</v>
      </c>
      <c r="G17" s="156"/>
    </row>
    <row r="18" spans="1:7" s="80" customFormat="1" ht="15" hidden="1" customHeight="1" x14ac:dyDescent="0.3">
      <c r="A18" s="164"/>
      <c r="B18" s="322"/>
      <c r="C18" s="100">
        <v>0</v>
      </c>
      <c r="D18" s="196" t="s">
        <v>182</v>
      </c>
      <c r="F18" s="156" t="s">
        <v>278</v>
      </c>
      <c r="G18" s="156"/>
    </row>
    <row r="19" spans="1:7" s="80" customFormat="1" ht="15" hidden="1" customHeight="1" x14ac:dyDescent="0.3">
      <c r="A19" s="164"/>
      <c r="B19" s="322"/>
      <c r="C19" s="100">
        <v>0</v>
      </c>
      <c r="D19" s="196" t="s">
        <v>182</v>
      </c>
      <c r="F19" s="156" t="s">
        <v>278</v>
      </c>
      <c r="G19" s="156"/>
    </row>
    <row r="20" spans="1:7" s="80" customFormat="1" ht="15" hidden="1" customHeight="1" x14ac:dyDescent="0.3">
      <c r="A20" s="164"/>
      <c r="B20" s="322"/>
      <c r="C20" s="100">
        <v>0</v>
      </c>
      <c r="D20" s="196" t="s">
        <v>182</v>
      </c>
      <c r="F20" s="156" t="s">
        <v>278</v>
      </c>
      <c r="G20" s="156"/>
    </row>
    <row r="21" spans="1:7" s="80" customFormat="1" ht="15" hidden="1" customHeight="1" x14ac:dyDescent="0.3">
      <c r="A21" s="164"/>
      <c r="B21" s="322"/>
      <c r="C21" s="100">
        <v>0</v>
      </c>
      <c r="D21" s="196" t="s">
        <v>182</v>
      </c>
      <c r="F21" s="156" t="s">
        <v>278</v>
      </c>
      <c r="G21" s="156"/>
    </row>
    <row r="22" spans="1:7" s="80" customFormat="1" ht="15" hidden="1" customHeight="1" x14ac:dyDescent="0.3">
      <c r="A22" s="164"/>
      <c r="B22" s="322"/>
      <c r="C22" s="100">
        <v>0</v>
      </c>
      <c r="D22" s="196" t="s">
        <v>182</v>
      </c>
      <c r="F22" s="156" t="s">
        <v>278</v>
      </c>
      <c r="G22" s="156"/>
    </row>
    <row r="23" spans="1:7" s="80" customFormat="1" ht="15" hidden="1" customHeight="1" x14ac:dyDescent="0.3">
      <c r="A23" s="164"/>
      <c r="B23" s="322"/>
      <c r="C23" s="100">
        <v>0</v>
      </c>
      <c r="D23" s="196" t="s">
        <v>182</v>
      </c>
      <c r="F23" s="156" t="s">
        <v>278</v>
      </c>
      <c r="G23" s="156"/>
    </row>
    <row r="24" spans="1:7" s="80" customFormat="1" ht="15" hidden="1" customHeight="1" x14ac:dyDescent="0.3">
      <c r="A24" s="164"/>
      <c r="B24" s="322"/>
      <c r="C24" s="100">
        <v>0</v>
      </c>
      <c r="D24" s="196" t="s">
        <v>182</v>
      </c>
      <c r="F24" s="156" t="s">
        <v>278</v>
      </c>
      <c r="G24" s="156"/>
    </row>
    <row r="25" spans="1:7" s="80" customFormat="1" ht="15" hidden="1" customHeight="1" x14ac:dyDescent="0.3">
      <c r="A25" s="164"/>
      <c r="B25" s="322"/>
      <c r="C25" s="100">
        <v>0</v>
      </c>
      <c r="D25" s="196" t="s">
        <v>182</v>
      </c>
      <c r="F25" s="156" t="s">
        <v>278</v>
      </c>
      <c r="G25" s="156"/>
    </row>
    <row r="26" spans="1:7" s="80" customFormat="1" ht="15" hidden="1" customHeight="1" x14ac:dyDescent="0.3">
      <c r="A26" s="164"/>
      <c r="B26" s="322"/>
      <c r="C26" s="100">
        <v>0</v>
      </c>
      <c r="D26" s="196" t="s">
        <v>182</v>
      </c>
      <c r="F26" s="156" t="s">
        <v>278</v>
      </c>
      <c r="G26" s="156"/>
    </row>
    <row r="27" spans="1:7" s="80" customFormat="1" ht="15" hidden="1" customHeight="1" x14ac:dyDescent="0.3">
      <c r="A27" s="164"/>
      <c r="B27" s="322"/>
      <c r="C27" s="100">
        <v>0</v>
      </c>
      <c r="D27" s="196" t="s">
        <v>182</v>
      </c>
      <c r="F27" s="156" t="s">
        <v>278</v>
      </c>
      <c r="G27" s="156"/>
    </row>
    <row r="28" spans="1:7" s="80" customFormat="1" ht="15" hidden="1" customHeight="1" x14ac:dyDescent="0.3">
      <c r="A28" s="164"/>
      <c r="B28" s="322"/>
      <c r="C28" s="100">
        <v>0</v>
      </c>
      <c r="D28" s="196" t="s">
        <v>182</v>
      </c>
      <c r="F28" s="156" t="s">
        <v>278</v>
      </c>
      <c r="G28" s="156"/>
    </row>
    <row r="29" spans="1:7" s="80" customFormat="1" ht="15" hidden="1" customHeight="1" x14ac:dyDescent="0.3">
      <c r="A29" s="164"/>
      <c r="B29" s="322"/>
      <c r="C29" s="100">
        <v>0</v>
      </c>
      <c r="D29" s="196" t="s">
        <v>182</v>
      </c>
      <c r="F29" s="156" t="s">
        <v>278</v>
      </c>
      <c r="G29" s="156"/>
    </row>
    <row r="30" spans="1:7" s="80" customFormat="1" ht="15" hidden="1" customHeight="1" x14ac:dyDescent="0.3">
      <c r="A30" s="164"/>
      <c r="B30" s="322"/>
      <c r="C30" s="100">
        <v>0</v>
      </c>
      <c r="D30" s="196" t="s">
        <v>182</v>
      </c>
      <c r="F30" s="156" t="s">
        <v>278</v>
      </c>
      <c r="G30" s="156"/>
    </row>
    <row r="31" spans="1:7" s="80" customFormat="1" ht="15" hidden="1" customHeight="1" x14ac:dyDescent="0.3">
      <c r="A31" s="164"/>
      <c r="B31" s="322"/>
      <c r="C31" s="100">
        <v>0</v>
      </c>
      <c r="D31" s="196" t="s">
        <v>182</v>
      </c>
      <c r="F31" s="156" t="s">
        <v>278</v>
      </c>
      <c r="G31" s="156"/>
    </row>
    <row r="32" spans="1:7" s="80" customFormat="1" ht="15" hidden="1" customHeight="1" x14ac:dyDescent="0.3">
      <c r="A32" s="164"/>
      <c r="B32" s="322"/>
      <c r="C32" s="100">
        <v>0</v>
      </c>
      <c r="D32" s="196" t="s">
        <v>182</v>
      </c>
      <c r="F32" s="156" t="s">
        <v>278</v>
      </c>
      <c r="G32" s="156"/>
    </row>
    <row r="33" spans="1:7" s="80" customFormat="1" ht="15" hidden="1" customHeight="1" x14ac:dyDescent="0.3">
      <c r="A33" s="164"/>
      <c r="B33" s="322"/>
      <c r="C33" s="100">
        <v>0</v>
      </c>
      <c r="D33" s="196" t="s">
        <v>182</v>
      </c>
      <c r="F33" s="156" t="s">
        <v>278</v>
      </c>
      <c r="G33" s="156"/>
    </row>
    <row r="34" spans="1:7" s="80" customFormat="1" ht="15" hidden="1" customHeight="1" x14ac:dyDescent="0.3">
      <c r="A34" s="164"/>
      <c r="B34" s="322"/>
      <c r="C34" s="100">
        <v>0</v>
      </c>
      <c r="D34" s="196" t="s">
        <v>182</v>
      </c>
      <c r="F34" s="156" t="s">
        <v>278</v>
      </c>
      <c r="G34" s="156"/>
    </row>
    <row r="35" spans="1:7" s="80" customFormat="1" ht="15" hidden="1" customHeight="1" x14ac:dyDescent="0.3">
      <c r="A35" s="164"/>
      <c r="B35" s="322"/>
      <c r="C35" s="100">
        <v>0</v>
      </c>
      <c r="D35" s="196" t="s">
        <v>182</v>
      </c>
      <c r="F35" s="156" t="s">
        <v>278</v>
      </c>
      <c r="G35" s="156"/>
    </row>
    <row r="36" spans="1:7" s="80" customFormat="1" ht="15" hidden="1" customHeight="1" x14ac:dyDescent="0.3">
      <c r="A36" s="164"/>
      <c r="B36" s="322"/>
      <c r="C36" s="100">
        <v>0</v>
      </c>
      <c r="D36" s="196" t="s">
        <v>182</v>
      </c>
      <c r="F36" s="156" t="s">
        <v>278</v>
      </c>
      <c r="G36" s="156"/>
    </row>
    <row r="37" spans="1:7" s="80" customFormat="1" ht="15" hidden="1" customHeight="1" x14ac:dyDescent="0.3">
      <c r="A37" s="164"/>
      <c r="B37" s="322"/>
      <c r="C37" s="100">
        <v>0</v>
      </c>
      <c r="D37" s="196" t="s">
        <v>182</v>
      </c>
      <c r="F37" s="156" t="s">
        <v>278</v>
      </c>
      <c r="G37" s="156"/>
    </row>
    <row r="38" spans="1:7" s="80" customFormat="1" ht="15" hidden="1" customHeight="1" x14ac:dyDescent="0.3">
      <c r="A38" s="164"/>
      <c r="B38" s="322"/>
      <c r="C38" s="100">
        <v>0</v>
      </c>
      <c r="D38" s="196" t="s">
        <v>182</v>
      </c>
      <c r="F38" s="156" t="s">
        <v>278</v>
      </c>
      <c r="G38" s="156"/>
    </row>
    <row r="39" spans="1:7" s="80" customFormat="1" ht="15" hidden="1" customHeight="1" x14ac:dyDescent="0.3">
      <c r="A39" s="164"/>
      <c r="B39" s="322"/>
      <c r="C39" s="100">
        <v>0</v>
      </c>
      <c r="D39" s="196" t="s">
        <v>182</v>
      </c>
      <c r="F39" s="156" t="s">
        <v>278</v>
      </c>
      <c r="G39" s="156"/>
    </row>
    <row r="40" spans="1:7" s="80" customFormat="1" ht="15" hidden="1" customHeight="1" x14ac:dyDescent="0.3">
      <c r="A40" s="164"/>
      <c r="B40" s="322"/>
      <c r="C40" s="100">
        <v>0</v>
      </c>
      <c r="D40" s="196" t="s">
        <v>182</v>
      </c>
      <c r="F40" s="156" t="s">
        <v>278</v>
      </c>
      <c r="G40" s="156"/>
    </row>
    <row r="41" spans="1:7" s="80" customFormat="1" ht="15" hidden="1" customHeight="1" x14ac:dyDescent="0.3">
      <c r="A41" s="164"/>
      <c r="B41" s="322"/>
      <c r="C41" s="100">
        <v>0</v>
      </c>
      <c r="D41" s="196" t="s">
        <v>182</v>
      </c>
      <c r="F41" s="156" t="s">
        <v>278</v>
      </c>
      <c r="G41" s="156"/>
    </row>
    <row r="42" spans="1:7" s="80" customFormat="1" ht="15" hidden="1" customHeight="1" x14ac:dyDescent="0.3">
      <c r="A42" s="164"/>
      <c r="B42" s="322"/>
      <c r="C42" s="100">
        <v>0</v>
      </c>
      <c r="D42" s="196" t="s">
        <v>182</v>
      </c>
      <c r="F42" s="156" t="s">
        <v>278</v>
      </c>
      <c r="G42" s="156"/>
    </row>
    <row r="43" spans="1:7" s="80" customFormat="1" ht="15" hidden="1" customHeight="1" x14ac:dyDescent="0.3">
      <c r="A43" s="164"/>
      <c r="B43" s="322"/>
      <c r="C43" s="100">
        <v>0</v>
      </c>
      <c r="D43" s="196" t="s">
        <v>182</v>
      </c>
      <c r="F43" s="156" t="s">
        <v>278</v>
      </c>
      <c r="G43" s="156"/>
    </row>
    <row r="44" spans="1:7" s="80" customFormat="1" ht="15" hidden="1" customHeight="1" x14ac:dyDescent="0.3">
      <c r="A44" s="164"/>
      <c r="B44" s="322"/>
      <c r="C44" s="100">
        <v>0</v>
      </c>
      <c r="D44" s="196" t="s">
        <v>182</v>
      </c>
      <c r="F44" s="156" t="s">
        <v>278</v>
      </c>
      <c r="G44" s="156"/>
    </row>
    <row r="45" spans="1:7" s="80" customFormat="1" ht="15" hidden="1" customHeight="1" x14ac:dyDescent="0.3">
      <c r="A45" s="164"/>
      <c r="B45" s="322"/>
      <c r="C45" s="100">
        <v>0</v>
      </c>
      <c r="D45" s="196" t="s">
        <v>182</v>
      </c>
      <c r="F45" s="156" t="s">
        <v>278</v>
      </c>
      <c r="G45" s="156"/>
    </row>
    <row r="46" spans="1:7" s="80" customFormat="1" ht="15" hidden="1" customHeight="1" x14ac:dyDescent="0.3">
      <c r="A46" s="164"/>
      <c r="B46" s="322"/>
      <c r="C46" s="100">
        <v>0</v>
      </c>
      <c r="D46" s="196" t="s">
        <v>182</v>
      </c>
      <c r="F46" s="156" t="s">
        <v>278</v>
      </c>
      <c r="G46" s="156"/>
    </row>
    <row r="47" spans="1:7" s="80" customFormat="1" ht="15" hidden="1" customHeight="1" x14ac:dyDescent="0.3">
      <c r="A47" s="164"/>
      <c r="B47" s="322"/>
      <c r="C47" s="100">
        <v>0</v>
      </c>
      <c r="D47" s="196" t="s">
        <v>182</v>
      </c>
      <c r="F47" s="156" t="s">
        <v>278</v>
      </c>
      <c r="G47" s="156"/>
    </row>
    <row r="48" spans="1:7" s="80" customFormat="1" ht="15" hidden="1" customHeight="1" x14ac:dyDescent="0.3">
      <c r="A48" s="164"/>
      <c r="B48" s="322"/>
      <c r="C48" s="100">
        <v>0</v>
      </c>
      <c r="D48" s="196" t="s">
        <v>182</v>
      </c>
      <c r="F48" s="156" t="s">
        <v>278</v>
      </c>
      <c r="G48" s="156"/>
    </row>
    <row r="49" spans="1:7" s="80" customFormat="1" ht="15" hidden="1" customHeight="1" x14ac:dyDescent="0.3">
      <c r="A49" s="164"/>
      <c r="B49" s="322"/>
      <c r="C49" s="100">
        <v>0</v>
      </c>
      <c r="D49" s="196" t="s">
        <v>182</v>
      </c>
      <c r="F49" s="156" t="s">
        <v>278</v>
      </c>
      <c r="G49" s="156"/>
    </row>
    <row r="50" spans="1:7" s="80" customFormat="1" ht="15" hidden="1" customHeight="1" x14ac:dyDescent="0.3">
      <c r="A50" s="164"/>
      <c r="B50" s="322"/>
      <c r="C50" s="100">
        <v>0</v>
      </c>
      <c r="D50" s="196" t="s">
        <v>182</v>
      </c>
      <c r="F50" s="156" t="s">
        <v>278</v>
      </c>
      <c r="G50" s="156"/>
    </row>
    <row r="51" spans="1:7" s="80" customFormat="1" ht="15" hidden="1" customHeight="1" x14ac:dyDescent="0.3">
      <c r="A51" s="164"/>
      <c r="B51" s="322"/>
      <c r="C51" s="100">
        <v>0</v>
      </c>
      <c r="D51" s="196" t="s">
        <v>182</v>
      </c>
      <c r="F51" s="156" t="s">
        <v>278</v>
      </c>
      <c r="G51" s="156"/>
    </row>
    <row r="52" spans="1:7" s="80" customFormat="1" ht="15" hidden="1" customHeight="1" x14ac:dyDescent="0.3">
      <c r="A52" s="164"/>
      <c r="B52" s="322"/>
      <c r="C52" s="100">
        <v>0</v>
      </c>
      <c r="D52" s="196" t="s">
        <v>182</v>
      </c>
      <c r="F52" s="156" t="s">
        <v>278</v>
      </c>
      <c r="G52" s="156"/>
    </row>
    <row r="53" spans="1:7" s="80" customFormat="1" ht="15" hidden="1" customHeight="1" x14ac:dyDescent="0.3">
      <c r="A53" s="164"/>
      <c r="B53" s="322"/>
      <c r="C53" s="100">
        <v>0</v>
      </c>
      <c r="D53" s="196" t="s">
        <v>182</v>
      </c>
      <c r="F53" s="156" t="s">
        <v>278</v>
      </c>
      <c r="G53" s="156"/>
    </row>
    <row r="54" spans="1:7" s="80" customFormat="1" ht="15" hidden="1" customHeight="1" x14ac:dyDescent="0.3">
      <c r="A54" s="164"/>
      <c r="B54" s="322"/>
      <c r="C54" s="100">
        <v>0</v>
      </c>
      <c r="D54" s="196" t="s">
        <v>182</v>
      </c>
      <c r="F54" s="156" t="s">
        <v>278</v>
      </c>
      <c r="G54" s="156"/>
    </row>
    <row r="55" spans="1:7" s="80" customFormat="1" ht="15" hidden="1" customHeight="1" x14ac:dyDescent="0.3">
      <c r="A55" s="164"/>
      <c r="B55" s="322"/>
      <c r="C55" s="100">
        <v>0</v>
      </c>
      <c r="D55" s="196" t="s">
        <v>182</v>
      </c>
      <c r="F55" s="156" t="s">
        <v>278</v>
      </c>
      <c r="G55" s="156"/>
    </row>
    <row r="56" spans="1:7" s="80" customFormat="1" ht="15" hidden="1" customHeight="1" x14ac:dyDescent="0.3">
      <c r="A56" s="164"/>
      <c r="B56" s="322"/>
      <c r="C56" s="100">
        <v>0</v>
      </c>
      <c r="D56" s="196" t="s">
        <v>182</v>
      </c>
      <c r="F56" s="156" t="s">
        <v>278</v>
      </c>
      <c r="G56" s="156"/>
    </row>
    <row r="57" spans="1:7" s="80" customFormat="1" ht="15" hidden="1" customHeight="1" x14ac:dyDescent="0.3">
      <c r="A57" s="164"/>
      <c r="B57" s="322"/>
      <c r="C57" s="100">
        <v>0</v>
      </c>
      <c r="D57" s="196" t="s">
        <v>182</v>
      </c>
      <c r="F57" s="156" t="s">
        <v>278</v>
      </c>
      <c r="G57" s="156"/>
    </row>
    <row r="58" spans="1:7" s="80" customFormat="1" ht="15" hidden="1" customHeight="1" x14ac:dyDescent="0.3">
      <c r="A58" s="164"/>
      <c r="B58" s="322"/>
      <c r="C58" s="100">
        <v>0</v>
      </c>
      <c r="D58" s="196" t="s">
        <v>182</v>
      </c>
      <c r="F58" s="156" t="s">
        <v>278</v>
      </c>
      <c r="G58" s="156"/>
    </row>
    <row r="59" spans="1:7" s="80" customFormat="1" ht="15" hidden="1" customHeight="1" x14ac:dyDescent="0.3">
      <c r="A59" s="164"/>
      <c r="B59" s="322"/>
      <c r="C59" s="100">
        <v>0</v>
      </c>
      <c r="D59" s="196" t="s">
        <v>182</v>
      </c>
      <c r="F59" s="156" t="s">
        <v>278</v>
      </c>
      <c r="G59" s="156"/>
    </row>
    <row r="60" spans="1:7" s="80" customFormat="1" ht="15" hidden="1" customHeight="1" x14ac:dyDescent="0.3">
      <c r="A60" s="164"/>
      <c r="B60" s="322"/>
      <c r="C60" s="100">
        <v>0</v>
      </c>
      <c r="D60" s="196" t="s">
        <v>182</v>
      </c>
      <c r="F60" s="156" t="s">
        <v>278</v>
      </c>
      <c r="G60" s="156"/>
    </row>
    <row r="61" spans="1:7" s="80" customFormat="1" ht="15" hidden="1" customHeight="1" x14ac:dyDescent="0.3">
      <c r="A61" s="164"/>
      <c r="B61" s="322"/>
      <c r="C61" s="100">
        <v>0</v>
      </c>
      <c r="D61" s="196" t="s">
        <v>182</v>
      </c>
      <c r="F61" s="156" t="s">
        <v>278</v>
      </c>
      <c r="G61" s="156"/>
    </row>
    <row r="62" spans="1:7" s="80" customFormat="1" ht="15" hidden="1" customHeight="1" x14ac:dyDescent="0.3">
      <c r="A62" s="164"/>
      <c r="B62" s="322"/>
      <c r="C62" s="100">
        <v>0</v>
      </c>
      <c r="D62" s="196" t="s">
        <v>182</v>
      </c>
      <c r="F62" s="156" t="s">
        <v>278</v>
      </c>
      <c r="G62" s="156"/>
    </row>
    <row r="63" spans="1:7" s="80" customFormat="1" ht="15" hidden="1" customHeight="1" x14ac:dyDescent="0.3">
      <c r="A63" s="164"/>
      <c r="B63" s="322"/>
      <c r="C63" s="100">
        <v>0</v>
      </c>
      <c r="D63" s="196" t="s">
        <v>182</v>
      </c>
      <c r="F63" s="156" t="s">
        <v>278</v>
      </c>
      <c r="G63" s="156"/>
    </row>
    <row r="64" spans="1:7" s="80" customFormat="1" ht="15" hidden="1" customHeight="1" x14ac:dyDescent="0.3">
      <c r="A64" s="164"/>
      <c r="B64" s="322"/>
      <c r="C64" s="100">
        <v>0</v>
      </c>
      <c r="D64" s="196" t="s">
        <v>182</v>
      </c>
      <c r="F64" s="156" t="s">
        <v>278</v>
      </c>
      <c r="G64" s="156"/>
    </row>
    <row r="65" spans="1:7" s="80" customFormat="1" ht="15" hidden="1" customHeight="1" x14ac:dyDescent="0.3">
      <c r="A65" s="164"/>
      <c r="B65" s="322"/>
      <c r="C65" s="100">
        <v>0</v>
      </c>
      <c r="D65" s="196" t="s">
        <v>182</v>
      </c>
      <c r="F65" s="156" t="s">
        <v>278</v>
      </c>
      <c r="G65" s="156"/>
    </row>
    <row r="66" spans="1:7" s="80" customFormat="1" ht="15" hidden="1" customHeight="1" x14ac:dyDescent="0.3">
      <c r="A66" s="164"/>
      <c r="B66" s="322"/>
      <c r="C66" s="100">
        <v>0</v>
      </c>
      <c r="D66" s="196" t="s">
        <v>182</v>
      </c>
      <c r="F66" s="156" t="s">
        <v>278</v>
      </c>
      <c r="G66" s="156"/>
    </row>
    <row r="67" spans="1:7" s="80" customFormat="1" ht="15" hidden="1" customHeight="1" x14ac:dyDescent="0.3">
      <c r="A67" s="164"/>
      <c r="B67" s="322"/>
      <c r="C67" s="100">
        <v>0</v>
      </c>
      <c r="D67" s="196" t="s">
        <v>182</v>
      </c>
      <c r="F67" s="156" t="s">
        <v>278</v>
      </c>
      <c r="G67" s="156"/>
    </row>
    <row r="68" spans="1:7" s="80" customFormat="1" ht="15" hidden="1" customHeight="1" x14ac:dyDescent="0.3">
      <c r="A68" s="164"/>
      <c r="B68" s="322"/>
      <c r="C68" s="100">
        <v>0</v>
      </c>
      <c r="D68" s="196" t="s">
        <v>182</v>
      </c>
      <c r="F68" s="156" t="s">
        <v>278</v>
      </c>
      <c r="G68" s="156"/>
    </row>
    <row r="69" spans="1:7" s="80" customFormat="1" ht="15" hidden="1" customHeight="1" x14ac:dyDescent="0.3">
      <c r="A69" s="164"/>
      <c r="B69" s="322"/>
      <c r="C69" s="100">
        <v>0</v>
      </c>
      <c r="D69" s="196" t="s">
        <v>182</v>
      </c>
      <c r="F69" s="156" t="s">
        <v>278</v>
      </c>
      <c r="G69" s="156"/>
    </row>
    <row r="70" spans="1:7" s="80" customFormat="1" ht="15" hidden="1" customHeight="1" x14ac:dyDescent="0.3">
      <c r="A70" s="164"/>
      <c r="B70" s="322"/>
      <c r="C70" s="100">
        <v>0</v>
      </c>
      <c r="D70" s="196" t="s">
        <v>182</v>
      </c>
      <c r="F70" s="156" t="s">
        <v>278</v>
      </c>
      <c r="G70" s="156"/>
    </row>
    <row r="71" spans="1:7" s="80" customFormat="1" ht="15" hidden="1" customHeight="1" x14ac:dyDescent="0.3">
      <c r="A71" s="164"/>
      <c r="B71" s="322"/>
      <c r="C71" s="100">
        <v>0</v>
      </c>
      <c r="D71" s="196" t="s">
        <v>182</v>
      </c>
      <c r="F71" s="156" t="s">
        <v>278</v>
      </c>
      <c r="G71" s="156"/>
    </row>
    <row r="72" spans="1:7" s="80" customFormat="1" ht="15" hidden="1" customHeight="1" x14ac:dyDescent="0.3">
      <c r="A72" s="164"/>
      <c r="B72" s="322"/>
      <c r="C72" s="100">
        <v>0</v>
      </c>
      <c r="D72" s="196" t="s">
        <v>182</v>
      </c>
      <c r="F72" s="156" t="s">
        <v>278</v>
      </c>
      <c r="G72" s="156"/>
    </row>
    <row r="73" spans="1:7" s="80" customFormat="1" ht="15" hidden="1" customHeight="1" x14ac:dyDescent="0.3">
      <c r="A73" s="164"/>
      <c r="B73" s="322"/>
      <c r="C73" s="100">
        <v>0</v>
      </c>
      <c r="D73" s="196" t="s">
        <v>182</v>
      </c>
      <c r="F73" s="156" t="s">
        <v>278</v>
      </c>
      <c r="G73" s="156"/>
    </row>
    <row r="74" spans="1:7" s="80" customFormat="1" ht="15" hidden="1" customHeight="1" x14ac:dyDescent="0.3">
      <c r="A74" s="164"/>
      <c r="B74" s="322"/>
      <c r="C74" s="100">
        <v>0</v>
      </c>
      <c r="D74" s="196" t="s">
        <v>182</v>
      </c>
      <c r="F74" s="156" t="s">
        <v>278</v>
      </c>
      <c r="G74" s="156"/>
    </row>
    <row r="75" spans="1:7" s="80" customFormat="1" ht="15" hidden="1" customHeight="1" x14ac:dyDescent="0.3">
      <c r="A75" s="164"/>
      <c r="B75" s="322"/>
      <c r="C75" s="100">
        <v>0</v>
      </c>
      <c r="D75" s="196" t="s">
        <v>182</v>
      </c>
      <c r="F75" s="156" t="s">
        <v>278</v>
      </c>
      <c r="G75" s="156"/>
    </row>
    <row r="76" spans="1:7" s="80" customFormat="1" ht="15" hidden="1" customHeight="1" x14ac:dyDescent="0.3">
      <c r="A76" s="164"/>
      <c r="B76" s="322"/>
      <c r="C76" s="100">
        <v>0</v>
      </c>
      <c r="D76" s="196" t="s">
        <v>182</v>
      </c>
      <c r="F76" s="156" t="s">
        <v>278</v>
      </c>
      <c r="G76" s="156"/>
    </row>
    <row r="77" spans="1:7" s="80" customFormat="1" ht="15" hidden="1" customHeight="1" x14ac:dyDescent="0.3">
      <c r="A77" s="164"/>
      <c r="B77" s="322"/>
      <c r="C77" s="100">
        <v>0</v>
      </c>
      <c r="D77" s="196" t="s">
        <v>182</v>
      </c>
      <c r="F77" s="156" t="s">
        <v>278</v>
      </c>
      <c r="G77" s="156"/>
    </row>
    <row r="78" spans="1:7" s="80" customFormat="1" ht="15" hidden="1" customHeight="1" x14ac:dyDescent="0.3">
      <c r="A78" s="164"/>
      <c r="B78" s="322"/>
      <c r="C78" s="100">
        <v>0</v>
      </c>
      <c r="D78" s="196" t="s">
        <v>182</v>
      </c>
      <c r="F78" s="156" t="s">
        <v>278</v>
      </c>
      <c r="G78" s="156"/>
    </row>
    <row r="79" spans="1:7" s="80" customFormat="1" ht="15" hidden="1" customHeight="1" x14ac:dyDescent="0.3">
      <c r="A79" s="164"/>
      <c r="B79" s="322"/>
      <c r="C79" s="100">
        <v>0</v>
      </c>
      <c r="D79" s="196" t="s">
        <v>182</v>
      </c>
      <c r="F79" s="156" t="s">
        <v>278</v>
      </c>
      <c r="G79" s="156"/>
    </row>
    <row r="80" spans="1:7" s="80" customFormat="1" ht="15" hidden="1" customHeight="1" x14ac:dyDescent="0.3">
      <c r="A80" s="164"/>
      <c r="B80" s="322"/>
      <c r="C80" s="100">
        <v>0</v>
      </c>
      <c r="D80" s="196" t="s">
        <v>182</v>
      </c>
      <c r="F80" s="156" t="s">
        <v>278</v>
      </c>
      <c r="G80" s="156"/>
    </row>
    <row r="81" spans="1:7" s="80" customFormat="1" ht="15" hidden="1" customHeight="1" x14ac:dyDescent="0.3">
      <c r="A81" s="164"/>
      <c r="B81" s="322"/>
      <c r="C81" s="100">
        <v>0</v>
      </c>
      <c r="D81" s="196" t="s">
        <v>182</v>
      </c>
      <c r="F81" s="156" t="s">
        <v>278</v>
      </c>
      <c r="G81" s="156"/>
    </row>
    <row r="82" spans="1:7" s="80" customFormat="1" ht="15" hidden="1" customHeight="1" x14ac:dyDescent="0.3">
      <c r="A82" s="164"/>
      <c r="B82" s="322"/>
      <c r="C82" s="100">
        <v>0</v>
      </c>
      <c r="D82" s="196" t="s">
        <v>182</v>
      </c>
      <c r="F82" s="156" t="s">
        <v>278</v>
      </c>
      <c r="G82" s="156"/>
    </row>
    <row r="83" spans="1:7" s="80" customFormat="1" ht="15" hidden="1" customHeight="1" x14ac:dyDescent="0.3">
      <c r="A83" s="164"/>
      <c r="B83" s="322"/>
      <c r="C83" s="100">
        <v>0</v>
      </c>
      <c r="D83" s="196" t="s">
        <v>182</v>
      </c>
      <c r="F83" s="156" t="s">
        <v>278</v>
      </c>
      <c r="G83" s="156"/>
    </row>
    <row r="84" spans="1:7" s="80" customFormat="1" ht="15" hidden="1" customHeight="1" x14ac:dyDescent="0.3">
      <c r="A84" s="164"/>
      <c r="B84" s="322"/>
      <c r="C84" s="100">
        <v>0</v>
      </c>
      <c r="D84" s="196" t="s">
        <v>182</v>
      </c>
      <c r="F84" s="156" t="s">
        <v>278</v>
      </c>
      <c r="G84" s="156"/>
    </row>
    <row r="85" spans="1:7" s="80" customFormat="1" ht="15" hidden="1" customHeight="1" x14ac:dyDescent="0.3">
      <c r="A85" s="164"/>
      <c r="B85" s="322"/>
      <c r="C85" s="100">
        <v>0</v>
      </c>
      <c r="D85" s="196" t="s">
        <v>182</v>
      </c>
      <c r="F85" s="156" t="s">
        <v>278</v>
      </c>
      <c r="G85" s="156"/>
    </row>
    <row r="86" spans="1:7" s="80" customFormat="1" ht="15" hidden="1" customHeight="1" x14ac:dyDescent="0.3">
      <c r="A86" s="164"/>
      <c r="B86" s="322"/>
      <c r="C86" s="100">
        <v>0</v>
      </c>
      <c r="D86" s="196" t="s">
        <v>182</v>
      </c>
      <c r="F86" s="156" t="s">
        <v>278</v>
      </c>
      <c r="G86" s="156"/>
    </row>
    <row r="87" spans="1:7" s="80" customFormat="1" ht="15" hidden="1" customHeight="1" x14ac:dyDescent="0.3">
      <c r="A87" s="164"/>
      <c r="B87" s="322"/>
      <c r="C87" s="100">
        <v>0</v>
      </c>
      <c r="D87" s="196" t="s">
        <v>182</v>
      </c>
      <c r="F87" s="156" t="s">
        <v>278</v>
      </c>
      <c r="G87" s="156"/>
    </row>
    <row r="88" spans="1:7" s="80" customFormat="1" ht="15" hidden="1" customHeight="1" x14ac:dyDescent="0.3">
      <c r="A88" s="164"/>
      <c r="B88" s="322"/>
      <c r="C88" s="100">
        <v>0</v>
      </c>
      <c r="D88" s="196" t="s">
        <v>182</v>
      </c>
      <c r="F88" s="156" t="s">
        <v>278</v>
      </c>
      <c r="G88" s="156"/>
    </row>
    <row r="89" spans="1:7" s="80" customFormat="1" ht="15" hidden="1" customHeight="1" x14ac:dyDescent="0.3">
      <c r="A89" s="164"/>
      <c r="B89" s="322"/>
      <c r="C89" s="100">
        <v>0</v>
      </c>
      <c r="D89" s="196" t="s">
        <v>182</v>
      </c>
      <c r="F89" s="156" t="s">
        <v>278</v>
      </c>
      <c r="G89" s="156"/>
    </row>
    <row r="90" spans="1:7" s="80" customFormat="1" ht="15" hidden="1" customHeight="1" x14ac:dyDescent="0.3">
      <c r="A90" s="164"/>
      <c r="B90" s="322"/>
      <c r="C90" s="100">
        <v>0</v>
      </c>
      <c r="D90" s="196" t="s">
        <v>182</v>
      </c>
      <c r="F90" s="156" t="s">
        <v>278</v>
      </c>
      <c r="G90" s="156"/>
    </row>
    <row r="91" spans="1:7" s="80" customFormat="1" ht="15" hidden="1" customHeight="1" x14ac:dyDescent="0.3">
      <c r="A91" s="164"/>
      <c r="B91" s="322"/>
      <c r="C91" s="100">
        <v>0</v>
      </c>
      <c r="D91" s="196" t="s">
        <v>182</v>
      </c>
      <c r="F91" s="156" t="s">
        <v>278</v>
      </c>
      <c r="G91" s="156"/>
    </row>
    <row r="92" spans="1:7" s="80" customFormat="1" ht="15" hidden="1" customHeight="1" x14ac:dyDescent="0.3">
      <c r="A92" s="164"/>
      <c r="B92" s="322"/>
      <c r="C92" s="100">
        <v>0</v>
      </c>
      <c r="D92" s="196" t="s">
        <v>182</v>
      </c>
      <c r="F92" s="156" t="s">
        <v>278</v>
      </c>
      <c r="G92" s="156"/>
    </row>
    <row r="93" spans="1:7" s="80" customFormat="1" ht="15" hidden="1" customHeight="1" x14ac:dyDescent="0.3">
      <c r="A93" s="164"/>
      <c r="B93" s="322"/>
      <c r="C93" s="100">
        <v>0</v>
      </c>
      <c r="D93" s="196" t="s">
        <v>182</v>
      </c>
      <c r="F93" s="156" t="s">
        <v>278</v>
      </c>
      <c r="G93" s="156"/>
    </row>
    <row r="94" spans="1:7" s="80" customFormat="1" ht="15" hidden="1" customHeight="1" x14ac:dyDescent="0.3">
      <c r="A94" s="164"/>
      <c r="B94" s="322"/>
      <c r="C94" s="100">
        <v>0</v>
      </c>
      <c r="D94" s="196" t="s">
        <v>182</v>
      </c>
      <c r="F94" s="156" t="s">
        <v>278</v>
      </c>
      <c r="G94" s="156"/>
    </row>
    <row r="95" spans="1:7" s="80" customFormat="1" ht="15" hidden="1" customHeight="1" x14ac:dyDescent="0.3">
      <c r="A95" s="164"/>
      <c r="B95" s="322"/>
      <c r="C95" s="100">
        <v>0</v>
      </c>
      <c r="D95" s="196" t="s">
        <v>182</v>
      </c>
      <c r="F95" s="156" t="s">
        <v>278</v>
      </c>
      <c r="G95" s="156"/>
    </row>
    <row r="96" spans="1:7" s="80" customFormat="1" ht="15" hidden="1" customHeight="1" x14ac:dyDescent="0.3">
      <c r="A96" s="164"/>
      <c r="B96" s="322"/>
      <c r="C96" s="100">
        <v>0</v>
      </c>
      <c r="D96" s="196" t="s">
        <v>182</v>
      </c>
      <c r="F96" s="156" t="s">
        <v>278</v>
      </c>
      <c r="G96" s="156"/>
    </row>
    <row r="97" spans="1:7" s="80" customFormat="1" ht="15" hidden="1" customHeight="1" x14ac:dyDescent="0.3">
      <c r="A97" s="164"/>
      <c r="B97" s="322"/>
      <c r="C97" s="100">
        <v>0</v>
      </c>
      <c r="D97" s="196" t="s">
        <v>182</v>
      </c>
      <c r="F97" s="156" t="s">
        <v>278</v>
      </c>
      <c r="G97" s="156"/>
    </row>
    <row r="98" spans="1:7" s="80" customFormat="1" ht="15" hidden="1" customHeight="1" x14ac:dyDescent="0.3">
      <c r="A98" s="164"/>
      <c r="B98" s="322"/>
      <c r="C98" s="100">
        <v>0</v>
      </c>
      <c r="D98" s="196" t="s">
        <v>182</v>
      </c>
      <c r="F98" s="156" t="s">
        <v>278</v>
      </c>
      <c r="G98" s="156"/>
    </row>
    <row r="99" spans="1:7" s="80" customFormat="1" ht="15" hidden="1" customHeight="1" x14ac:dyDescent="0.3">
      <c r="A99" s="164"/>
      <c r="B99" s="322"/>
      <c r="C99" s="100">
        <v>0</v>
      </c>
      <c r="D99" s="196" t="s">
        <v>182</v>
      </c>
      <c r="F99" s="156" t="s">
        <v>278</v>
      </c>
      <c r="G99" s="156"/>
    </row>
    <row r="100" spans="1:7" s="80" customFormat="1" ht="15" hidden="1" customHeight="1" x14ac:dyDescent="0.3">
      <c r="A100" s="164"/>
      <c r="B100" s="322"/>
      <c r="C100" s="100">
        <v>0</v>
      </c>
      <c r="D100" s="196" t="s">
        <v>182</v>
      </c>
      <c r="F100" s="156" t="s">
        <v>278</v>
      </c>
      <c r="G100" s="156"/>
    </row>
    <row r="101" spans="1:7" s="80" customFormat="1" ht="15" hidden="1" customHeight="1" x14ac:dyDescent="0.3">
      <c r="A101" s="164"/>
      <c r="B101" s="322"/>
      <c r="C101" s="100">
        <v>0</v>
      </c>
      <c r="D101" s="196" t="s">
        <v>182</v>
      </c>
      <c r="F101" s="156" t="s">
        <v>278</v>
      </c>
      <c r="G101" s="156"/>
    </row>
    <row r="102" spans="1:7" s="80" customFormat="1" ht="15" hidden="1" customHeight="1" x14ac:dyDescent="0.3">
      <c r="A102" s="164"/>
      <c r="B102" s="322"/>
      <c r="C102" s="100">
        <v>0</v>
      </c>
      <c r="D102" s="196" t="s">
        <v>182</v>
      </c>
      <c r="F102" s="156" t="s">
        <v>278</v>
      </c>
      <c r="G102" s="156"/>
    </row>
    <row r="103" spans="1:7" s="80" customFormat="1" ht="15" hidden="1" customHeight="1" x14ac:dyDescent="0.3">
      <c r="A103" s="164"/>
      <c r="B103" s="322"/>
      <c r="C103" s="100">
        <v>0</v>
      </c>
      <c r="D103" s="196" t="s">
        <v>182</v>
      </c>
      <c r="F103" s="156" t="s">
        <v>278</v>
      </c>
      <c r="G103" s="156"/>
    </row>
    <row r="104" spans="1:7" s="80" customFormat="1" ht="15" hidden="1" customHeight="1" x14ac:dyDescent="0.3">
      <c r="A104" s="164"/>
      <c r="B104" s="322"/>
      <c r="C104" s="100">
        <v>0</v>
      </c>
      <c r="D104" s="196" t="s">
        <v>182</v>
      </c>
      <c r="F104" s="156" t="s">
        <v>278</v>
      </c>
      <c r="G104" s="156"/>
    </row>
    <row r="105" spans="1:7" s="80" customFormat="1" ht="15" hidden="1" customHeight="1" x14ac:dyDescent="0.3">
      <c r="A105" s="164"/>
      <c r="B105" s="322"/>
      <c r="C105" s="100">
        <v>0</v>
      </c>
      <c r="D105" s="196" t="s">
        <v>182</v>
      </c>
      <c r="F105" s="156" t="s">
        <v>278</v>
      </c>
      <c r="G105" s="156"/>
    </row>
    <row r="106" spans="1:7" s="80" customFormat="1" ht="15" hidden="1" customHeight="1" x14ac:dyDescent="0.3">
      <c r="A106" s="164"/>
      <c r="B106" s="322"/>
      <c r="C106" s="100">
        <v>0</v>
      </c>
      <c r="D106" s="196" t="s">
        <v>182</v>
      </c>
      <c r="F106" s="156" t="s">
        <v>278</v>
      </c>
      <c r="G106" s="156"/>
    </row>
    <row r="107" spans="1:7" s="80" customFormat="1" ht="15" hidden="1" customHeight="1" x14ac:dyDescent="0.3">
      <c r="A107" s="164"/>
      <c r="B107" s="322"/>
      <c r="C107" s="100">
        <v>0</v>
      </c>
      <c r="D107" s="196" t="s">
        <v>182</v>
      </c>
      <c r="F107" s="156" t="s">
        <v>278</v>
      </c>
      <c r="G107" s="156"/>
    </row>
    <row r="108" spans="1:7" s="80" customFormat="1" ht="15" hidden="1" customHeight="1" x14ac:dyDescent="0.3">
      <c r="A108" s="164"/>
      <c r="B108" s="322"/>
      <c r="C108" s="100">
        <v>0</v>
      </c>
      <c r="D108" s="196" t="s">
        <v>182</v>
      </c>
      <c r="F108" s="156" t="s">
        <v>278</v>
      </c>
      <c r="G108" s="156"/>
    </row>
    <row r="109" spans="1:7" s="80" customFormat="1" ht="15" hidden="1" customHeight="1" x14ac:dyDescent="0.3">
      <c r="A109" s="164"/>
      <c r="B109" s="322"/>
      <c r="C109" s="100">
        <v>0</v>
      </c>
      <c r="D109" s="196" t="s">
        <v>182</v>
      </c>
      <c r="F109" s="156" t="s">
        <v>278</v>
      </c>
      <c r="G109" s="156"/>
    </row>
    <row r="110" spans="1:7" s="80" customFormat="1" ht="15" hidden="1" customHeight="1" x14ac:dyDescent="0.3">
      <c r="A110" s="164"/>
      <c r="B110" s="322"/>
      <c r="C110" s="100">
        <v>0</v>
      </c>
      <c r="D110" s="196" t="s">
        <v>182</v>
      </c>
      <c r="F110" s="156" t="s">
        <v>278</v>
      </c>
      <c r="G110" s="156"/>
    </row>
    <row r="111" spans="1:7" s="80" customFormat="1" ht="15" hidden="1" customHeight="1" x14ac:dyDescent="0.3">
      <c r="A111" s="164"/>
      <c r="B111" s="322"/>
      <c r="C111" s="100">
        <v>0</v>
      </c>
      <c r="D111" s="196" t="s">
        <v>182</v>
      </c>
      <c r="F111" s="156" t="s">
        <v>278</v>
      </c>
      <c r="G111" s="156"/>
    </row>
    <row r="112" spans="1:7" s="80" customFormat="1" ht="15" hidden="1" customHeight="1" x14ac:dyDescent="0.3">
      <c r="A112" s="164"/>
      <c r="B112" s="322"/>
      <c r="C112" s="100">
        <v>0</v>
      </c>
      <c r="D112" s="196" t="s">
        <v>182</v>
      </c>
      <c r="F112" s="156" t="s">
        <v>278</v>
      </c>
      <c r="G112" s="156"/>
    </row>
    <row r="113" spans="1:7" s="80" customFormat="1" ht="15" hidden="1" customHeight="1" x14ac:dyDescent="0.3">
      <c r="A113" s="164"/>
      <c r="B113" s="322"/>
      <c r="C113" s="100">
        <v>0</v>
      </c>
      <c r="D113" s="196" t="s">
        <v>182</v>
      </c>
      <c r="F113" s="156" t="s">
        <v>278</v>
      </c>
      <c r="G113" s="156"/>
    </row>
    <row r="114" spans="1:7" s="80" customFormat="1" ht="15" hidden="1" customHeight="1" x14ac:dyDescent="0.3">
      <c r="A114" s="164"/>
      <c r="B114" s="322"/>
      <c r="C114" s="100">
        <v>0</v>
      </c>
      <c r="D114" s="196" t="s">
        <v>182</v>
      </c>
      <c r="F114" s="156" t="s">
        <v>278</v>
      </c>
      <c r="G114" s="156"/>
    </row>
    <row r="115" spans="1:7" s="80" customFormat="1" ht="15" hidden="1" customHeight="1" x14ac:dyDescent="0.3">
      <c r="A115" s="164"/>
      <c r="B115" s="322"/>
      <c r="C115" s="100">
        <v>0</v>
      </c>
      <c r="D115" s="196" t="s">
        <v>182</v>
      </c>
      <c r="F115" s="156" t="s">
        <v>278</v>
      </c>
      <c r="G115" s="156"/>
    </row>
    <row r="116" spans="1:7" s="80" customFormat="1" ht="15" hidden="1" customHeight="1" x14ac:dyDescent="0.3">
      <c r="A116" s="164"/>
      <c r="B116" s="322"/>
      <c r="C116" s="100">
        <v>0</v>
      </c>
      <c r="D116" s="196" t="s">
        <v>182</v>
      </c>
      <c r="F116" s="156" t="s">
        <v>278</v>
      </c>
      <c r="G116" s="156"/>
    </row>
    <row r="117" spans="1:7" s="80" customFormat="1" ht="15" hidden="1" customHeight="1" x14ac:dyDescent="0.3">
      <c r="A117" s="164"/>
      <c r="B117" s="322"/>
      <c r="C117" s="100">
        <v>0</v>
      </c>
      <c r="D117" s="196" t="s">
        <v>182</v>
      </c>
      <c r="F117" s="156" t="s">
        <v>278</v>
      </c>
      <c r="G117" s="156"/>
    </row>
    <row r="118" spans="1:7" s="80" customFormat="1" ht="15" hidden="1" customHeight="1" x14ac:dyDescent="0.3">
      <c r="A118" s="164"/>
      <c r="B118" s="322"/>
      <c r="C118" s="100">
        <v>0</v>
      </c>
      <c r="D118" s="196" t="s">
        <v>182</v>
      </c>
      <c r="F118" s="156" t="s">
        <v>278</v>
      </c>
      <c r="G118" s="156"/>
    </row>
    <row r="119" spans="1:7" s="80" customFormat="1" ht="15" hidden="1" customHeight="1" x14ac:dyDescent="0.3">
      <c r="A119" s="164"/>
      <c r="B119" s="322"/>
      <c r="C119" s="100">
        <v>0</v>
      </c>
      <c r="D119" s="196" t="s">
        <v>182</v>
      </c>
      <c r="F119" s="156" t="s">
        <v>278</v>
      </c>
      <c r="G119" s="156"/>
    </row>
    <row r="120" spans="1:7" s="80" customFormat="1" ht="15" hidden="1" customHeight="1" x14ac:dyDescent="0.3">
      <c r="A120" s="164"/>
      <c r="B120" s="322"/>
      <c r="C120" s="100">
        <v>0</v>
      </c>
      <c r="D120" s="196" t="s">
        <v>182</v>
      </c>
      <c r="F120" s="156" t="s">
        <v>278</v>
      </c>
      <c r="G120" s="156"/>
    </row>
    <row r="121" spans="1:7" s="80" customFormat="1" ht="15" hidden="1" customHeight="1" x14ac:dyDescent="0.3">
      <c r="A121" s="164"/>
      <c r="B121" s="322"/>
      <c r="C121" s="100">
        <v>0</v>
      </c>
      <c r="D121" s="196" t="s">
        <v>182</v>
      </c>
      <c r="F121" s="156" t="s">
        <v>278</v>
      </c>
      <c r="G121" s="156"/>
    </row>
    <row r="122" spans="1:7" s="80" customFormat="1" ht="15" hidden="1" customHeight="1" x14ac:dyDescent="0.3">
      <c r="A122" s="164"/>
      <c r="B122" s="322"/>
      <c r="C122" s="100">
        <v>0</v>
      </c>
      <c r="D122" s="196" t="s">
        <v>182</v>
      </c>
      <c r="F122" s="156" t="s">
        <v>278</v>
      </c>
      <c r="G122" s="156"/>
    </row>
    <row r="123" spans="1:7" s="80" customFormat="1" ht="15" hidden="1" customHeight="1" x14ac:dyDescent="0.3">
      <c r="A123" s="164"/>
      <c r="B123" s="322"/>
      <c r="C123" s="100">
        <v>0</v>
      </c>
      <c r="D123" s="196" t="s">
        <v>182</v>
      </c>
      <c r="F123" s="156" t="s">
        <v>278</v>
      </c>
      <c r="G123" s="156"/>
    </row>
    <row r="124" spans="1:7" s="80" customFormat="1" ht="15" hidden="1" customHeight="1" x14ac:dyDescent="0.3">
      <c r="A124" s="164"/>
      <c r="B124" s="322"/>
      <c r="C124" s="100">
        <v>0</v>
      </c>
      <c r="D124" s="196" t="s">
        <v>182</v>
      </c>
      <c r="F124" s="156" t="s">
        <v>278</v>
      </c>
      <c r="G124" s="156"/>
    </row>
    <row r="125" spans="1:7" s="80" customFormat="1" ht="15" hidden="1" customHeight="1" x14ac:dyDescent="0.3">
      <c r="A125" s="164"/>
      <c r="B125" s="322"/>
      <c r="C125" s="100">
        <v>0</v>
      </c>
      <c r="D125" s="196" t="s">
        <v>182</v>
      </c>
      <c r="F125" s="156" t="s">
        <v>278</v>
      </c>
      <c r="G125" s="156"/>
    </row>
    <row r="126" spans="1:7" s="80" customFormat="1" ht="15" hidden="1" customHeight="1" x14ac:dyDescent="0.3">
      <c r="A126" s="164"/>
      <c r="B126" s="322"/>
      <c r="C126" s="100">
        <v>0</v>
      </c>
      <c r="D126" s="196" t="s">
        <v>182</v>
      </c>
      <c r="F126" s="156" t="s">
        <v>278</v>
      </c>
      <c r="G126" s="156"/>
    </row>
    <row r="127" spans="1:7" s="80" customFormat="1" ht="15" hidden="1" customHeight="1" x14ac:dyDescent="0.3">
      <c r="A127" s="164"/>
      <c r="B127" s="322"/>
      <c r="C127" s="100">
        <v>0</v>
      </c>
      <c r="D127" s="196" t="s">
        <v>182</v>
      </c>
      <c r="F127" s="156" t="s">
        <v>278</v>
      </c>
      <c r="G127" s="156"/>
    </row>
    <row r="128" spans="1:7" s="80" customFormat="1" ht="15" hidden="1" customHeight="1" x14ac:dyDescent="0.3">
      <c r="A128" s="164"/>
      <c r="B128" s="322"/>
      <c r="C128" s="100">
        <v>0</v>
      </c>
      <c r="D128" s="196" t="s">
        <v>182</v>
      </c>
      <c r="F128" s="156" t="s">
        <v>278</v>
      </c>
      <c r="G128" s="156"/>
    </row>
    <row r="129" spans="1:7" s="80" customFormat="1" ht="15" hidden="1" customHeight="1" x14ac:dyDescent="0.3">
      <c r="A129" s="164"/>
      <c r="B129" s="322"/>
      <c r="C129" s="100">
        <v>0</v>
      </c>
      <c r="D129" s="196" t="s">
        <v>182</v>
      </c>
      <c r="F129" s="156" t="s">
        <v>278</v>
      </c>
      <c r="G129" s="156"/>
    </row>
    <row r="130" spans="1:7" s="80" customFormat="1" ht="15" hidden="1" customHeight="1" x14ac:dyDescent="0.3">
      <c r="A130" s="164"/>
      <c r="B130" s="322"/>
      <c r="C130" s="100">
        <v>0</v>
      </c>
      <c r="D130" s="196" t="s">
        <v>182</v>
      </c>
      <c r="F130" s="156" t="s">
        <v>278</v>
      </c>
      <c r="G130" s="156"/>
    </row>
    <row r="131" spans="1:7" s="80" customFormat="1" ht="15" hidden="1" customHeight="1" x14ac:dyDescent="0.3">
      <c r="A131" s="164"/>
      <c r="B131" s="322"/>
      <c r="C131" s="100">
        <v>0</v>
      </c>
      <c r="D131" s="196" t="s">
        <v>182</v>
      </c>
      <c r="F131" s="156" t="s">
        <v>278</v>
      </c>
      <c r="G131" s="156"/>
    </row>
    <row r="132" spans="1:7" s="80" customFormat="1" ht="15" hidden="1" customHeight="1" x14ac:dyDescent="0.3">
      <c r="A132" s="164"/>
      <c r="B132" s="322"/>
      <c r="C132" s="100">
        <v>0</v>
      </c>
      <c r="D132" s="196" t="s">
        <v>182</v>
      </c>
      <c r="F132" s="156" t="s">
        <v>278</v>
      </c>
      <c r="G132" s="156"/>
    </row>
    <row r="133" spans="1:7" s="80" customFormat="1" ht="15" customHeight="1" x14ac:dyDescent="0.3">
      <c r="A133" s="322" t="s">
        <v>275</v>
      </c>
      <c r="B133" s="322" t="s">
        <v>276</v>
      </c>
      <c r="C133" s="297">
        <f t="shared" ref="C133" ca="1" si="1">RAND()*1000000</f>
        <v>768427.96334599762</v>
      </c>
      <c r="D133" s="80" t="s">
        <v>182</v>
      </c>
      <c r="F133" s="296" t="s">
        <v>278</v>
      </c>
      <c r="G133" s="164"/>
    </row>
    <row r="134" spans="1:7" s="80" customFormat="1" x14ac:dyDescent="0.3">
      <c r="A134" s="322"/>
      <c r="B134" s="160" t="s">
        <v>185</v>
      </c>
      <c r="C134" s="207">
        <f ca="1">ROUND(SUBTOTAL(109,C4:C133),2)</f>
        <v>2033803.59</v>
      </c>
      <c r="D134" s="80" t="s">
        <v>182</v>
      </c>
      <c r="F134" s="320" t="s">
        <v>206</v>
      </c>
    </row>
    <row r="135" spans="1:7" s="80" customFormat="1" x14ac:dyDescent="0.3">
      <c r="A135" s="322"/>
      <c r="B135" s="322"/>
      <c r="C135" s="204"/>
      <c r="D135" s="80" t="s">
        <v>187</v>
      </c>
    </row>
    <row r="136" spans="1:7" s="80" customFormat="1" x14ac:dyDescent="0.3">
      <c r="A136" s="322" t="s">
        <v>281</v>
      </c>
      <c r="B136" s="322" t="s">
        <v>282</v>
      </c>
      <c r="C136" s="100">
        <f t="shared" ref="C136:C138" ca="1" si="2">RAND()*1000000</f>
        <v>622075.22586598212</v>
      </c>
      <c r="D136" s="80" t="s">
        <v>187</v>
      </c>
    </row>
    <row r="137" spans="1:7" s="80" customFormat="1" ht="15" customHeight="1" x14ac:dyDescent="0.3">
      <c r="A137" s="164" t="s">
        <v>279</v>
      </c>
      <c r="B137" s="322" t="s">
        <v>276</v>
      </c>
      <c r="C137" s="100">
        <f t="shared" ca="1" si="2"/>
        <v>304699.79246411548</v>
      </c>
      <c r="D137" s="80" t="s">
        <v>187</v>
      </c>
      <c r="F137" s="156" t="s">
        <v>278</v>
      </c>
      <c r="G137" s="156"/>
    </row>
    <row r="138" spans="1:7" s="80" customFormat="1" ht="15" customHeight="1" x14ac:dyDescent="0.3">
      <c r="A138" s="164" t="s">
        <v>280</v>
      </c>
      <c r="B138" s="322" t="s">
        <v>276</v>
      </c>
      <c r="C138" s="100">
        <f t="shared" ca="1" si="2"/>
        <v>834573.13191436941</v>
      </c>
      <c r="D138" s="80" t="s">
        <v>187</v>
      </c>
      <c r="F138" s="156" t="s">
        <v>278</v>
      </c>
      <c r="G138" s="156"/>
    </row>
    <row r="139" spans="1:7" s="80" customFormat="1" ht="15" hidden="1" customHeight="1" x14ac:dyDescent="0.3">
      <c r="A139" s="164"/>
      <c r="B139" s="322"/>
      <c r="C139" s="100">
        <v>0</v>
      </c>
      <c r="D139" s="80" t="s">
        <v>187</v>
      </c>
      <c r="F139" s="156" t="s">
        <v>278</v>
      </c>
      <c r="G139" s="156"/>
    </row>
    <row r="140" spans="1:7" s="80" customFormat="1" ht="15" hidden="1" customHeight="1" x14ac:dyDescent="0.3">
      <c r="A140" s="164"/>
      <c r="B140" s="322"/>
      <c r="C140" s="100">
        <v>0</v>
      </c>
      <c r="D140" s="80" t="s">
        <v>187</v>
      </c>
      <c r="F140" s="156" t="s">
        <v>278</v>
      </c>
      <c r="G140" s="156"/>
    </row>
    <row r="141" spans="1:7" s="80" customFormat="1" ht="15" hidden="1" customHeight="1" x14ac:dyDescent="0.3">
      <c r="A141" s="164"/>
      <c r="B141" s="322"/>
      <c r="C141" s="100">
        <v>0</v>
      </c>
      <c r="D141" s="80" t="s">
        <v>187</v>
      </c>
      <c r="F141" s="156" t="s">
        <v>278</v>
      </c>
      <c r="G141" s="156"/>
    </row>
    <row r="142" spans="1:7" s="80" customFormat="1" ht="15" hidden="1" customHeight="1" x14ac:dyDescent="0.3">
      <c r="A142" s="164"/>
      <c r="B142" s="322"/>
      <c r="C142" s="100">
        <v>0</v>
      </c>
      <c r="D142" s="80" t="s">
        <v>187</v>
      </c>
      <c r="F142" s="156" t="s">
        <v>278</v>
      </c>
      <c r="G142" s="156"/>
    </row>
    <row r="143" spans="1:7" s="80" customFormat="1" ht="15" hidden="1" customHeight="1" x14ac:dyDescent="0.3">
      <c r="A143" s="164"/>
      <c r="B143" s="322"/>
      <c r="C143" s="100">
        <v>0</v>
      </c>
      <c r="D143" s="80" t="s">
        <v>187</v>
      </c>
      <c r="F143" s="156" t="s">
        <v>278</v>
      </c>
      <c r="G143" s="156"/>
    </row>
    <row r="144" spans="1:7" s="80" customFormat="1" ht="15" hidden="1" customHeight="1" x14ac:dyDescent="0.3">
      <c r="A144" s="164"/>
      <c r="B144" s="322"/>
      <c r="C144" s="100">
        <v>0</v>
      </c>
      <c r="D144" s="80" t="s">
        <v>187</v>
      </c>
      <c r="F144" s="156" t="s">
        <v>278</v>
      </c>
      <c r="G144" s="156"/>
    </row>
    <row r="145" spans="1:7" s="80" customFormat="1" ht="15" hidden="1" customHeight="1" x14ac:dyDescent="0.3">
      <c r="A145" s="164"/>
      <c r="B145" s="322"/>
      <c r="C145" s="100">
        <v>0</v>
      </c>
      <c r="D145" s="80" t="s">
        <v>187</v>
      </c>
      <c r="F145" s="156" t="s">
        <v>278</v>
      </c>
      <c r="G145" s="156"/>
    </row>
    <row r="146" spans="1:7" s="80" customFormat="1" ht="15" hidden="1" customHeight="1" x14ac:dyDescent="0.3">
      <c r="A146" s="164"/>
      <c r="B146" s="322"/>
      <c r="C146" s="100">
        <v>0</v>
      </c>
      <c r="D146" s="80" t="s">
        <v>187</v>
      </c>
      <c r="F146" s="156" t="s">
        <v>278</v>
      </c>
      <c r="G146" s="156"/>
    </row>
    <row r="147" spans="1:7" s="80" customFormat="1" ht="15" hidden="1" customHeight="1" x14ac:dyDescent="0.3">
      <c r="A147" s="164"/>
      <c r="B147" s="322"/>
      <c r="C147" s="100">
        <v>0</v>
      </c>
      <c r="D147" s="80" t="s">
        <v>187</v>
      </c>
      <c r="F147" s="156" t="s">
        <v>278</v>
      </c>
      <c r="G147" s="156"/>
    </row>
    <row r="148" spans="1:7" s="80" customFormat="1" ht="15" hidden="1" customHeight="1" x14ac:dyDescent="0.3">
      <c r="A148" s="164"/>
      <c r="B148" s="322"/>
      <c r="C148" s="100">
        <v>0</v>
      </c>
      <c r="D148" s="80" t="s">
        <v>187</v>
      </c>
      <c r="F148" s="156" t="s">
        <v>278</v>
      </c>
      <c r="G148" s="156"/>
    </row>
    <row r="149" spans="1:7" s="80" customFormat="1" ht="15" hidden="1" customHeight="1" x14ac:dyDescent="0.3">
      <c r="A149" s="164"/>
      <c r="B149" s="322"/>
      <c r="C149" s="100">
        <v>0</v>
      </c>
      <c r="D149" s="80" t="s">
        <v>187</v>
      </c>
      <c r="F149" s="156" t="s">
        <v>278</v>
      </c>
      <c r="G149" s="156"/>
    </row>
    <row r="150" spans="1:7" s="80" customFormat="1" ht="15" hidden="1" customHeight="1" x14ac:dyDescent="0.3">
      <c r="A150" s="164"/>
      <c r="B150" s="322"/>
      <c r="C150" s="100">
        <v>0</v>
      </c>
      <c r="D150" s="80" t="s">
        <v>187</v>
      </c>
      <c r="F150" s="156" t="s">
        <v>278</v>
      </c>
      <c r="G150" s="156"/>
    </row>
    <row r="151" spans="1:7" s="80" customFormat="1" ht="15" hidden="1" customHeight="1" x14ac:dyDescent="0.3">
      <c r="A151" s="164"/>
      <c r="B151" s="322"/>
      <c r="C151" s="100">
        <v>0</v>
      </c>
      <c r="D151" s="80" t="s">
        <v>187</v>
      </c>
      <c r="F151" s="156" t="s">
        <v>278</v>
      </c>
      <c r="G151" s="156"/>
    </row>
    <row r="152" spans="1:7" s="80" customFormat="1" ht="15" hidden="1" customHeight="1" x14ac:dyDescent="0.3">
      <c r="A152" s="164"/>
      <c r="B152" s="322"/>
      <c r="C152" s="100">
        <v>0</v>
      </c>
      <c r="D152" s="80" t="s">
        <v>187</v>
      </c>
      <c r="F152" s="156" t="s">
        <v>278</v>
      </c>
      <c r="G152" s="156"/>
    </row>
    <row r="153" spans="1:7" s="80" customFormat="1" ht="15" hidden="1" customHeight="1" x14ac:dyDescent="0.3">
      <c r="A153" s="164"/>
      <c r="B153" s="322"/>
      <c r="C153" s="100">
        <v>0</v>
      </c>
      <c r="D153" s="80" t="s">
        <v>187</v>
      </c>
      <c r="F153" s="156" t="s">
        <v>278</v>
      </c>
      <c r="G153" s="156"/>
    </row>
    <row r="154" spans="1:7" s="80" customFormat="1" ht="15" hidden="1" customHeight="1" x14ac:dyDescent="0.3">
      <c r="A154" s="164"/>
      <c r="B154" s="322"/>
      <c r="C154" s="100">
        <v>0</v>
      </c>
      <c r="D154" s="80" t="s">
        <v>187</v>
      </c>
      <c r="F154" s="156" t="s">
        <v>278</v>
      </c>
      <c r="G154" s="156"/>
    </row>
    <row r="155" spans="1:7" s="80" customFormat="1" ht="15" hidden="1" customHeight="1" x14ac:dyDescent="0.3">
      <c r="A155" s="164"/>
      <c r="B155" s="322"/>
      <c r="C155" s="100">
        <v>0</v>
      </c>
      <c r="D155" s="80" t="s">
        <v>187</v>
      </c>
      <c r="F155" s="156" t="s">
        <v>278</v>
      </c>
      <c r="G155" s="156"/>
    </row>
    <row r="156" spans="1:7" s="80" customFormat="1" ht="15" hidden="1" customHeight="1" x14ac:dyDescent="0.3">
      <c r="A156" s="164"/>
      <c r="B156" s="322"/>
      <c r="C156" s="100">
        <v>0</v>
      </c>
      <c r="D156" s="80" t="s">
        <v>187</v>
      </c>
      <c r="F156" s="156" t="s">
        <v>278</v>
      </c>
      <c r="G156" s="156"/>
    </row>
    <row r="157" spans="1:7" s="80" customFormat="1" ht="15" hidden="1" customHeight="1" x14ac:dyDescent="0.3">
      <c r="A157" s="164"/>
      <c r="B157" s="322"/>
      <c r="C157" s="100">
        <v>0</v>
      </c>
      <c r="D157" s="80" t="s">
        <v>187</v>
      </c>
      <c r="F157" s="156" t="s">
        <v>278</v>
      </c>
      <c r="G157" s="156"/>
    </row>
    <row r="158" spans="1:7" s="80" customFormat="1" ht="15" hidden="1" customHeight="1" x14ac:dyDescent="0.3">
      <c r="A158" s="164"/>
      <c r="B158" s="322"/>
      <c r="C158" s="100">
        <v>0</v>
      </c>
      <c r="D158" s="80" t="s">
        <v>187</v>
      </c>
      <c r="F158" s="156" t="s">
        <v>278</v>
      </c>
      <c r="G158" s="156"/>
    </row>
    <row r="159" spans="1:7" s="80" customFormat="1" ht="15" hidden="1" customHeight="1" x14ac:dyDescent="0.3">
      <c r="A159" s="164"/>
      <c r="B159" s="322"/>
      <c r="C159" s="100">
        <v>0</v>
      </c>
      <c r="D159" s="80" t="s">
        <v>187</v>
      </c>
      <c r="F159" s="156" t="s">
        <v>278</v>
      </c>
      <c r="G159" s="156"/>
    </row>
    <row r="160" spans="1:7" s="80" customFormat="1" ht="15" hidden="1" customHeight="1" x14ac:dyDescent="0.3">
      <c r="A160" s="164"/>
      <c r="B160" s="322"/>
      <c r="C160" s="100">
        <v>0</v>
      </c>
      <c r="D160" s="80" t="s">
        <v>187</v>
      </c>
      <c r="F160" s="156" t="s">
        <v>278</v>
      </c>
      <c r="G160" s="156"/>
    </row>
    <row r="161" spans="1:7" s="80" customFormat="1" ht="15" hidden="1" customHeight="1" x14ac:dyDescent="0.3">
      <c r="A161" s="164"/>
      <c r="B161" s="322"/>
      <c r="C161" s="100">
        <v>0</v>
      </c>
      <c r="D161" s="80" t="s">
        <v>187</v>
      </c>
      <c r="F161" s="156" t="s">
        <v>278</v>
      </c>
      <c r="G161" s="156"/>
    </row>
    <row r="162" spans="1:7" s="80" customFormat="1" ht="15" hidden="1" customHeight="1" x14ac:dyDescent="0.3">
      <c r="A162" s="164"/>
      <c r="B162" s="322"/>
      <c r="C162" s="100">
        <v>0</v>
      </c>
      <c r="D162" s="80" t="s">
        <v>187</v>
      </c>
      <c r="F162" s="156" t="s">
        <v>278</v>
      </c>
      <c r="G162" s="156"/>
    </row>
    <row r="163" spans="1:7" s="80" customFormat="1" ht="15" hidden="1" customHeight="1" x14ac:dyDescent="0.3">
      <c r="A163" s="164"/>
      <c r="B163" s="322"/>
      <c r="C163" s="100">
        <v>0</v>
      </c>
      <c r="D163" s="80" t="s">
        <v>187</v>
      </c>
      <c r="F163" s="156" t="s">
        <v>278</v>
      </c>
      <c r="G163" s="156"/>
    </row>
    <row r="164" spans="1:7" s="80" customFormat="1" ht="15" hidden="1" customHeight="1" x14ac:dyDescent="0.3">
      <c r="A164" s="164"/>
      <c r="B164" s="322"/>
      <c r="C164" s="100">
        <v>0</v>
      </c>
      <c r="D164" s="80" t="s">
        <v>187</v>
      </c>
      <c r="F164" s="156" t="s">
        <v>278</v>
      </c>
      <c r="G164" s="156"/>
    </row>
    <row r="165" spans="1:7" s="80" customFormat="1" ht="15" hidden="1" customHeight="1" x14ac:dyDescent="0.3">
      <c r="A165" s="164"/>
      <c r="B165" s="322"/>
      <c r="C165" s="100">
        <v>0</v>
      </c>
      <c r="D165" s="80" t="s">
        <v>187</v>
      </c>
      <c r="F165" s="156" t="s">
        <v>278</v>
      </c>
      <c r="G165" s="156"/>
    </row>
    <row r="166" spans="1:7" s="80" customFormat="1" ht="15" hidden="1" customHeight="1" x14ac:dyDescent="0.3">
      <c r="A166" s="164"/>
      <c r="B166" s="322"/>
      <c r="C166" s="100">
        <v>0</v>
      </c>
      <c r="D166" s="80" t="s">
        <v>187</v>
      </c>
      <c r="F166" s="156" t="s">
        <v>278</v>
      </c>
      <c r="G166" s="156"/>
    </row>
    <row r="167" spans="1:7" s="80" customFormat="1" ht="15" hidden="1" customHeight="1" x14ac:dyDescent="0.3">
      <c r="A167" s="164"/>
      <c r="B167" s="322"/>
      <c r="C167" s="100">
        <v>0</v>
      </c>
      <c r="D167" s="80" t="s">
        <v>187</v>
      </c>
      <c r="F167" s="156" t="s">
        <v>278</v>
      </c>
      <c r="G167" s="156"/>
    </row>
    <row r="168" spans="1:7" s="80" customFormat="1" ht="15" hidden="1" customHeight="1" x14ac:dyDescent="0.3">
      <c r="A168" s="164"/>
      <c r="B168" s="322"/>
      <c r="C168" s="100">
        <v>0</v>
      </c>
      <c r="D168" s="80" t="s">
        <v>187</v>
      </c>
      <c r="F168" s="156" t="s">
        <v>278</v>
      </c>
      <c r="G168" s="156"/>
    </row>
    <row r="169" spans="1:7" s="80" customFormat="1" ht="15" hidden="1" customHeight="1" x14ac:dyDescent="0.3">
      <c r="A169" s="164"/>
      <c r="B169" s="322"/>
      <c r="C169" s="100">
        <v>0</v>
      </c>
      <c r="D169" s="80" t="s">
        <v>187</v>
      </c>
      <c r="F169" s="156" t="s">
        <v>278</v>
      </c>
      <c r="G169" s="156"/>
    </row>
    <row r="170" spans="1:7" s="80" customFormat="1" ht="15" hidden="1" customHeight="1" x14ac:dyDescent="0.3">
      <c r="A170" s="164"/>
      <c r="B170" s="322"/>
      <c r="C170" s="100">
        <v>0</v>
      </c>
      <c r="D170" s="80" t="s">
        <v>187</v>
      </c>
      <c r="F170" s="156" t="s">
        <v>278</v>
      </c>
      <c r="G170" s="156"/>
    </row>
    <row r="171" spans="1:7" s="80" customFormat="1" ht="15" hidden="1" customHeight="1" x14ac:dyDescent="0.3">
      <c r="A171" s="164"/>
      <c r="B171" s="322"/>
      <c r="C171" s="100">
        <v>0</v>
      </c>
      <c r="D171" s="80" t="s">
        <v>187</v>
      </c>
      <c r="F171" s="156" t="s">
        <v>278</v>
      </c>
      <c r="G171" s="156"/>
    </row>
    <row r="172" spans="1:7" s="80" customFormat="1" ht="15" hidden="1" customHeight="1" x14ac:dyDescent="0.3">
      <c r="A172" s="164"/>
      <c r="B172" s="322"/>
      <c r="C172" s="100">
        <v>0</v>
      </c>
      <c r="D172" s="80" t="s">
        <v>187</v>
      </c>
      <c r="F172" s="156" t="s">
        <v>278</v>
      </c>
      <c r="G172" s="156"/>
    </row>
    <row r="173" spans="1:7" s="80" customFormat="1" ht="15" hidden="1" customHeight="1" x14ac:dyDescent="0.3">
      <c r="A173" s="164"/>
      <c r="B173" s="322"/>
      <c r="C173" s="100">
        <v>0</v>
      </c>
      <c r="D173" s="80" t="s">
        <v>187</v>
      </c>
      <c r="F173" s="156" t="s">
        <v>278</v>
      </c>
      <c r="G173" s="156"/>
    </row>
    <row r="174" spans="1:7" s="80" customFormat="1" ht="15" hidden="1" customHeight="1" x14ac:dyDescent="0.3">
      <c r="A174" s="164"/>
      <c r="B174" s="322"/>
      <c r="C174" s="100">
        <v>0</v>
      </c>
      <c r="D174" s="80" t="s">
        <v>187</v>
      </c>
      <c r="F174" s="156" t="s">
        <v>278</v>
      </c>
      <c r="G174" s="156"/>
    </row>
    <row r="175" spans="1:7" s="80" customFormat="1" ht="15" hidden="1" customHeight="1" x14ac:dyDescent="0.3">
      <c r="A175" s="164"/>
      <c r="B175" s="322"/>
      <c r="C175" s="100">
        <v>0</v>
      </c>
      <c r="D175" s="80" t="s">
        <v>187</v>
      </c>
      <c r="F175" s="156" t="s">
        <v>278</v>
      </c>
      <c r="G175" s="156"/>
    </row>
    <row r="176" spans="1:7" s="80" customFormat="1" ht="15" hidden="1" customHeight="1" x14ac:dyDescent="0.3">
      <c r="A176" s="164"/>
      <c r="B176" s="322"/>
      <c r="C176" s="100">
        <v>0</v>
      </c>
      <c r="D176" s="80" t="s">
        <v>187</v>
      </c>
      <c r="F176" s="156" t="s">
        <v>278</v>
      </c>
      <c r="G176" s="156"/>
    </row>
    <row r="177" spans="1:7" s="80" customFormat="1" ht="15" hidden="1" customHeight="1" x14ac:dyDescent="0.3">
      <c r="A177" s="164"/>
      <c r="B177" s="322"/>
      <c r="C177" s="100">
        <v>0</v>
      </c>
      <c r="D177" s="80" t="s">
        <v>187</v>
      </c>
      <c r="F177" s="156" t="s">
        <v>278</v>
      </c>
      <c r="G177" s="156"/>
    </row>
    <row r="178" spans="1:7" s="80" customFormat="1" ht="15" hidden="1" customHeight="1" x14ac:dyDescent="0.3">
      <c r="A178" s="164"/>
      <c r="B178" s="322"/>
      <c r="C178" s="100">
        <v>0</v>
      </c>
      <c r="D178" s="80" t="s">
        <v>187</v>
      </c>
      <c r="F178" s="156" t="s">
        <v>278</v>
      </c>
      <c r="G178" s="156"/>
    </row>
    <row r="179" spans="1:7" s="80" customFormat="1" ht="15" hidden="1" customHeight="1" x14ac:dyDescent="0.3">
      <c r="A179" s="164"/>
      <c r="B179" s="322"/>
      <c r="C179" s="100">
        <v>0</v>
      </c>
      <c r="D179" s="80" t="s">
        <v>187</v>
      </c>
      <c r="F179" s="156" t="s">
        <v>278</v>
      </c>
      <c r="G179" s="156"/>
    </row>
    <row r="180" spans="1:7" s="80" customFormat="1" ht="15" hidden="1" customHeight="1" x14ac:dyDescent="0.3">
      <c r="A180" s="164"/>
      <c r="B180" s="322"/>
      <c r="C180" s="100">
        <v>0</v>
      </c>
      <c r="D180" s="80" t="s">
        <v>187</v>
      </c>
      <c r="F180" s="156" t="s">
        <v>278</v>
      </c>
      <c r="G180" s="156"/>
    </row>
    <row r="181" spans="1:7" s="80" customFormat="1" ht="15" hidden="1" customHeight="1" x14ac:dyDescent="0.3">
      <c r="A181" s="164"/>
      <c r="B181" s="322"/>
      <c r="C181" s="100">
        <v>0</v>
      </c>
      <c r="D181" s="80" t="s">
        <v>187</v>
      </c>
      <c r="F181" s="156" t="s">
        <v>278</v>
      </c>
      <c r="G181" s="156"/>
    </row>
    <row r="182" spans="1:7" s="80" customFormat="1" ht="15" hidden="1" customHeight="1" x14ac:dyDescent="0.3">
      <c r="A182" s="164"/>
      <c r="B182" s="322"/>
      <c r="C182" s="100">
        <v>0</v>
      </c>
      <c r="D182" s="80" t="s">
        <v>187</v>
      </c>
      <c r="F182" s="156" t="s">
        <v>278</v>
      </c>
      <c r="G182" s="156"/>
    </row>
    <row r="183" spans="1:7" s="80" customFormat="1" ht="15" hidden="1" customHeight="1" x14ac:dyDescent="0.3">
      <c r="A183" s="164"/>
      <c r="B183" s="322"/>
      <c r="C183" s="100">
        <v>0</v>
      </c>
      <c r="D183" s="80" t="s">
        <v>187</v>
      </c>
      <c r="F183" s="156" t="s">
        <v>278</v>
      </c>
      <c r="G183" s="156"/>
    </row>
    <row r="184" spans="1:7" s="80" customFormat="1" ht="15" hidden="1" customHeight="1" x14ac:dyDescent="0.3">
      <c r="A184" s="164"/>
      <c r="B184" s="322"/>
      <c r="C184" s="100">
        <v>0</v>
      </c>
      <c r="D184" s="80" t="s">
        <v>187</v>
      </c>
      <c r="F184" s="156" t="s">
        <v>278</v>
      </c>
      <c r="G184" s="156"/>
    </row>
    <row r="185" spans="1:7" s="80" customFormat="1" ht="15" hidden="1" customHeight="1" x14ac:dyDescent="0.3">
      <c r="A185" s="164"/>
      <c r="B185" s="322"/>
      <c r="C185" s="100">
        <v>0</v>
      </c>
      <c r="D185" s="80" t="s">
        <v>187</v>
      </c>
      <c r="F185" s="156" t="s">
        <v>278</v>
      </c>
      <c r="G185" s="156"/>
    </row>
    <row r="186" spans="1:7" s="80" customFormat="1" ht="15" hidden="1" customHeight="1" x14ac:dyDescent="0.3">
      <c r="A186" s="164"/>
      <c r="B186" s="322"/>
      <c r="C186" s="100">
        <v>0</v>
      </c>
      <c r="D186" s="80" t="s">
        <v>187</v>
      </c>
      <c r="F186" s="156" t="s">
        <v>278</v>
      </c>
      <c r="G186" s="156"/>
    </row>
    <row r="187" spans="1:7" s="80" customFormat="1" ht="15" hidden="1" customHeight="1" x14ac:dyDescent="0.3">
      <c r="A187" s="164"/>
      <c r="B187" s="322"/>
      <c r="C187" s="100">
        <v>0</v>
      </c>
      <c r="D187" s="80" t="s">
        <v>187</v>
      </c>
      <c r="F187" s="156" t="s">
        <v>278</v>
      </c>
      <c r="G187" s="156"/>
    </row>
    <row r="188" spans="1:7" s="80" customFormat="1" ht="15" hidden="1" customHeight="1" x14ac:dyDescent="0.3">
      <c r="A188" s="164"/>
      <c r="B188" s="322"/>
      <c r="C188" s="100">
        <v>0</v>
      </c>
      <c r="D188" s="80" t="s">
        <v>187</v>
      </c>
      <c r="F188" s="156" t="s">
        <v>278</v>
      </c>
      <c r="G188" s="156"/>
    </row>
    <row r="189" spans="1:7" s="80" customFormat="1" ht="15" hidden="1" customHeight="1" x14ac:dyDescent="0.3">
      <c r="A189" s="164"/>
      <c r="B189" s="322"/>
      <c r="C189" s="100">
        <v>0</v>
      </c>
      <c r="D189" s="80" t="s">
        <v>187</v>
      </c>
      <c r="F189" s="156" t="s">
        <v>278</v>
      </c>
      <c r="G189" s="156"/>
    </row>
    <row r="190" spans="1:7" s="80" customFormat="1" ht="15" hidden="1" customHeight="1" x14ac:dyDescent="0.3">
      <c r="A190" s="164"/>
      <c r="B190" s="322"/>
      <c r="C190" s="100">
        <v>0</v>
      </c>
      <c r="D190" s="80" t="s">
        <v>187</v>
      </c>
      <c r="F190" s="156" t="s">
        <v>278</v>
      </c>
      <c r="G190" s="156"/>
    </row>
    <row r="191" spans="1:7" s="80" customFormat="1" ht="15" hidden="1" customHeight="1" x14ac:dyDescent="0.3">
      <c r="A191" s="164"/>
      <c r="B191" s="322"/>
      <c r="C191" s="100">
        <v>0</v>
      </c>
      <c r="D191" s="80" t="s">
        <v>187</v>
      </c>
      <c r="F191" s="156" t="s">
        <v>278</v>
      </c>
      <c r="G191" s="156"/>
    </row>
    <row r="192" spans="1:7" s="80" customFormat="1" ht="15" hidden="1" customHeight="1" x14ac:dyDescent="0.3">
      <c r="A192" s="164"/>
      <c r="B192" s="322"/>
      <c r="C192" s="100">
        <v>0</v>
      </c>
      <c r="D192" s="80" t="s">
        <v>187</v>
      </c>
      <c r="F192" s="156" t="s">
        <v>278</v>
      </c>
      <c r="G192" s="156"/>
    </row>
    <row r="193" spans="1:7" s="80" customFormat="1" ht="15" hidden="1" customHeight="1" x14ac:dyDescent="0.3">
      <c r="A193" s="164"/>
      <c r="B193" s="322"/>
      <c r="C193" s="100">
        <v>0</v>
      </c>
      <c r="D193" s="80" t="s">
        <v>187</v>
      </c>
      <c r="F193" s="156" t="s">
        <v>278</v>
      </c>
      <c r="G193" s="156"/>
    </row>
    <row r="194" spans="1:7" s="80" customFormat="1" ht="15" hidden="1" customHeight="1" x14ac:dyDescent="0.3">
      <c r="A194" s="164"/>
      <c r="B194" s="322"/>
      <c r="C194" s="100">
        <v>0</v>
      </c>
      <c r="D194" s="80" t="s">
        <v>187</v>
      </c>
      <c r="F194" s="156" t="s">
        <v>278</v>
      </c>
      <c r="G194" s="156"/>
    </row>
    <row r="195" spans="1:7" s="80" customFormat="1" ht="15" hidden="1" customHeight="1" x14ac:dyDescent="0.3">
      <c r="A195" s="164"/>
      <c r="B195" s="322"/>
      <c r="C195" s="100">
        <v>0</v>
      </c>
      <c r="D195" s="80" t="s">
        <v>187</v>
      </c>
      <c r="F195" s="156" t="s">
        <v>278</v>
      </c>
      <c r="G195" s="156"/>
    </row>
    <row r="196" spans="1:7" s="80" customFormat="1" ht="15" hidden="1" customHeight="1" x14ac:dyDescent="0.3">
      <c r="A196" s="164"/>
      <c r="B196" s="322"/>
      <c r="C196" s="100">
        <v>0</v>
      </c>
      <c r="D196" s="80" t="s">
        <v>187</v>
      </c>
      <c r="F196" s="156" t="s">
        <v>278</v>
      </c>
      <c r="G196" s="156"/>
    </row>
    <row r="197" spans="1:7" s="80" customFormat="1" ht="15" hidden="1" customHeight="1" x14ac:dyDescent="0.3">
      <c r="A197" s="164"/>
      <c r="B197" s="322"/>
      <c r="C197" s="100">
        <v>0</v>
      </c>
      <c r="D197" s="80" t="s">
        <v>187</v>
      </c>
      <c r="F197" s="156" t="s">
        <v>278</v>
      </c>
      <c r="G197" s="156"/>
    </row>
    <row r="198" spans="1:7" s="80" customFormat="1" ht="15" hidden="1" customHeight="1" x14ac:dyDescent="0.3">
      <c r="A198" s="164"/>
      <c r="B198" s="322"/>
      <c r="C198" s="100">
        <v>0</v>
      </c>
      <c r="D198" s="80" t="s">
        <v>187</v>
      </c>
      <c r="F198" s="156" t="s">
        <v>278</v>
      </c>
      <c r="G198" s="156"/>
    </row>
    <row r="199" spans="1:7" s="80" customFormat="1" ht="15" hidden="1" customHeight="1" x14ac:dyDescent="0.3">
      <c r="A199" s="164"/>
      <c r="B199" s="322"/>
      <c r="C199" s="100">
        <v>0</v>
      </c>
      <c r="D199" s="80" t="s">
        <v>187</v>
      </c>
      <c r="F199" s="156" t="s">
        <v>278</v>
      </c>
      <c r="G199" s="156"/>
    </row>
    <row r="200" spans="1:7" s="80" customFormat="1" ht="15" hidden="1" customHeight="1" x14ac:dyDescent="0.3">
      <c r="A200" s="164"/>
      <c r="B200" s="322"/>
      <c r="C200" s="100">
        <v>0</v>
      </c>
      <c r="D200" s="80" t="s">
        <v>187</v>
      </c>
      <c r="F200" s="156" t="s">
        <v>278</v>
      </c>
      <c r="G200" s="156"/>
    </row>
    <row r="201" spans="1:7" s="80" customFormat="1" ht="15" hidden="1" customHeight="1" x14ac:dyDescent="0.3">
      <c r="A201" s="164"/>
      <c r="B201" s="322"/>
      <c r="C201" s="100">
        <v>0</v>
      </c>
      <c r="D201" s="80" t="s">
        <v>187</v>
      </c>
      <c r="F201" s="156" t="s">
        <v>278</v>
      </c>
      <c r="G201" s="156"/>
    </row>
    <row r="202" spans="1:7" s="80" customFormat="1" ht="15" hidden="1" customHeight="1" x14ac:dyDescent="0.3">
      <c r="A202" s="164"/>
      <c r="B202" s="322"/>
      <c r="C202" s="100">
        <v>0</v>
      </c>
      <c r="D202" s="80" t="s">
        <v>187</v>
      </c>
      <c r="F202" s="156" t="s">
        <v>278</v>
      </c>
      <c r="G202" s="156"/>
    </row>
    <row r="203" spans="1:7" s="80" customFormat="1" ht="15" hidden="1" customHeight="1" x14ac:dyDescent="0.3">
      <c r="A203" s="164"/>
      <c r="B203" s="322"/>
      <c r="C203" s="100">
        <v>0</v>
      </c>
      <c r="D203" s="80" t="s">
        <v>187</v>
      </c>
      <c r="F203" s="156" t="s">
        <v>278</v>
      </c>
      <c r="G203" s="156"/>
    </row>
    <row r="204" spans="1:7" s="80" customFormat="1" ht="15" hidden="1" customHeight="1" x14ac:dyDescent="0.3">
      <c r="A204" s="164"/>
      <c r="B204" s="322"/>
      <c r="C204" s="100">
        <v>0</v>
      </c>
      <c r="D204" s="80" t="s">
        <v>187</v>
      </c>
      <c r="F204" s="156" t="s">
        <v>278</v>
      </c>
      <c r="G204" s="156"/>
    </row>
    <row r="205" spans="1:7" s="80" customFormat="1" ht="15" hidden="1" customHeight="1" x14ac:dyDescent="0.3">
      <c r="A205" s="164"/>
      <c r="B205" s="322"/>
      <c r="C205" s="100">
        <v>0</v>
      </c>
      <c r="D205" s="80" t="s">
        <v>187</v>
      </c>
      <c r="F205" s="156" t="s">
        <v>278</v>
      </c>
      <c r="G205" s="156"/>
    </row>
    <row r="206" spans="1:7" s="80" customFormat="1" ht="15" hidden="1" customHeight="1" x14ac:dyDescent="0.3">
      <c r="A206" s="164"/>
      <c r="B206" s="322"/>
      <c r="C206" s="100">
        <v>0</v>
      </c>
      <c r="D206" s="80" t="s">
        <v>187</v>
      </c>
      <c r="F206" s="156" t="s">
        <v>278</v>
      </c>
      <c r="G206" s="156"/>
    </row>
    <row r="207" spans="1:7" s="80" customFormat="1" ht="15" hidden="1" customHeight="1" x14ac:dyDescent="0.3">
      <c r="A207" s="164"/>
      <c r="B207" s="322"/>
      <c r="C207" s="100">
        <v>0</v>
      </c>
      <c r="D207" s="80" t="s">
        <v>187</v>
      </c>
      <c r="F207" s="156" t="s">
        <v>278</v>
      </c>
      <c r="G207" s="156"/>
    </row>
    <row r="208" spans="1:7" s="80" customFormat="1" ht="15" hidden="1" customHeight="1" x14ac:dyDescent="0.3">
      <c r="A208" s="164"/>
      <c r="B208" s="322"/>
      <c r="C208" s="100">
        <v>0</v>
      </c>
      <c r="D208" s="80" t="s">
        <v>187</v>
      </c>
      <c r="F208" s="156" t="s">
        <v>278</v>
      </c>
      <c r="G208" s="156"/>
    </row>
    <row r="209" spans="1:7" s="80" customFormat="1" ht="15" hidden="1" customHeight="1" x14ac:dyDescent="0.3">
      <c r="A209" s="164"/>
      <c r="B209" s="322"/>
      <c r="C209" s="100">
        <v>0</v>
      </c>
      <c r="D209" s="80" t="s">
        <v>187</v>
      </c>
      <c r="F209" s="156" t="s">
        <v>278</v>
      </c>
      <c r="G209" s="156"/>
    </row>
    <row r="210" spans="1:7" s="80" customFormat="1" ht="15" hidden="1" customHeight="1" x14ac:dyDescent="0.3">
      <c r="A210" s="164"/>
      <c r="B210" s="322"/>
      <c r="C210" s="100">
        <v>0</v>
      </c>
      <c r="D210" s="80" t="s">
        <v>187</v>
      </c>
      <c r="F210" s="156" t="s">
        <v>278</v>
      </c>
      <c r="G210" s="156"/>
    </row>
    <row r="211" spans="1:7" s="80" customFormat="1" ht="15" hidden="1" customHeight="1" x14ac:dyDescent="0.3">
      <c r="A211" s="164"/>
      <c r="B211" s="322"/>
      <c r="C211" s="100">
        <v>0</v>
      </c>
      <c r="D211" s="80" t="s">
        <v>187</v>
      </c>
      <c r="F211" s="156" t="s">
        <v>278</v>
      </c>
      <c r="G211" s="156"/>
    </row>
    <row r="212" spans="1:7" s="80" customFormat="1" ht="15" hidden="1" customHeight="1" x14ac:dyDescent="0.3">
      <c r="A212" s="164"/>
      <c r="B212" s="322"/>
      <c r="C212" s="100">
        <v>0</v>
      </c>
      <c r="D212" s="80" t="s">
        <v>187</v>
      </c>
      <c r="F212" s="156" t="s">
        <v>278</v>
      </c>
      <c r="G212" s="156"/>
    </row>
    <row r="213" spans="1:7" s="80" customFormat="1" ht="15" hidden="1" customHeight="1" x14ac:dyDescent="0.3">
      <c r="A213" s="164"/>
      <c r="B213" s="322"/>
      <c r="C213" s="100">
        <v>0</v>
      </c>
      <c r="D213" s="80" t="s">
        <v>187</v>
      </c>
      <c r="F213" s="156" t="s">
        <v>278</v>
      </c>
      <c r="G213" s="156"/>
    </row>
    <row r="214" spans="1:7" s="80" customFormat="1" ht="15" hidden="1" customHeight="1" x14ac:dyDescent="0.3">
      <c r="A214" s="164"/>
      <c r="B214" s="322"/>
      <c r="C214" s="100">
        <v>0</v>
      </c>
      <c r="D214" s="80" t="s">
        <v>187</v>
      </c>
      <c r="F214" s="156" t="s">
        <v>278</v>
      </c>
      <c r="G214" s="156"/>
    </row>
    <row r="215" spans="1:7" s="80" customFormat="1" ht="15" hidden="1" customHeight="1" x14ac:dyDescent="0.3">
      <c r="A215" s="164"/>
      <c r="B215" s="322"/>
      <c r="C215" s="100">
        <v>0</v>
      </c>
      <c r="D215" s="80" t="s">
        <v>187</v>
      </c>
      <c r="F215" s="156" t="s">
        <v>278</v>
      </c>
      <c r="G215" s="156"/>
    </row>
    <row r="216" spans="1:7" s="80" customFormat="1" ht="15" hidden="1" customHeight="1" x14ac:dyDescent="0.3">
      <c r="A216" s="164"/>
      <c r="B216" s="322"/>
      <c r="C216" s="100">
        <v>0</v>
      </c>
      <c r="D216" s="80" t="s">
        <v>187</v>
      </c>
      <c r="F216" s="156" t="s">
        <v>278</v>
      </c>
      <c r="G216" s="156"/>
    </row>
    <row r="217" spans="1:7" s="80" customFormat="1" ht="15" hidden="1" customHeight="1" x14ac:dyDescent="0.3">
      <c r="A217" s="164"/>
      <c r="B217" s="322"/>
      <c r="C217" s="100">
        <v>0</v>
      </c>
      <c r="D217" s="80" t="s">
        <v>187</v>
      </c>
      <c r="F217" s="156" t="s">
        <v>278</v>
      </c>
      <c r="G217" s="156"/>
    </row>
    <row r="218" spans="1:7" s="80" customFormat="1" ht="15" hidden="1" customHeight="1" x14ac:dyDescent="0.3">
      <c r="A218" s="164"/>
      <c r="B218" s="322"/>
      <c r="C218" s="100">
        <v>0</v>
      </c>
      <c r="D218" s="80" t="s">
        <v>187</v>
      </c>
      <c r="F218" s="156" t="s">
        <v>278</v>
      </c>
      <c r="G218" s="156"/>
    </row>
    <row r="219" spans="1:7" s="80" customFormat="1" ht="15" hidden="1" customHeight="1" x14ac:dyDescent="0.3">
      <c r="A219" s="164"/>
      <c r="B219" s="322"/>
      <c r="C219" s="100">
        <v>0</v>
      </c>
      <c r="D219" s="80" t="s">
        <v>187</v>
      </c>
      <c r="F219" s="156" t="s">
        <v>278</v>
      </c>
      <c r="G219" s="156"/>
    </row>
    <row r="220" spans="1:7" s="80" customFormat="1" ht="15" hidden="1" customHeight="1" x14ac:dyDescent="0.3">
      <c r="A220" s="164"/>
      <c r="B220" s="322"/>
      <c r="C220" s="100">
        <v>0</v>
      </c>
      <c r="D220" s="80" t="s">
        <v>187</v>
      </c>
      <c r="F220" s="156" t="s">
        <v>278</v>
      </c>
      <c r="G220" s="156"/>
    </row>
    <row r="221" spans="1:7" s="80" customFormat="1" ht="15" hidden="1" customHeight="1" x14ac:dyDescent="0.3">
      <c r="A221" s="164"/>
      <c r="B221" s="322"/>
      <c r="C221" s="100">
        <v>0</v>
      </c>
      <c r="D221" s="80" t="s">
        <v>187</v>
      </c>
      <c r="F221" s="156" t="s">
        <v>278</v>
      </c>
      <c r="G221" s="156"/>
    </row>
    <row r="222" spans="1:7" s="80" customFormat="1" ht="15" hidden="1" customHeight="1" x14ac:dyDescent="0.3">
      <c r="A222" s="164"/>
      <c r="B222" s="322"/>
      <c r="C222" s="100">
        <v>0</v>
      </c>
      <c r="D222" s="80" t="s">
        <v>187</v>
      </c>
      <c r="F222" s="156" t="s">
        <v>278</v>
      </c>
      <c r="G222" s="156"/>
    </row>
    <row r="223" spans="1:7" s="80" customFormat="1" ht="15" hidden="1" customHeight="1" x14ac:dyDescent="0.3">
      <c r="A223" s="164"/>
      <c r="B223" s="322"/>
      <c r="C223" s="100">
        <v>0</v>
      </c>
      <c r="D223" s="80" t="s">
        <v>187</v>
      </c>
      <c r="F223" s="156" t="s">
        <v>278</v>
      </c>
      <c r="G223" s="156"/>
    </row>
    <row r="224" spans="1:7" s="80" customFormat="1" ht="15" hidden="1" customHeight="1" x14ac:dyDescent="0.3">
      <c r="A224" s="164"/>
      <c r="B224" s="322"/>
      <c r="C224" s="100">
        <v>0</v>
      </c>
      <c r="D224" s="80" t="s">
        <v>187</v>
      </c>
      <c r="F224" s="156" t="s">
        <v>278</v>
      </c>
      <c r="G224" s="156"/>
    </row>
    <row r="225" spans="1:7" s="80" customFormat="1" ht="15" hidden="1" customHeight="1" x14ac:dyDescent="0.3">
      <c r="A225" s="164"/>
      <c r="B225" s="322"/>
      <c r="C225" s="100">
        <v>0</v>
      </c>
      <c r="D225" s="80" t="s">
        <v>187</v>
      </c>
      <c r="F225" s="156" t="s">
        <v>278</v>
      </c>
      <c r="G225" s="156"/>
    </row>
    <row r="226" spans="1:7" s="80" customFormat="1" ht="15" hidden="1" customHeight="1" x14ac:dyDescent="0.3">
      <c r="A226" s="164"/>
      <c r="B226" s="322"/>
      <c r="C226" s="100">
        <v>0</v>
      </c>
      <c r="D226" s="80" t="s">
        <v>187</v>
      </c>
      <c r="F226" s="156" t="s">
        <v>278</v>
      </c>
      <c r="G226" s="156"/>
    </row>
    <row r="227" spans="1:7" s="80" customFormat="1" ht="15" hidden="1" customHeight="1" x14ac:dyDescent="0.3">
      <c r="A227" s="164"/>
      <c r="B227" s="322"/>
      <c r="C227" s="100">
        <v>0</v>
      </c>
      <c r="D227" s="80" t="s">
        <v>187</v>
      </c>
      <c r="F227" s="156" t="s">
        <v>278</v>
      </c>
      <c r="G227" s="156"/>
    </row>
    <row r="228" spans="1:7" s="80" customFormat="1" ht="15" hidden="1" customHeight="1" x14ac:dyDescent="0.3">
      <c r="A228" s="164"/>
      <c r="B228" s="322"/>
      <c r="C228" s="100">
        <v>0</v>
      </c>
      <c r="D228" s="80" t="s">
        <v>187</v>
      </c>
      <c r="F228" s="156" t="s">
        <v>278</v>
      </c>
      <c r="G228" s="156"/>
    </row>
    <row r="229" spans="1:7" s="80" customFormat="1" ht="15" hidden="1" customHeight="1" x14ac:dyDescent="0.3">
      <c r="A229" s="164"/>
      <c r="B229" s="322"/>
      <c r="C229" s="100">
        <v>0</v>
      </c>
      <c r="D229" s="80" t="s">
        <v>187</v>
      </c>
      <c r="F229" s="156" t="s">
        <v>278</v>
      </c>
      <c r="G229" s="156"/>
    </row>
    <row r="230" spans="1:7" s="80" customFormat="1" ht="15" hidden="1" customHeight="1" x14ac:dyDescent="0.3">
      <c r="A230" s="164"/>
      <c r="B230" s="322"/>
      <c r="C230" s="100">
        <v>0</v>
      </c>
      <c r="D230" s="80" t="s">
        <v>187</v>
      </c>
      <c r="F230" s="156" t="s">
        <v>278</v>
      </c>
      <c r="G230" s="156"/>
    </row>
    <row r="231" spans="1:7" s="80" customFormat="1" ht="15" hidden="1" customHeight="1" x14ac:dyDescent="0.3">
      <c r="A231" s="164"/>
      <c r="B231" s="322"/>
      <c r="C231" s="100">
        <v>0</v>
      </c>
      <c r="D231" s="80" t="s">
        <v>187</v>
      </c>
      <c r="F231" s="156" t="s">
        <v>278</v>
      </c>
      <c r="G231" s="156"/>
    </row>
    <row r="232" spans="1:7" s="80" customFormat="1" ht="15" hidden="1" customHeight="1" x14ac:dyDescent="0.3">
      <c r="A232" s="164"/>
      <c r="B232" s="322"/>
      <c r="C232" s="100">
        <v>0</v>
      </c>
      <c r="D232" s="80" t="s">
        <v>187</v>
      </c>
      <c r="F232" s="156" t="s">
        <v>278</v>
      </c>
      <c r="G232" s="156"/>
    </row>
    <row r="233" spans="1:7" s="80" customFormat="1" ht="15" hidden="1" customHeight="1" x14ac:dyDescent="0.3">
      <c r="A233" s="164"/>
      <c r="B233" s="322"/>
      <c r="C233" s="100">
        <v>0</v>
      </c>
      <c r="D233" s="80" t="s">
        <v>187</v>
      </c>
      <c r="F233" s="156" t="s">
        <v>278</v>
      </c>
      <c r="G233" s="156"/>
    </row>
    <row r="234" spans="1:7" s="80" customFormat="1" ht="15" hidden="1" customHeight="1" x14ac:dyDescent="0.3">
      <c r="A234" s="164"/>
      <c r="B234" s="322"/>
      <c r="C234" s="100">
        <v>0</v>
      </c>
      <c r="D234" s="80" t="s">
        <v>187</v>
      </c>
      <c r="F234" s="156" t="s">
        <v>278</v>
      </c>
      <c r="G234" s="156"/>
    </row>
    <row r="235" spans="1:7" s="80" customFormat="1" ht="15" hidden="1" customHeight="1" x14ac:dyDescent="0.3">
      <c r="A235" s="164"/>
      <c r="B235" s="322"/>
      <c r="C235" s="100">
        <v>0</v>
      </c>
      <c r="D235" s="80" t="s">
        <v>187</v>
      </c>
      <c r="F235" s="156" t="s">
        <v>278</v>
      </c>
      <c r="G235" s="156"/>
    </row>
    <row r="236" spans="1:7" s="80" customFormat="1" ht="15" hidden="1" customHeight="1" x14ac:dyDescent="0.3">
      <c r="A236" s="164"/>
      <c r="B236" s="322"/>
      <c r="C236" s="100">
        <v>0</v>
      </c>
      <c r="D236" s="80" t="s">
        <v>187</v>
      </c>
      <c r="F236" s="156" t="s">
        <v>278</v>
      </c>
      <c r="G236" s="156"/>
    </row>
    <row r="237" spans="1:7" s="80" customFormat="1" ht="15" hidden="1" customHeight="1" x14ac:dyDescent="0.3">
      <c r="A237" s="164"/>
      <c r="B237" s="322"/>
      <c r="C237" s="100">
        <v>0</v>
      </c>
      <c r="D237" s="80" t="s">
        <v>187</v>
      </c>
      <c r="F237" s="156" t="s">
        <v>278</v>
      </c>
      <c r="G237" s="156"/>
    </row>
    <row r="238" spans="1:7" s="80" customFormat="1" ht="15" hidden="1" customHeight="1" x14ac:dyDescent="0.3">
      <c r="A238" s="164"/>
      <c r="B238" s="322"/>
      <c r="C238" s="100">
        <v>0</v>
      </c>
      <c r="D238" s="80" t="s">
        <v>187</v>
      </c>
      <c r="F238" s="156" t="s">
        <v>278</v>
      </c>
      <c r="G238" s="156"/>
    </row>
    <row r="239" spans="1:7" s="80" customFormat="1" ht="15" hidden="1" customHeight="1" x14ac:dyDescent="0.3">
      <c r="A239" s="164"/>
      <c r="B239" s="322"/>
      <c r="C239" s="100">
        <v>0</v>
      </c>
      <c r="D239" s="80" t="s">
        <v>187</v>
      </c>
      <c r="F239" s="156" t="s">
        <v>278</v>
      </c>
      <c r="G239" s="156"/>
    </row>
    <row r="240" spans="1:7" s="80" customFormat="1" ht="15" hidden="1" customHeight="1" x14ac:dyDescent="0.3">
      <c r="A240" s="164"/>
      <c r="B240" s="322"/>
      <c r="C240" s="100">
        <v>0</v>
      </c>
      <c r="D240" s="80" t="s">
        <v>187</v>
      </c>
      <c r="F240" s="156" t="s">
        <v>278</v>
      </c>
      <c r="G240" s="156"/>
    </row>
    <row r="241" spans="1:7" s="80" customFormat="1" ht="15" hidden="1" customHeight="1" x14ac:dyDescent="0.3">
      <c r="A241" s="164"/>
      <c r="B241" s="322"/>
      <c r="C241" s="100">
        <v>0</v>
      </c>
      <c r="D241" s="80" t="s">
        <v>187</v>
      </c>
      <c r="F241" s="156" t="s">
        <v>278</v>
      </c>
      <c r="G241" s="156"/>
    </row>
    <row r="242" spans="1:7" s="80" customFormat="1" ht="15" hidden="1" customHeight="1" x14ac:dyDescent="0.3">
      <c r="A242" s="164"/>
      <c r="B242" s="322"/>
      <c r="C242" s="100">
        <v>0</v>
      </c>
      <c r="D242" s="80" t="s">
        <v>187</v>
      </c>
      <c r="F242" s="156" t="s">
        <v>278</v>
      </c>
      <c r="G242" s="156"/>
    </row>
    <row r="243" spans="1:7" s="80" customFormat="1" ht="15" hidden="1" customHeight="1" x14ac:dyDescent="0.3">
      <c r="A243" s="164"/>
      <c r="B243" s="322"/>
      <c r="C243" s="100">
        <v>0</v>
      </c>
      <c r="D243" s="80" t="s">
        <v>187</v>
      </c>
      <c r="F243" s="156" t="s">
        <v>278</v>
      </c>
      <c r="G243" s="156"/>
    </row>
    <row r="244" spans="1:7" s="80" customFormat="1" ht="15" hidden="1" customHeight="1" x14ac:dyDescent="0.3">
      <c r="A244" s="164"/>
      <c r="B244" s="322"/>
      <c r="C244" s="100">
        <v>0</v>
      </c>
      <c r="D244" s="80" t="s">
        <v>187</v>
      </c>
      <c r="F244" s="156" t="s">
        <v>278</v>
      </c>
      <c r="G244" s="156"/>
    </row>
    <row r="245" spans="1:7" s="80" customFormat="1" ht="15" hidden="1" customHeight="1" x14ac:dyDescent="0.3">
      <c r="A245" s="164"/>
      <c r="B245" s="322"/>
      <c r="C245" s="100">
        <v>0</v>
      </c>
      <c r="D245" s="80" t="s">
        <v>187</v>
      </c>
      <c r="F245" s="156" t="s">
        <v>278</v>
      </c>
      <c r="G245" s="156"/>
    </row>
    <row r="246" spans="1:7" s="80" customFormat="1" ht="15" hidden="1" customHeight="1" x14ac:dyDescent="0.3">
      <c r="A246" s="164"/>
      <c r="B246" s="322"/>
      <c r="C246" s="100">
        <v>0</v>
      </c>
      <c r="D246" s="80" t="s">
        <v>187</v>
      </c>
      <c r="F246" s="156" t="s">
        <v>278</v>
      </c>
      <c r="G246" s="156"/>
    </row>
    <row r="247" spans="1:7" s="80" customFormat="1" ht="15" hidden="1" customHeight="1" x14ac:dyDescent="0.3">
      <c r="A247" s="164"/>
      <c r="B247" s="322"/>
      <c r="C247" s="100">
        <v>0</v>
      </c>
      <c r="D247" s="80" t="s">
        <v>187</v>
      </c>
      <c r="F247" s="156" t="s">
        <v>278</v>
      </c>
      <c r="G247" s="156"/>
    </row>
    <row r="248" spans="1:7" s="80" customFormat="1" ht="15" hidden="1" customHeight="1" x14ac:dyDescent="0.3">
      <c r="A248" s="164"/>
      <c r="B248" s="322"/>
      <c r="C248" s="100">
        <v>0</v>
      </c>
      <c r="D248" s="80" t="s">
        <v>187</v>
      </c>
      <c r="F248" s="156" t="s">
        <v>278</v>
      </c>
      <c r="G248" s="156"/>
    </row>
    <row r="249" spans="1:7" s="80" customFormat="1" ht="15" hidden="1" customHeight="1" x14ac:dyDescent="0.3">
      <c r="A249" s="164"/>
      <c r="B249" s="322"/>
      <c r="C249" s="100">
        <v>0</v>
      </c>
      <c r="D249" s="80" t="s">
        <v>187</v>
      </c>
      <c r="F249" s="156" t="s">
        <v>278</v>
      </c>
      <c r="G249" s="156"/>
    </row>
    <row r="250" spans="1:7" s="80" customFormat="1" ht="15" hidden="1" customHeight="1" x14ac:dyDescent="0.3">
      <c r="A250" s="164"/>
      <c r="B250" s="322"/>
      <c r="C250" s="100">
        <v>0</v>
      </c>
      <c r="D250" s="80" t="s">
        <v>187</v>
      </c>
      <c r="F250" s="156" t="s">
        <v>278</v>
      </c>
      <c r="G250" s="156"/>
    </row>
    <row r="251" spans="1:7" s="80" customFormat="1" ht="15" hidden="1" customHeight="1" x14ac:dyDescent="0.3">
      <c r="A251" s="164"/>
      <c r="B251" s="322"/>
      <c r="C251" s="100">
        <v>0</v>
      </c>
      <c r="D251" s="80" t="s">
        <v>187</v>
      </c>
      <c r="F251" s="156" t="s">
        <v>278</v>
      </c>
      <c r="G251" s="156"/>
    </row>
    <row r="252" spans="1:7" s="80" customFormat="1" ht="15" hidden="1" customHeight="1" x14ac:dyDescent="0.3">
      <c r="A252" s="164"/>
      <c r="B252" s="322"/>
      <c r="C252" s="100">
        <v>0</v>
      </c>
      <c r="D252" s="80" t="s">
        <v>187</v>
      </c>
      <c r="F252" s="156" t="s">
        <v>278</v>
      </c>
      <c r="G252" s="156"/>
    </row>
    <row r="253" spans="1:7" s="80" customFormat="1" ht="15" hidden="1" customHeight="1" x14ac:dyDescent="0.3">
      <c r="A253" s="164"/>
      <c r="B253" s="322"/>
      <c r="C253" s="100">
        <v>0</v>
      </c>
      <c r="D253" s="80" t="s">
        <v>187</v>
      </c>
      <c r="F253" s="156" t="s">
        <v>278</v>
      </c>
      <c r="G253" s="156"/>
    </row>
    <row r="254" spans="1:7" s="80" customFormat="1" ht="15" hidden="1" customHeight="1" x14ac:dyDescent="0.3">
      <c r="A254" s="164"/>
      <c r="B254" s="322"/>
      <c r="C254" s="100">
        <v>0</v>
      </c>
      <c r="D254" s="80" t="s">
        <v>187</v>
      </c>
      <c r="F254" s="156" t="s">
        <v>278</v>
      </c>
      <c r="G254" s="156"/>
    </row>
    <row r="255" spans="1:7" s="80" customFormat="1" ht="15" hidden="1" customHeight="1" x14ac:dyDescent="0.3">
      <c r="A255" s="164"/>
      <c r="B255" s="322"/>
      <c r="C255" s="100">
        <v>0</v>
      </c>
      <c r="D255" s="80" t="s">
        <v>187</v>
      </c>
      <c r="F255" s="156" t="s">
        <v>278</v>
      </c>
      <c r="G255" s="156"/>
    </row>
    <row r="256" spans="1:7" s="80" customFormat="1" ht="15" hidden="1" customHeight="1" x14ac:dyDescent="0.3">
      <c r="A256" s="164"/>
      <c r="B256" s="322"/>
      <c r="C256" s="100">
        <v>0</v>
      </c>
      <c r="D256" s="80" t="s">
        <v>187</v>
      </c>
      <c r="F256" s="156" t="s">
        <v>278</v>
      </c>
      <c r="G256" s="156"/>
    </row>
    <row r="257" spans="1:14" s="80" customFormat="1" ht="15" hidden="1" customHeight="1" x14ac:dyDescent="0.3">
      <c r="A257" s="164"/>
      <c r="B257" s="322"/>
      <c r="C257" s="100">
        <v>0</v>
      </c>
      <c r="D257" s="80" t="s">
        <v>187</v>
      </c>
      <c r="F257" s="156" t="s">
        <v>278</v>
      </c>
      <c r="G257" s="156"/>
    </row>
    <row r="258" spans="1:14" s="80" customFormat="1" ht="15" hidden="1" customHeight="1" x14ac:dyDescent="0.3">
      <c r="A258" s="164"/>
      <c r="B258" s="322"/>
      <c r="C258" s="100">
        <v>0</v>
      </c>
      <c r="D258" s="80" t="s">
        <v>187</v>
      </c>
      <c r="F258" s="156" t="s">
        <v>278</v>
      </c>
      <c r="G258" s="156"/>
    </row>
    <row r="259" spans="1:14" s="80" customFormat="1" ht="15" hidden="1" customHeight="1" x14ac:dyDescent="0.3">
      <c r="A259" s="164"/>
      <c r="B259" s="322"/>
      <c r="C259" s="100">
        <v>0</v>
      </c>
      <c r="D259" s="80" t="s">
        <v>187</v>
      </c>
      <c r="F259" s="156" t="s">
        <v>278</v>
      </c>
      <c r="G259" s="156"/>
    </row>
    <row r="260" spans="1:14" s="80" customFormat="1" ht="15" hidden="1" customHeight="1" x14ac:dyDescent="0.3">
      <c r="A260" s="164"/>
      <c r="B260" s="322"/>
      <c r="C260" s="100">
        <v>0</v>
      </c>
      <c r="D260" s="80" t="s">
        <v>187</v>
      </c>
      <c r="F260" s="156" t="s">
        <v>278</v>
      </c>
      <c r="G260" s="156"/>
    </row>
    <row r="261" spans="1:14" s="80" customFormat="1" ht="15" hidden="1" customHeight="1" x14ac:dyDescent="0.3">
      <c r="A261" s="164"/>
      <c r="B261" s="322"/>
      <c r="C261" s="100">
        <v>0</v>
      </c>
      <c r="D261" s="80" t="s">
        <v>187</v>
      </c>
      <c r="F261" s="156" t="s">
        <v>278</v>
      </c>
      <c r="G261" s="156"/>
    </row>
    <row r="262" spans="1:14" s="80" customFormat="1" ht="15" hidden="1" customHeight="1" x14ac:dyDescent="0.3">
      <c r="A262" s="164"/>
      <c r="B262" s="322"/>
      <c r="C262" s="100">
        <v>0</v>
      </c>
      <c r="D262" s="80" t="s">
        <v>187</v>
      </c>
      <c r="F262" s="156" t="s">
        <v>278</v>
      </c>
      <c r="G262" s="156"/>
    </row>
    <row r="263" spans="1:14" s="80" customFormat="1" ht="15" hidden="1" customHeight="1" x14ac:dyDescent="0.3">
      <c r="A263" s="164"/>
      <c r="B263" s="322"/>
      <c r="C263" s="100">
        <v>0</v>
      </c>
      <c r="D263" s="80" t="s">
        <v>187</v>
      </c>
      <c r="F263" s="156" t="s">
        <v>278</v>
      </c>
      <c r="G263" s="156"/>
    </row>
    <row r="264" spans="1:14" s="80" customFormat="1" ht="15" hidden="1" customHeight="1" x14ac:dyDescent="0.3">
      <c r="A264" s="164"/>
      <c r="B264" s="322"/>
      <c r="C264" s="100">
        <v>0</v>
      </c>
      <c r="D264" s="80" t="s">
        <v>187</v>
      </c>
      <c r="F264" s="156" t="s">
        <v>278</v>
      </c>
      <c r="G264" s="156"/>
    </row>
    <row r="265" spans="1:14" s="80" customFormat="1" x14ac:dyDescent="0.3">
      <c r="A265" s="322" t="s">
        <v>281</v>
      </c>
      <c r="B265" s="322" t="s">
        <v>282</v>
      </c>
      <c r="C265" s="297">
        <f t="shared" ref="C265" ca="1" si="3">RAND()*1000000</f>
        <v>275425.42361008271</v>
      </c>
      <c r="D265" s="80" t="s">
        <v>187</v>
      </c>
    </row>
    <row r="266" spans="1:14" s="80" customFormat="1" x14ac:dyDescent="0.3">
      <c r="A266" s="324"/>
      <c r="B266" s="157" t="s">
        <v>190</v>
      </c>
      <c r="C266" s="207">
        <f ca="1">ROUND(SUBTOTAL(109,C135:C265),2)</f>
        <v>2036773.57</v>
      </c>
      <c r="D266" s="80" t="s">
        <v>187</v>
      </c>
      <c r="F266" s="320" t="s">
        <v>206</v>
      </c>
    </row>
    <row r="267" spans="1:14" x14ac:dyDescent="0.3">
      <c r="C267" s="200"/>
      <c r="D267" s="80" t="s">
        <v>191</v>
      </c>
    </row>
    <row r="268" spans="1:14" x14ac:dyDescent="0.3">
      <c r="B268" s="321" t="s">
        <v>283</v>
      </c>
      <c r="C268" s="62">
        <f ca="1">+C266+C134</f>
        <v>4070577.16</v>
      </c>
      <c r="D268" s="80" t="s">
        <v>191</v>
      </c>
      <c r="F268" s="111" t="s">
        <v>193</v>
      </c>
    </row>
    <row r="269" spans="1:14" s="80" customFormat="1" x14ac:dyDescent="0.3">
      <c r="C269" s="84"/>
      <c r="D269" s="80" t="s">
        <v>191</v>
      </c>
    </row>
    <row r="270" spans="1:14" s="80" customFormat="1" x14ac:dyDescent="0.3">
      <c r="A270" s="172" t="s">
        <v>284</v>
      </c>
      <c r="B270" s="85"/>
      <c r="C270" s="86"/>
      <c r="D270" s="80" t="s">
        <v>182</v>
      </c>
      <c r="F270" s="112" t="s">
        <v>195</v>
      </c>
    </row>
    <row r="271" spans="1:14" s="80" customFormat="1" ht="45" customHeight="1" x14ac:dyDescent="0.3">
      <c r="A271" s="445" t="s">
        <v>285</v>
      </c>
      <c r="B271" s="446"/>
      <c r="C271" s="447"/>
      <c r="D271" s="80" t="s">
        <v>182</v>
      </c>
      <c r="F271" s="442" t="s">
        <v>196</v>
      </c>
      <c r="G271" s="442"/>
      <c r="H271" s="442"/>
      <c r="I271" s="442"/>
      <c r="J271" s="442"/>
      <c r="K271" s="442"/>
      <c r="L271" s="442"/>
      <c r="M271" s="442"/>
      <c r="N271" s="442"/>
    </row>
    <row r="272" spans="1:14" x14ac:dyDescent="0.3">
      <c r="D272" s="80" t="s">
        <v>187</v>
      </c>
      <c r="F272" s="112"/>
    </row>
    <row r="273" spans="1:14" s="80" customFormat="1" x14ac:dyDescent="0.3">
      <c r="A273" s="172" t="s">
        <v>286</v>
      </c>
      <c r="B273" s="89"/>
      <c r="C273" s="90"/>
      <c r="D273" s="80" t="s">
        <v>187</v>
      </c>
      <c r="F273" s="112" t="s">
        <v>195</v>
      </c>
    </row>
    <row r="274" spans="1:14" s="80" customFormat="1" ht="45" customHeight="1" x14ac:dyDescent="0.3">
      <c r="A274" s="445" t="s">
        <v>287</v>
      </c>
      <c r="B274" s="446"/>
      <c r="C274" s="447"/>
      <c r="D274" s="80" t="s">
        <v>187</v>
      </c>
      <c r="F274" s="442" t="s">
        <v>196</v>
      </c>
      <c r="G274" s="442"/>
      <c r="H274" s="442"/>
      <c r="I274" s="442"/>
      <c r="J274" s="442"/>
      <c r="K274" s="442"/>
      <c r="L274" s="442"/>
      <c r="M274" s="442"/>
      <c r="N274" s="442"/>
    </row>
    <row r="275" spans="1:14" x14ac:dyDescent="0.3">
      <c r="D275" s="80"/>
    </row>
  </sheetData>
  <sheetProtection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sqref="A1:F1"/>
    </sheetView>
  </sheetViews>
  <sheetFormatPr defaultColWidth="9.109375" defaultRowHeight="14.4" x14ac:dyDescent="0.3"/>
  <cols>
    <col min="1" max="1" width="37.109375" style="5" customWidth="1"/>
    <col min="2" max="5" width="16.88671875" style="5" customWidth="1"/>
    <col min="6" max="6" width="18.44140625" style="5" customWidth="1"/>
    <col min="7" max="7" width="11" hidden="1" customWidth="1"/>
    <col min="8" max="8" width="2.6640625" style="5" customWidth="1"/>
    <col min="9" max="16384" width="9.109375" style="5"/>
  </cols>
  <sheetData>
    <row r="1" spans="1:9" ht="25.5" customHeight="1" x14ac:dyDescent="0.3">
      <c r="A1" s="441" t="s">
        <v>169</v>
      </c>
      <c r="B1" s="441"/>
      <c r="C1" s="441"/>
      <c r="D1" s="441"/>
      <c r="E1" s="441"/>
      <c r="F1">
        <f>+'Section A'!$B$2</f>
        <v>0</v>
      </c>
      <c r="G1" s="40" t="s">
        <v>178</v>
      </c>
    </row>
    <row r="2" spans="1:9" ht="67.5" customHeight="1" x14ac:dyDescent="0.3">
      <c r="A2" s="402" t="s">
        <v>288</v>
      </c>
      <c r="B2" s="402"/>
      <c r="C2" s="402"/>
      <c r="D2" s="402"/>
      <c r="E2" s="402"/>
      <c r="F2" s="402"/>
      <c r="G2" t="s">
        <v>191</v>
      </c>
    </row>
    <row r="3" spans="1:9" x14ac:dyDescent="0.3">
      <c r="G3" t="s">
        <v>191</v>
      </c>
    </row>
    <row r="4" spans="1:9" ht="13.2" x14ac:dyDescent="0.25">
      <c r="A4" s="43" t="s">
        <v>289</v>
      </c>
      <c r="B4" s="43" t="s">
        <v>217</v>
      </c>
      <c r="C4" s="43" t="s">
        <v>216</v>
      </c>
      <c r="D4" s="43" t="s">
        <v>241</v>
      </c>
      <c r="E4" s="43" t="s">
        <v>176</v>
      </c>
      <c r="F4" s="43" t="s">
        <v>290</v>
      </c>
      <c r="G4" s="190" t="s">
        <v>191</v>
      </c>
      <c r="I4" s="112" t="s">
        <v>179</v>
      </c>
    </row>
    <row r="5" spans="1:9" s="69" customFormat="1" x14ac:dyDescent="0.3">
      <c r="A5" s="167" t="s">
        <v>289</v>
      </c>
      <c r="B5" s="78">
        <v>3</v>
      </c>
      <c r="C5" s="78" t="s">
        <v>291</v>
      </c>
      <c r="D5" s="188">
        <f t="shared" ref="D5:D7" ca="1" si="0">RAND()*1000000</f>
        <v>245360.88429391646</v>
      </c>
      <c r="E5" s="78">
        <v>2</v>
      </c>
      <c r="F5" s="62">
        <f t="shared" ref="F5:F133" ca="1" si="1">ROUND(+B5*D5*E5,2)</f>
        <v>1472165.31</v>
      </c>
      <c r="G5" s="80" t="s">
        <v>182</v>
      </c>
      <c r="I5" s="80"/>
    </row>
    <row r="6" spans="1:9" s="69" customFormat="1" x14ac:dyDescent="0.3">
      <c r="A6" s="322" t="s">
        <v>292</v>
      </c>
      <c r="B6" s="78">
        <v>3</v>
      </c>
      <c r="C6" s="78" t="s">
        <v>291</v>
      </c>
      <c r="D6" s="188">
        <f t="shared" ca="1" si="0"/>
        <v>956264.13403266214</v>
      </c>
      <c r="E6" s="78">
        <v>2</v>
      </c>
      <c r="F6" s="62">
        <f t="shared" ref="F6:F69" ca="1" si="2">ROUND(+B6*D6*E6,2)</f>
        <v>5737584.7999999998</v>
      </c>
      <c r="G6" s="80" t="s">
        <v>182</v>
      </c>
      <c r="I6" s="80"/>
    </row>
    <row r="7" spans="1:9" s="69" customFormat="1" x14ac:dyDescent="0.3">
      <c r="A7" s="322" t="s">
        <v>293</v>
      </c>
      <c r="B7" s="78">
        <v>3</v>
      </c>
      <c r="C7" s="78" t="s">
        <v>291</v>
      </c>
      <c r="D7" s="188">
        <f t="shared" ca="1" si="0"/>
        <v>133575.03285790139</v>
      </c>
      <c r="E7" s="78">
        <v>2</v>
      </c>
      <c r="F7" s="62">
        <f t="shared" ca="1" si="2"/>
        <v>801450.2</v>
      </c>
      <c r="G7" s="80" t="s">
        <v>182</v>
      </c>
      <c r="I7" s="80"/>
    </row>
    <row r="8" spans="1:9" s="69" customFormat="1" hidden="1" x14ac:dyDescent="0.3">
      <c r="A8" s="322"/>
      <c r="B8" s="78"/>
      <c r="C8" s="78"/>
      <c r="D8" s="188"/>
      <c r="E8" s="78"/>
      <c r="F8" s="62">
        <f t="shared" si="2"/>
        <v>0</v>
      </c>
      <c r="G8" s="80" t="s">
        <v>182</v>
      </c>
      <c r="I8" s="80"/>
    </row>
    <row r="9" spans="1:9" s="69" customFormat="1" hidden="1" x14ac:dyDescent="0.3">
      <c r="A9" s="322"/>
      <c r="B9" s="78"/>
      <c r="C9" s="78"/>
      <c r="D9" s="188"/>
      <c r="E9" s="78"/>
      <c r="F9" s="62">
        <f t="shared" si="2"/>
        <v>0</v>
      </c>
      <c r="G9" s="80" t="s">
        <v>182</v>
      </c>
      <c r="I9" s="80"/>
    </row>
    <row r="10" spans="1:9" s="69" customFormat="1" hidden="1" x14ac:dyDescent="0.3">
      <c r="A10" s="322"/>
      <c r="B10" s="78"/>
      <c r="C10" s="78"/>
      <c r="D10" s="188"/>
      <c r="E10" s="78"/>
      <c r="F10" s="62">
        <f t="shared" si="2"/>
        <v>0</v>
      </c>
      <c r="G10" s="80" t="s">
        <v>182</v>
      </c>
      <c r="I10" s="80"/>
    </row>
    <row r="11" spans="1:9" s="69" customFormat="1" hidden="1" x14ac:dyDescent="0.3">
      <c r="A11" s="322"/>
      <c r="B11" s="78"/>
      <c r="C11" s="78"/>
      <c r="D11" s="188"/>
      <c r="E11" s="78"/>
      <c r="F11" s="62">
        <f t="shared" si="2"/>
        <v>0</v>
      </c>
      <c r="G11" s="80" t="s">
        <v>182</v>
      </c>
      <c r="I11" s="80"/>
    </row>
    <row r="12" spans="1:9" s="69" customFormat="1" hidden="1" x14ac:dyDescent="0.3">
      <c r="A12" s="322"/>
      <c r="B12" s="78"/>
      <c r="C12" s="78"/>
      <c r="D12" s="188"/>
      <c r="E12" s="78"/>
      <c r="F12" s="62">
        <f t="shared" si="2"/>
        <v>0</v>
      </c>
      <c r="G12" s="80" t="s">
        <v>182</v>
      </c>
      <c r="I12" s="80"/>
    </row>
    <row r="13" spans="1:9" s="69" customFormat="1" hidden="1" x14ac:dyDescent="0.3">
      <c r="A13" s="322"/>
      <c r="B13" s="78"/>
      <c r="C13" s="78"/>
      <c r="D13" s="188"/>
      <c r="E13" s="78"/>
      <c r="F13" s="62">
        <f t="shared" si="2"/>
        <v>0</v>
      </c>
      <c r="G13" s="80" t="s">
        <v>182</v>
      </c>
      <c r="I13" s="80"/>
    </row>
    <row r="14" spans="1:9" s="69" customFormat="1" hidden="1" x14ac:dyDescent="0.3">
      <c r="A14" s="322"/>
      <c r="B14" s="78"/>
      <c r="C14" s="78"/>
      <c r="D14" s="188"/>
      <c r="E14" s="78"/>
      <c r="F14" s="62">
        <f t="shared" si="2"/>
        <v>0</v>
      </c>
      <c r="G14" s="80" t="s">
        <v>182</v>
      </c>
      <c r="I14" s="80"/>
    </row>
    <row r="15" spans="1:9" s="69" customFormat="1" hidden="1" x14ac:dyDescent="0.3">
      <c r="A15" s="322"/>
      <c r="B15" s="78"/>
      <c r="C15" s="78"/>
      <c r="D15" s="188"/>
      <c r="E15" s="78"/>
      <c r="F15" s="62">
        <f t="shared" si="2"/>
        <v>0</v>
      </c>
      <c r="G15" s="80" t="s">
        <v>182</v>
      </c>
      <c r="I15" s="80"/>
    </row>
    <row r="16" spans="1:9" s="69" customFormat="1" hidden="1" x14ac:dyDescent="0.3">
      <c r="A16" s="322"/>
      <c r="B16" s="78"/>
      <c r="C16" s="78"/>
      <c r="D16" s="188"/>
      <c r="E16" s="78"/>
      <c r="F16" s="62">
        <f t="shared" si="2"/>
        <v>0</v>
      </c>
      <c r="G16" s="80" t="s">
        <v>182</v>
      </c>
      <c r="I16" s="80"/>
    </row>
    <row r="17" spans="1:9" s="69" customFormat="1" hidden="1" x14ac:dyDescent="0.3">
      <c r="A17" s="322"/>
      <c r="B17" s="78"/>
      <c r="C17" s="78"/>
      <c r="D17" s="188"/>
      <c r="E17" s="78"/>
      <c r="F17" s="62">
        <f t="shared" si="2"/>
        <v>0</v>
      </c>
      <c r="G17" s="80" t="s">
        <v>182</v>
      </c>
      <c r="I17" s="80"/>
    </row>
    <row r="18" spans="1:9" s="69" customFormat="1" hidden="1" x14ac:dyDescent="0.3">
      <c r="A18" s="322"/>
      <c r="B18" s="78"/>
      <c r="C18" s="78"/>
      <c r="D18" s="188"/>
      <c r="E18" s="78"/>
      <c r="F18" s="62">
        <f t="shared" si="2"/>
        <v>0</v>
      </c>
      <c r="G18" s="80" t="s">
        <v>182</v>
      </c>
      <c r="I18" s="80"/>
    </row>
    <row r="19" spans="1:9" s="69" customFormat="1" hidden="1" x14ac:dyDescent="0.3">
      <c r="A19" s="322"/>
      <c r="B19" s="78"/>
      <c r="C19" s="78"/>
      <c r="D19" s="188"/>
      <c r="E19" s="78"/>
      <c r="F19" s="62">
        <f t="shared" si="2"/>
        <v>0</v>
      </c>
      <c r="G19" s="80" t="s">
        <v>182</v>
      </c>
      <c r="I19" s="80"/>
    </row>
    <row r="20" spans="1:9" s="69" customFormat="1" hidden="1" x14ac:dyDescent="0.3">
      <c r="A20" s="322"/>
      <c r="B20" s="78"/>
      <c r="C20" s="78"/>
      <c r="D20" s="188"/>
      <c r="E20" s="78"/>
      <c r="F20" s="62">
        <f t="shared" si="2"/>
        <v>0</v>
      </c>
      <c r="G20" s="80" t="s">
        <v>182</v>
      </c>
      <c r="I20" s="80"/>
    </row>
    <row r="21" spans="1:9" s="69" customFormat="1" hidden="1" x14ac:dyDescent="0.3">
      <c r="A21" s="322"/>
      <c r="B21" s="78"/>
      <c r="C21" s="78"/>
      <c r="D21" s="188"/>
      <c r="E21" s="78"/>
      <c r="F21" s="62">
        <f t="shared" si="2"/>
        <v>0</v>
      </c>
      <c r="G21" s="80" t="s">
        <v>182</v>
      </c>
      <c r="I21" s="80"/>
    </row>
    <row r="22" spans="1:9" s="69" customFormat="1" hidden="1" x14ac:dyDescent="0.3">
      <c r="A22" s="322"/>
      <c r="B22" s="78"/>
      <c r="C22" s="78"/>
      <c r="D22" s="188"/>
      <c r="E22" s="78"/>
      <c r="F22" s="62">
        <f t="shared" si="2"/>
        <v>0</v>
      </c>
      <c r="G22" s="80" t="s">
        <v>182</v>
      </c>
      <c r="I22" s="80"/>
    </row>
    <row r="23" spans="1:9" s="69" customFormat="1" hidden="1" x14ac:dyDescent="0.3">
      <c r="A23" s="322"/>
      <c r="B23" s="78"/>
      <c r="C23" s="78"/>
      <c r="D23" s="188"/>
      <c r="E23" s="78"/>
      <c r="F23" s="62">
        <f t="shared" si="2"/>
        <v>0</v>
      </c>
      <c r="G23" s="80" t="s">
        <v>182</v>
      </c>
      <c r="I23" s="80"/>
    </row>
    <row r="24" spans="1:9" s="69" customFormat="1" hidden="1" x14ac:dyDescent="0.3">
      <c r="A24" s="322"/>
      <c r="B24" s="78"/>
      <c r="C24" s="78"/>
      <c r="D24" s="188"/>
      <c r="E24" s="78"/>
      <c r="F24" s="62">
        <f t="shared" si="2"/>
        <v>0</v>
      </c>
      <c r="G24" s="80" t="s">
        <v>182</v>
      </c>
      <c r="I24" s="80"/>
    </row>
    <row r="25" spans="1:9" s="69" customFormat="1" hidden="1" x14ac:dyDescent="0.3">
      <c r="A25" s="322"/>
      <c r="B25" s="78"/>
      <c r="C25" s="78"/>
      <c r="D25" s="188"/>
      <c r="E25" s="78"/>
      <c r="F25" s="62">
        <f t="shared" si="2"/>
        <v>0</v>
      </c>
      <c r="G25" s="80" t="s">
        <v>182</v>
      </c>
      <c r="I25" s="80"/>
    </row>
    <row r="26" spans="1:9" s="69" customFormat="1" hidden="1" x14ac:dyDescent="0.3">
      <c r="A26" s="322"/>
      <c r="B26" s="78"/>
      <c r="C26" s="78"/>
      <c r="D26" s="188"/>
      <c r="E26" s="78"/>
      <c r="F26" s="62">
        <f t="shared" si="2"/>
        <v>0</v>
      </c>
      <c r="G26" s="80" t="s">
        <v>182</v>
      </c>
      <c r="I26" s="80"/>
    </row>
    <row r="27" spans="1:9" s="69" customFormat="1" hidden="1" x14ac:dyDescent="0.3">
      <c r="A27" s="322"/>
      <c r="B27" s="78"/>
      <c r="C27" s="78"/>
      <c r="D27" s="188"/>
      <c r="E27" s="78"/>
      <c r="F27" s="62">
        <f t="shared" si="2"/>
        <v>0</v>
      </c>
      <c r="G27" s="80" t="s">
        <v>182</v>
      </c>
      <c r="I27" s="80"/>
    </row>
    <row r="28" spans="1:9" s="69" customFormat="1" hidden="1" x14ac:dyDescent="0.3">
      <c r="A28" s="322"/>
      <c r="B28" s="78"/>
      <c r="C28" s="78"/>
      <c r="D28" s="188"/>
      <c r="E28" s="78"/>
      <c r="F28" s="62">
        <f t="shared" si="2"/>
        <v>0</v>
      </c>
      <c r="G28" s="80" t="s">
        <v>182</v>
      </c>
      <c r="I28" s="80"/>
    </row>
    <row r="29" spans="1:9" s="69" customFormat="1" hidden="1" x14ac:dyDescent="0.3">
      <c r="A29" s="322"/>
      <c r="B29" s="78"/>
      <c r="C29" s="78"/>
      <c r="D29" s="188"/>
      <c r="E29" s="78"/>
      <c r="F29" s="62">
        <f t="shared" si="2"/>
        <v>0</v>
      </c>
      <c r="G29" s="80" t="s">
        <v>182</v>
      </c>
      <c r="I29" s="80"/>
    </row>
    <row r="30" spans="1:9" s="69" customFormat="1" hidden="1" x14ac:dyDescent="0.3">
      <c r="A30" s="322"/>
      <c r="B30" s="78"/>
      <c r="C30" s="78"/>
      <c r="D30" s="188"/>
      <c r="E30" s="78"/>
      <c r="F30" s="62">
        <f t="shared" si="2"/>
        <v>0</v>
      </c>
      <c r="G30" s="80" t="s">
        <v>182</v>
      </c>
      <c r="I30" s="80"/>
    </row>
    <row r="31" spans="1:9" s="69" customFormat="1" hidden="1" x14ac:dyDescent="0.3">
      <c r="A31" s="322"/>
      <c r="B31" s="78"/>
      <c r="C31" s="78"/>
      <c r="D31" s="188"/>
      <c r="E31" s="78"/>
      <c r="F31" s="62">
        <f t="shared" si="2"/>
        <v>0</v>
      </c>
      <c r="G31" s="80" t="s">
        <v>182</v>
      </c>
      <c r="I31" s="80"/>
    </row>
    <row r="32" spans="1:9" s="69" customFormat="1" hidden="1" x14ac:dyDescent="0.3">
      <c r="A32" s="322"/>
      <c r="B32" s="78"/>
      <c r="C32" s="78"/>
      <c r="D32" s="188"/>
      <c r="E32" s="78"/>
      <c r="F32" s="62">
        <f t="shared" si="2"/>
        <v>0</v>
      </c>
      <c r="G32" s="80" t="s">
        <v>182</v>
      </c>
      <c r="I32" s="80"/>
    </row>
    <row r="33" spans="1:9" s="69" customFormat="1" hidden="1" x14ac:dyDescent="0.3">
      <c r="A33" s="322"/>
      <c r="B33" s="78"/>
      <c r="C33" s="78"/>
      <c r="D33" s="188"/>
      <c r="E33" s="78"/>
      <c r="F33" s="62">
        <f t="shared" si="2"/>
        <v>0</v>
      </c>
      <c r="G33" s="80" t="s">
        <v>182</v>
      </c>
      <c r="I33" s="80"/>
    </row>
    <row r="34" spans="1:9" s="69" customFormat="1" hidden="1" x14ac:dyDescent="0.3">
      <c r="A34" s="322"/>
      <c r="B34" s="78"/>
      <c r="C34" s="78"/>
      <c r="D34" s="188"/>
      <c r="E34" s="78"/>
      <c r="F34" s="62">
        <f t="shared" si="2"/>
        <v>0</v>
      </c>
      <c r="G34" s="80" t="s">
        <v>182</v>
      </c>
      <c r="I34" s="80"/>
    </row>
    <row r="35" spans="1:9" s="69" customFormat="1" hidden="1" x14ac:dyDescent="0.3">
      <c r="A35" s="322"/>
      <c r="B35" s="78"/>
      <c r="C35" s="78"/>
      <c r="D35" s="188"/>
      <c r="E35" s="78"/>
      <c r="F35" s="62">
        <f t="shared" si="2"/>
        <v>0</v>
      </c>
      <c r="G35" s="80" t="s">
        <v>182</v>
      </c>
      <c r="I35" s="80"/>
    </row>
    <row r="36" spans="1:9" s="69" customFormat="1" hidden="1" x14ac:dyDescent="0.3">
      <c r="A36" s="322"/>
      <c r="B36" s="78"/>
      <c r="C36" s="78"/>
      <c r="D36" s="188"/>
      <c r="E36" s="78"/>
      <c r="F36" s="62">
        <f t="shared" si="2"/>
        <v>0</v>
      </c>
      <c r="G36" s="80" t="s">
        <v>182</v>
      </c>
      <c r="I36" s="80"/>
    </row>
    <row r="37" spans="1:9" s="69" customFormat="1" hidden="1" x14ac:dyDescent="0.3">
      <c r="A37" s="322"/>
      <c r="B37" s="78"/>
      <c r="C37" s="78"/>
      <c r="D37" s="188"/>
      <c r="E37" s="78"/>
      <c r="F37" s="62">
        <f t="shared" si="2"/>
        <v>0</v>
      </c>
      <c r="G37" s="80" t="s">
        <v>182</v>
      </c>
      <c r="I37" s="80"/>
    </row>
    <row r="38" spans="1:9" s="69" customFormat="1" hidden="1" x14ac:dyDescent="0.3">
      <c r="A38" s="322"/>
      <c r="B38" s="78"/>
      <c r="C38" s="78"/>
      <c r="D38" s="188"/>
      <c r="E38" s="78"/>
      <c r="F38" s="62">
        <f t="shared" si="2"/>
        <v>0</v>
      </c>
      <c r="G38" s="80" t="s">
        <v>182</v>
      </c>
      <c r="I38" s="80"/>
    </row>
    <row r="39" spans="1:9" s="69" customFormat="1" hidden="1" x14ac:dyDescent="0.3">
      <c r="A39" s="322"/>
      <c r="B39" s="78"/>
      <c r="C39" s="78"/>
      <c r="D39" s="188"/>
      <c r="E39" s="78"/>
      <c r="F39" s="62">
        <f t="shared" si="2"/>
        <v>0</v>
      </c>
      <c r="G39" s="80" t="s">
        <v>182</v>
      </c>
      <c r="I39" s="80"/>
    </row>
    <row r="40" spans="1:9" s="69" customFormat="1" hidden="1" x14ac:dyDescent="0.3">
      <c r="A40" s="322"/>
      <c r="B40" s="78"/>
      <c r="C40" s="78"/>
      <c r="D40" s="188"/>
      <c r="E40" s="78"/>
      <c r="F40" s="62">
        <f t="shared" si="2"/>
        <v>0</v>
      </c>
      <c r="G40" s="80" t="s">
        <v>182</v>
      </c>
      <c r="I40" s="80"/>
    </row>
    <row r="41" spans="1:9" s="69" customFormat="1" hidden="1" x14ac:dyDescent="0.3">
      <c r="A41" s="322"/>
      <c r="B41" s="78"/>
      <c r="C41" s="78"/>
      <c r="D41" s="188"/>
      <c r="E41" s="78"/>
      <c r="F41" s="62">
        <f t="shared" si="2"/>
        <v>0</v>
      </c>
      <c r="G41" s="80" t="s">
        <v>182</v>
      </c>
      <c r="I41" s="80"/>
    </row>
    <row r="42" spans="1:9" s="69" customFormat="1" hidden="1" x14ac:dyDescent="0.3">
      <c r="A42" s="322"/>
      <c r="B42" s="78"/>
      <c r="C42" s="78"/>
      <c r="D42" s="188"/>
      <c r="E42" s="78"/>
      <c r="F42" s="62">
        <f t="shared" si="2"/>
        <v>0</v>
      </c>
      <c r="G42" s="80" t="s">
        <v>182</v>
      </c>
      <c r="I42" s="80"/>
    </row>
    <row r="43" spans="1:9" s="69" customFormat="1" hidden="1" x14ac:dyDescent="0.3">
      <c r="A43" s="322"/>
      <c r="B43" s="78"/>
      <c r="C43" s="78"/>
      <c r="D43" s="188"/>
      <c r="E43" s="78"/>
      <c r="F43" s="62">
        <f t="shared" si="2"/>
        <v>0</v>
      </c>
      <c r="G43" s="80" t="s">
        <v>182</v>
      </c>
      <c r="I43" s="80"/>
    </row>
    <row r="44" spans="1:9" s="69" customFormat="1" hidden="1" x14ac:dyDescent="0.3">
      <c r="A44" s="322"/>
      <c r="B44" s="78"/>
      <c r="C44" s="78"/>
      <c r="D44" s="188"/>
      <c r="E44" s="78"/>
      <c r="F44" s="62">
        <f t="shared" si="2"/>
        <v>0</v>
      </c>
      <c r="G44" s="80" t="s">
        <v>182</v>
      </c>
      <c r="I44" s="80"/>
    </row>
    <row r="45" spans="1:9" s="69" customFormat="1" hidden="1" x14ac:dyDescent="0.3">
      <c r="A45" s="322"/>
      <c r="B45" s="78"/>
      <c r="C45" s="78"/>
      <c r="D45" s="188"/>
      <c r="E45" s="78"/>
      <c r="F45" s="62">
        <f t="shared" si="2"/>
        <v>0</v>
      </c>
      <c r="G45" s="80" t="s">
        <v>182</v>
      </c>
      <c r="I45" s="80"/>
    </row>
    <row r="46" spans="1:9" s="69" customFormat="1" hidden="1" x14ac:dyDescent="0.3">
      <c r="A46" s="322"/>
      <c r="B46" s="78"/>
      <c r="C46" s="78"/>
      <c r="D46" s="188"/>
      <c r="E46" s="78"/>
      <c r="F46" s="62">
        <f t="shared" si="2"/>
        <v>0</v>
      </c>
      <c r="G46" s="80" t="s">
        <v>182</v>
      </c>
      <c r="I46" s="80"/>
    </row>
    <row r="47" spans="1:9" s="69" customFormat="1" hidden="1" x14ac:dyDescent="0.3">
      <c r="A47" s="322"/>
      <c r="B47" s="78"/>
      <c r="C47" s="78"/>
      <c r="D47" s="188"/>
      <c r="E47" s="78"/>
      <c r="F47" s="62">
        <f t="shared" si="2"/>
        <v>0</v>
      </c>
      <c r="G47" s="80" t="s">
        <v>182</v>
      </c>
      <c r="I47" s="80"/>
    </row>
    <row r="48" spans="1:9" s="69" customFormat="1" hidden="1" x14ac:dyDescent="0.3">
      <c r="A48" s="322"/>
      <c r="B48" s="78"/>
      <c r="C48" s="78"/>
      <c r="D48" s="188"/>
      <c r="E48" s="78"/>
      <c r="F48" s="62">
        <f t="shared" si="2"/>
        <v>0</v>
      </c>
      <c r="G48" s="80" t="s">
        <v>182</v>
      </c>
      <c r="I48" s="80"/>
    </row>
    <row r="49" spans="1:9" s="69" customFormat="1" hidden="1" x14ac:dyDescent="0.3">
      <c r="A49" s="322"/>
      <c r="B49" s="78"/>
      <c r="C49" s="78"/>
      <c r="D49" s="188"/>
      <c r="E49" s="78"/>
      <c r="F49" s="62">
        <f t="shared" si="2"/>
        <v>0</v>
      </c>
      <c r="G49" s="80" t="s">
        <v>182</v>
      </c>
      <c r="I49" s="80"/>
    </row>
    <row r="50" spans="1:9" s="69" customFormat="1" hidden="1" x14ac:dyDescent="0.3">
      <c r="A50" s="322"/>
      <c r="B50" s="78"/>
      <c r="C50" s="78"/>
      <c r="D50" s="188"/>
      <c r="E50" s="78"/>
      <c r="F50" s="62">
        <f t="shared" si="2"/>
        <v>0</v>
      </c>
      <c r="G50" s="80" t="s">
        <v>182</v>
      </c>
      <c r="I50" s="80"/>
    </row>
    <row r="51" spans="1:9" s="69" customFormat="1" hidden="1" x14ac:dyDescent="0.3">
      <c r="A51" s="322"/>
      <c r="B51" s="78"/>
      <c r="C51" s="78"/>
      <c r="D51" s="188"/>
      <c r="E51" s="78"/>
      <c r="F51" s="62">
        <f t="shared" si="2"/>
        <v>0</v>
      </c>
      <c r="G51" s="80" t="s">
        <v>182</v>
      </c>
      <c r="I51" s="80"/>
    </row>
    <row r="52" spans="1:9" s="69" customFormat="1" hidden="1" x14ac:dyDescent="0.3">
      <c r="A52" s="322"/>
      <c r="B52" s="78"/>
      <c r="C52" s="78"/>
      <c r="D52" s="188"/>
      <c r="E52" s="78"/>
      <c r="F52" s="62">
        <f t="shared" si="2"/>
        <v>0</v>
      </c>
      <c r="G52" s="80" t="s">
        <v>182</v>
      </c>
      <c r="I52" s="80"/>
    </row>
    <row r="53" spans="1:9" s="69" customFormat="1" hidden="1" x14ac:dyDescent="0.3">
      <c r="A53" s="322"/>
      <c r="B53" s="78"/>
      <c r="C53" s="78"/>
      <c r="D53" s="188"/>
      <c r="E53" s="78"/>
      <c r="F53" s="62">
        <f t="shared" si="2"/>
        <v>0</v>
      </c>
      <c r="G53" s="80" t="s">
        <v>182</v>
      </c>
      <c r="I53" s="80"/>
    </row>
    <row r="54" spans="1:9" s="69" customFormat="1" hidden="1" x14ac:dyDescent="0.3">
      <c r="A54" s="322"/>
      <c r="B54" s="78"/>
      <c r="C54" s="78"/>
      <c r="D54" s="188"/>
      <c r="E54" s="78"/>
      <c r="F54" s="62">
        <f t="shared" si="2"/>
        <v>0</v>
      </c>
      <c r="G54" s="80" t="s">
        <v>182</v>
      </c>
      <c r="I54" s="80"/>
    </row>
    <row r="55" spans="1:9" s="69" customFormat="1" hidden="1" x14ac:dyDescent="0.3">
      <c r="A55" s="322"/>
      <c r="B55" s="78"/>
      <c r="C55" s="78"/>
      <c r="D55" s="188"/>
      <c r="E55" s="78"/>
      <c r="F55" s="62">
        <f t="shared" si="2"/>
        <v>0</v>
      </c>
      <c r="G55" s="80" t="s">
        <v>182</v>
      </c>
      <c r="I55" s="80"/>
    </row>
    <row r="56" spans="1:9" s="69" customFormat="1" hidden="1" x14ac:dyDescent="0.3">
      <c r="A56" s="322"/>
      <c r="B56" s="78"/>
      <c r="C56" s="78"/>
      <c r="D56" s="188"/>
      <c r="E56" s="78"/>
      <c r="F56" s="62">
        <f t="shared" si="2"/>
        <v>0</v>
      </c>
      <c r="G56" s="80" t="s">
        <v>182</v>
      </c>
      <c r="I56" s="80"/>
    </row>
    <row r="57" spans="1:9" s="69" customFormat="1" hidden="1" x14ac:dyDescent="0.3">
      <c r="A57" s="322"/>
      <c r="B57" s="78"/>
      <c r="C57" s="78"/>
      <c r="D57" s="188"/>
      <c r="E57" s="78"/>
      <c r="F57" s="62">
        <f t="shared" si="2"/>
        <v>0</v>
      </c>
      <c r="G57" s="80" t="s">
        <v>182</v>
      </c>
      <c r="I57" s="80"/>
    </row>
    <row r="58" spans="1:9" s="69" customFormat="1" hidden="1" x14ac:dyDescent="0.3">
      <c r="A58" s="322"/>
      <c r="B58" s="78"/>
      <c r="C58" s="78"/>
      <c r="D58" s="188"/>
      <c r="E58" s="78"/>
      <c r="F58" s="62">
        <f t="shared" si="2"/>
        <v>0</v>
      </c>
      <c r="G58" s="80" t="s">
        <v>182</v>
      </c>
      <c r="I58" s="80"/>
    </row>
    <row r="59" spans="1:9" s="69" customFormat="1" hidden="1" x14ac:dyDescent="0.3">
      <c r="A59" s="322"/>
      <c r="B59" s="78"/>
      <c r="C59" s="78"/>
      <c r="D59" s="188"/>
      <c r="E59" s="78"/>
      <c r="F59" s="62">
        <f t="shared" si="2"/>
        <v>0</v>
      </c>
      <c r="G59" s="80" t="s">
        <v>182</v>
      </c>
      <c r="I59" s="80"/>
    </row>
    <row r="60" spans="1:9" s="69" customFormat="1" hidden="1" x14ac:dyDescent="0.3">
      <c r="A60" s="322"/>
      <c r="B60" s="78"/>
      <c r="C60" s="78"/>
      <c r="D60" s="188"/>
      <c r="E60" s="78"/>
      <c r="F60" s="62">
        <f t="shared" si="2"/>
        <v>0</v>
      </c>
      <c r="G60" s="80" t="s">
        <v>182</v>
      </c>
      <c r="I60" s="80"/>
    </row>
    <row r="61" spans="1:9" s="69" customFormat="1" hidden="1" x14ac:dyDescent="0.3">
      <c r="A61" s="322"/>
      <c r="B61" s="78"/>
      <c r="C61" s="78"/>
      <c r="D61" s="188"/>
      <c r="E61" s="78"/>
      <c r="F61" s="62">
        <f t="shared" si="2"/>
        <v>0</v>
      </c>
      <c r="G61" s="80" t="s">
        <v>182</v>
      </c>
      <c r="I61" s="80"/>
    </row>
    <row r="62" spans="1:9" s="69" customFormat="1" hidden="1" x14ac:dyDescent="0.3">
      <c r="A62" s="322"/>
      <c r="B62" s="78"/>
      <c r="C62" s="78"/>
      <c r="D62" s="188"/>
      <c r="E62" s="78"/>
      <c r="F62" s="62">
        <f t="shared" si="2"/>
        <v>0</v>
      </c>
      <c r="G62" s="80" t="s">
        <v>182</v>
      </c>
      <c r="I62" s="80"/>
    </row>
    <row r="63" spans="1:9" s="69" customFormat="1" hidden="1" x14ac:dyDescent="0.3">
      <c r="A63" s="322"/>
      <c r="B63" s="78"/>
      <c r="C63" s="78"/>
      <c r="D63" s="188"/>
      <c r="E63" s="78"/>
      <c r="F63" s="62">
        <f t="shared" si="2"/>
        <v>0</v>
      </c>
      <c r="G63" s="80" t="s">
        <v>182</v>
      </c>
      <c r="I63" s="80"/>
    </row>
    <row r="64" spans="1:9" s="69" customFormat="1" hidden="1" x14ac:dyDescent="0.3">
      <c r="A64" s="322"/>
      <c r="B64" s="78"/>
      <c r="C64" s="78"/>
      <c r="D64" s="188"/>
      <c r="E64" s="78"/>
      <c r="F64" s="62">
        <f t="shared" si="2"/>
        <v>0</v>
      </c>
      <c r="G64" s="80" t="s">
        <v>182</v>
      </c>
      <c r="I64" s="80"/>
    </row>
    <row r="65" spans="1:9" s="69" customFormat="1" hidden="1" x14ac:dyDescent="0.3">
      <c r="A65" s="322"/>
      <c r="B65" s="78"/>
      <c r="C65" s="78"/>
      <c r="D65" s="188"/>
      <c r="E65" s="78"/>
      <c r="F65" s="62">
        <f t="shared" si="2"/>
        <v>0</v>
      </c>
      <c r="G65" s="80" t="s">
        <v>182</v>
      </c>
      <c r="I65" s="80"/>
    </row>
    <row r="66" spans="1:9" s="69" customFormat="1" hidden="1" x14ac:dyDescent="0.3">
      <c r="A66" s="322"/>
      <c r="B66" s="78"/>
      <c r="C66" s="78"/>
      <c r="D66" s="188"/>
      <c r="E66" s="78"/>
      <c r="F66" s="62">
        <f t="shared" si="2"/>
        <v>0</v>
      </c>
      <c r="G66" s="80" t="s">
        <v>182</v>
      </c>
      <c r="I66" s="80"/>
    </row>
    <row r="67" spans="1:9" s="69" customFormat="1" hidden="1" x14ac:dyDescent="0.3">
      <c r="A67" s="322"/>
      <c r="B67" s="78"/>
      <c r="C67" s="78"/>
      <c r="D67" s="188"/>
      <c r="E67" s="78"/>
      <c r="F67" s="62">
        <f t="shared" si="2"/>
        <v>0</v>
      </c>
      <c r="G67" s="80" t="s">
        <v>182</v>
      </c>
      <c r="I67" s="80"/>
    </row>
    <row r="68" spans="1:9" s="69" customFormat="1" hidden="1" x14ac:dyDescent="0.3">
      <c r="A68" s="322"/>
      <c r="B68" s="78"/>
      <c r="C68" s="78"/>
      <c r="D68" s="188"/>
      <c r="E68" s="78"/>
      <c r="F68" s="62">
        <f t="shared" si="2"/>
        <v>0</v>
      </c>
      <c r="G68" s="80" t="s">
        <v>182</v>
      </c>
      <c r="I68" s="80"/>
    </row>
    <row r="69" spans="1:9" s="69" customFormat="1" hidden="1" x14ac:dyDescent="0.3">
      <c r="A69" s="322"/>
      <c r="B69" s="78"/>
      <c r="C69" s="78"/>
      <c r="D69" s="188"/>
      <c r="E69" s="78"/>
      <c r="F69" s="62">
        <f t="shared" si="2"/>
        <v>0</v>
      </c>
      <c r="G69" s="80" t="s">
        <v>182</v>
      </c>
      <c r="I69" s="80"/>
    </row>
    <row r="70" spans="1:9" s="69" customFormat="1" hidden="1" x14ac:dyDescent="0.3">
      <c r="A70" s="322"/>
      <c r="B70" s="78"/>
      <c r="C70" s="78"/>
      <c r="D70" s="188"/>
      <c r="E70" s="78"/>
      <c r="F70" s="62">
        <f t="shared" si="1"/>
        <v>0</v>
      </c>
      <c r="G70" s="80" t="s">
        <v>182</v>
      </c>
      <c r="I70" s="80"/>
    </row>
    <row r="71" spans="1:9" s="69" customFormat="1" hidden="1" x14ac:dyDescent="0.3">
      <c r="A71" s="322"/>
      <c r="B71" s="78"/>
      <c r="C71" s="78"/>
      <c r="D71" s="188"/>
      <c r="E71" s="78"/>
      <c r="F71" s="62">
        <f t="shared" si="1"/>
        <v>0</v>
      </c>
      <c r="G71" s="80" t="s">
        <v>182</v>
      </c>
      <c r="I71" s="80"/>
    </row>
    <row r="72" spans="1:9" s="69" customFormat="1" hidden="1" x14ac:dyDescent="0.3">
      <c r="A72" s="322"/>
      <c r="B72" s="78"/>
      <c r="C72" s="78"/>
      <c r="D72" s="188"/>
      <c r="E72" s="78"/>
      <c r="F72" s="62">
        <f t="shared" si="1"/>
        <v>0</v>
      </c>
      <c r="G72" s="80" t="s">
        <v>182</v>
      </c>
      <c r="I72" s="80"/>
    </row>
    <row r="73" spans="1:9" s="69" customFormat="1" hidden="1" x14ac:dyDescent="0.3">
      <c r="A73" s="322"/>
      <c r="B73" s="78"/>
      <c r="C73" s="78"/>
      <c r="D73" s="188"/>
      <c r="E73" s="78"/>
      <c r="F73" s="62">
        <f t="shared" si="1"/>
        <v>0</v>
      </c>
      <c r="G73" s="80" t="s">
        <v>182</v>
      </c>
      <c r="I73" s="80"/>
    </row>
    <row r="74" spans="1:9" s="69" customFormat="1" hidden="1" x14ac:dyDescent="0.3">
      <c r="A74" s="322"/>
      <c r="B74" s="78"/>
      <c r="C74" s="78"/>
      <c r="D74" s="188"/>
      <c r="E74" s="78"/>
      <c r="F74" s="62">
        <f t="shared" si="1"/>
        <v>0</v>
      </c>
      <c r="G74" s="80" t="s">
        <v>182</v>
      </c>
      <c r="I74" s="80"/>
    </row>
    <row r="75" spans="1:9" s="69" customFormat="1" hidden="1" x14ac:dyDescent="0.3">
      <c r="A75" s="322"/>
      <c r="B75" s="78"/>
      <c r="C75" s="78"/>
      <c r="D75" s="188"/>
      <c r="E75" s="78"/>
      <c r="F75" s="62">
        <f t="shared" si="1"/>
        <v>0</v>
      </c>
      <c r="G75" s="80" t="s">
        <v>182</v>
      </c>
      <c r="I75" s="80"/>
    </row>
    <row r="76" spans="1:9" s="69" customFormat="1" hidden="1" x14ac:dyDescent="0.3">
      <c r="A76" s="322"/>
      <c r="B76" s="78"/>
      <c r="C76" s="78"/>
      <c r="D76" s="188"/>
      <c r="E76" s="78"/>
      <c r="F76" s="62">
        <f t="shared" si="1"/>
        <v>0</v>
      </c>
      <c r="G76" s="80" t="s">
        <v>182</v>
      </c>
      <c r="I76" s="80"/>
    </row>
    <row r="77" spans="1:9" s="69" customFormat="1" hidden="1" x14ac:dyDescent="0.3">
      <c r="A77" s="322"/>
      <c r="B77" s="78"/>
      <c r="C77" s="78"/>
      <c r="D77" s="188"/>
      <c r="E77" s="78"/>
      <c r="F77" s="62">
        <f t="shared" si="1"/>
        <v>0</v>
      </c>
      <c r="G77" s="80" t="s">
        <v>182</v>
      </c>
      <c r="I77" s="80"/>
    </row>
    <row r="78" spans="1:9" s="69" customFormat="1" hidden="1" x14ac:dyDescent="0.3">
      <c r="A78" s="322"/>
      <c r="B78" s="78"/>
      <c r="C78" s="78"/>
      <c r="D78" s="188"/>
      <c r="E78" s="78"/>
      <c r="F78" s="62">
        <f t="shared" si="1"/>
        <v>0</v>
      </c>
      <c r="G78" s="80" t="s">
        <v>182</v>
      </c>
      <c r="I78" s="80"/>
    </row>
    <row r="79" spans="1:9" s="69" customFormat="1" hidden="1" x14ac:dyDescent="0.3">
      <c r="A79" s="322"/>
      <c r="B79" s="78"/>
      <c r="C79" s="78"/>
      <c r="D79" s="188"/>
      <c r="E79" s="78"/>
      <c r="F79" s="62">
        <f t="shared" si="1"/>
        <v>0</v>
      </c>
      <c r="G79" s="80" t="s">
        <v>182</v>
      </c>
      <c r="I79" s="80"/>
    </row>
    <row r="80" spans="1:9" s="69" customFormat="1" hidden="1" x14ac:dyDescent="0.3">
      <c r="A80" s="322"/>
      <c r="B80" s="78"/>
      <c r="C80" s="78"/>
      <c r="D80" s="188"/>
      <c r="E80" s="78"/>
      <c r="F80" s="62">
        <f t="shared" si="1"/>
        <v>0</v>
      </c>
      <c r="G80" s="80" t="s">
        <v>182</v>
      </c>
      <c r="I80" s="80"/>
    </row>
    <row r="81" spans="1:9" s="69" customFormat="1" hidden="1" x14ac:dyDescent="0.3">
      <c r="A81" s="322"/>
      <c r="B81" s="78"/>
      <c r="C81" s="78"/>
      <c r="D81" s="188"/>
      <c r="E81" s="78"/>
      <c r="F81" s="62">
        <f t="shared" si="1"/>
        <v>0</v>
      </c>
      <c r="G81" s="80" t="s">
        <v>182</v>
      </c>
      <c r="I81" s="80"/>
    </row>
    <row r="82" spans="1:9" s="69" customFormat="1" hidden="1" x14ac:dyDescent="0.3">
      <c r="A82" s="322"/>
      <c r="B82" s="78"/>
      <c r="C82" s="78"/>
      <c r="D82" s="188"/>
      <c r="E82" s="78"/>
      <c r="F82" s="62">
        <f t="shared" si="1"/>
        <v>0</v>
      </c>
      <c r="G82" s="80" t="s">
        <v>182</v>
      </c>
      <c r="I82" s="80"/>
    </row>
    <row r="83" spans="1:9" s="69" customFormat="1" hidden="1" x14ac:dyDescent="0.3">
      <c r="A83" s="322"/>
      <c r="B83" s="78"/>
      <c r="C83" s="78"/>
      <c r="D83" s="188"/>
      <c r="E83" s="78"/>
      <c r="F83" s="62">
        <f t="shared" si="1"/>
        <v>0</v>
      </c>
      <c r="G83" s="80" t="s">
        <v>182</v>
      </c>
      <c r="I83" s="80"/>
    </row>
    <row r="84" spans="1:9" s="69" customFormat="1" hidden="1" x14ac:dyDescent="0.3">
      <c r="A84" s="322"/>
      <c r="B84" s="78"/>
      <c r="C84" s="78"/>
      <c r="D84" s="188"/>
      <c r="E84" s="78"/>
      <c r="F84" s="62">
        <f t="shared" si="1"/>
        <v>0</v>
      </c>
      <c r="G84" s="80" t="s">
        <v>182</v>
      </c>
      <c r="I84" s="80"/>
    </row>
    <row r="85" spans="1:9" s="69" customFormat="1" hidden="1" x14ac:dyDescent="0.3">
      <c r="A85" s="322"/>
      <c r="B85" s="78"/>
      <c r="C85" s="78"/>
      <c r="D85" s="188"/>
      <c r="E85" s="78"/>
      <c r="F85" s="62">
        <f t="shared" si="1"/>
        <v>0</v>
      </c>
      <c r="G85" s="80" t="s">
        <v>182</v>
      </c>
      <c r="I85" s="80"/>
    </row>
    <row r="86" spans="1:9" s="69" customFormat="1" hidden="1" x14ac:dyDescent="0.3">
      <c r="A86" s="322"/>
      <c r="B86" s="78"/>
      <c r="C86" s="78"/>
      <c r="D86" s="188"/>
      <c r="E86" s="78"/>
      <c r="F86" s="62">
        <f t="shared" ref="F86:F101" si="3">ROUND(+B86*D86*E86,2)</f>
        <v>0</v>
      </c>
      <c r="G86" s="80" t="s">
        <v>182</v>
      </c>
      <c r="I86" s="80"/>
    </row>
    <row r="87" spans="1:9" s="69" customFormat="1" hidden="1" x14ac:dyDescent="0.3">
      <c r="A87" s="322"/>
      <c r="B87" s="78"/>
      <c r="C87" s="78"/>
      <c r="D87" s="188"/>
      <c r="E87" s="78"/>
      <c r="F87" s="62">
        <f t="shared" si="3"/>
        <v>0</v>
      </c>
      <c r="G87" s="80" t="s">
        <v>182</v>
      </c>
      <c r="I87" s="80"/>
    </row>
    <row r="88" spans="1:9" s="69" customFormat="1" hidden="1" x14ac:dyDescent="0.3">
      <c r="A88" s="322"/>
      <c r="B88" s="78"/>
      <c r="C88" s="78"/>
      <c r="D88" s="188"/>
      <c r="E88" s="78"/>
      <c r="F88" s="62">
        <f t="shared" si="3"/>
        <v>0</v>
      </c>
      <c r="G88" s="80" t="s">
        <v>182</v>
      </c>
      <c r="I88" s="80"/>
    </row>
    <row r="89" spans="1:9" s="69" customFormat="1" hidden="1" x14ac:dyDescent="0.3">
      <c r="A89" s="322"/>
      <c r="B89" s="78"/>
      <c r="C89" s="78"/>
      <c r="D89" s="188"/>
      <c r="E89" s="78"/>
      <c r="F89" s="62">
        <f t="shared" si="3"/>
        <v>0</v>
      </c>
      <c r="G89" s="80" t="s">
        <v>182</v>
      </c>
      <c r="I89" s="80"/>
    </row>
    <row r="90" spans="1:9" s="69" customFormat="1" hidden="1" x14ac:dyDescent="0.3">
      <c r="A90" s="322"/>
      <c r="B90" s="78"/>
      <c r="C90" s="78"/>
      <c r="D90" s="188"/>
      <c r="E90" s="78"/>
      <c r="F90" s="62">
        <f t="shared" si="3"/>
        <v>0</v>
      </c>
      <c r="G90" s="80" t="s">
        <v>182</v>
      </c>
      <c r="I90" s="80"/>
    </row>
    <row r="91" spans="1:9" s="69" customFormat="1" hidden="1" x14ac:dyDescent="0.3">
      <c r="A91" s="322"/>
      <c r="B91" s="78"/>
      <c r="C91" s="78"/>
      <c r="D91" s="188"/>
      <c r="E91" s="78"/>
      <c r="F91" s="62">
        <f t="shared" si="3"/>
        <v>0</v>
      </c>
      <c r="G91" s="80" t="s">
        <v>182</v>
      </c>
      <c r="I91" s="80"/>
    </row>
    <row r="92" spans="1:9" s="69" customFormat="1" hidden="1" x14ac:dyDescent="0.3">
      <c r="A92" s="322"/>
      <c r="B92" s="78"/>
      <c r="C92" s="78"/>
      <c r="D92" s="188"/>
      <c r="E92" s="78"/>
      <c r="F92" s="62">
        <f t="shared" si="3"/>
        <v>0</v>
      </c>
      <c r="G92" s="80" t="s">
        <v>182</v>
      </c>
      <c r="I92" s="80"/>
    </row>
    <row r="93" spans="1:9" s="69" customFormat="1" hidden="1" x14ac:dyDescent="0.3">
      <c r="A93" s="322"/>
      <c r="B93" s="78"/>
      <c r="C93" s="78"/>
      <c r="D93" s="188"/>
      <c r="E93" s="78"/>
      <c r="F93" s="62">
        <f t="shared" si="3"/>
        <v>0</v>
      </c>
      <c r="G93" s="80" t="s">
        <v>182</v>
      </c>
      <c r="I93" s="80"/>
    </row>
    <row r="94" spans="1:9" s="69" customFormat="1" hidden="1" x14ac:dyDescent="0.3">
      <c r="A94" s="322"/>
      <c r="B94" s="78"/>
      <c r="C94" s="78"/>
      <c r="D94" s="188"/>
      <c r="E94" s="78"/>
      <c r="F94" s="62">
        <f t="shared" si="3"/>
        <v>0</v>
      </c>
      <c r="G94" s="80" t="s">
        <v>182</v>
      </c>
      <c r="I94" s="80"/>
    </row>
    <row r="95" spans="1:9" s="69" customFormat="1" hidden="1" x14ac:dyDescent="0.3">
      <c r="A95" s="322"/>
      <c r="B95" s="78"/>
      <c r="C95" s="78"/>
      <c r="D95" s="188"/>
      <c r="E95" s="78"/>
      <c r="F95" s="62">
        <f t="shared" si="3"/>
        <v>0</v>
      </c>
      <c r="G95" s="80" t="s">
        <v>182</v>
      </c>
      <c r="I95" s="80"/>
    </row>
    <row r="96" spans="1:9" s="69" customFormat="1" hidden="1" x14ac:dyDescent="0.3">
      <c r="A96" s="322"/>
      <c r="B96" s="78"/>
      <c r="C96" s="78"/>
      <c r="D96" s="188"/>
      <c r="E96" s="78"/>
      <c r="F96" s="62">
        <f t="shared" si="3"/>
        <v>0</v>
      </c>
      <c r="G96" s="80" t="s">
        <v>182</v>
      </c>
      <c r="I96" s="80"/>
    </row>
    <row r="97" spans="1:9" s="69" customFormat="1" hidden="1" x14ac:dyDescent="0.3">
      <c r="A97" s="322"/>
      <c r="B97" s="78"/>
      <c r="C97" s="78"/>
      <c r="D97" s="188"/>
      <c r="E97" s="78"/>
      <c r="F97" s="62">
        <f t="shared" si="3"/>
        <v>0</v>
      </c>
      <c r="G97" s="80" t="s">
        <v>182</v>
      </c>
      <c r="I97" s="80"/>
    </row>
    <row r="98" spans="1:9" s="69" customFormat="1" hidden="1" x14ac:dyDescent="0.3">
      <c r="A98" s="322"/>
      <c r="B98" s="78"/>
      <c r="C98" s="78"/>
      <c r="D98" s="188"/>
      <c r="E98" s="78"/>
      <c r="F98" s="62">
        <f t="shared" si="3"/>
        <v>0</v>
      </c>
      <c r="G98" s="80" t="s">
        <v>182</v>
      </c>
      <c r="I98" s="80"/>
    </row>
    <row r="99" spans="1:9" s="69" customFormat="1" hidden="1" x14ac:dyDescent="0.3">
      <c r="A99" s="322"/>
      <c r="B99" s="78"/>
      <c r="C99" s="78"/>
      <c r="D99" s="188"/>
      <c r="E99" s="78"/>
      <c r="F99" s="62">
        <f t="shared" si="3"/>
        <v>0</v>
      </c>
      <c r="G99" s="80" t="s">
        <v>182</v>
      </c>
      <c r="I99" s="80"/>
    </row>
    <row r="100" spans="1:9" s="69" customFormat="1" hidden="1" x14ac:dyDescent="0.3">
      <c r="A100" s="322"/>
      <c r="B100" s="78"/>
      <c r="C100" s="78"/>
      <c r="D100" s="188"/>
      <c r="E100" s="78"/>
      <c r="F100" s="62">
        <f t="shared" si="3"/>
        <v>0</v>
      </c>
      <c r="G100" s="80" t="s">
        <v>182</v>
      </c>
      <c r="I100" s="80"/>
    </row>
    <row r="101" spans="1:9" s="69" customFormat="1" hidden="1" x14ac:dyDescent="0.3">
      <c r="A101" s="322"/>
      <c r="B101" s="78"/>
      <c r="C101" s="78"/>
      <c r="D101" s="188"/>
      <c r="E101" s="78"/>
      <c r="F101" s="62">
        <f t="shared" si="3"/>
        <v>0</v>
      </c>
      <c r="G101" s="80" t="s">
        <v>182</v>
      </c>
      <c r="I101" s="80"/>
    </row>
    <row r="102" spans="1:9" s="69" customFormat="1" hidden="1" x14ac:dyDescent="0.3">
      <c r="A102" s="322"/>
      <c r="B102" s="78"/>
      <c r="C102" s="78"/>
      <c r="D102" s="188"/>
      <c r="E102" s="78"/>
      <c r="F102" s="62">
        <f t="shared" ref="F102:F117" si="4">ROUND(+B102*D102*E102,2)</f>
        <v>0</v>
      </c>
      <c r="G102" s="80" t="s">
        <v>182</v>
      </c>
      <c r="I102" s="80"/>
    </row>
    <row r="103" spans="1:9" s="69" customFormat="1" hidden="1" x14ac:dyDescent="0.3">
      <c r="A103" s="322"/>
      <c r="B103" s="78"/>
      <c r="C103" s="78"/>
      <c r="D103" s="188"/>
      <c r="E103" s="78"/>
      <c r="F103" s="62">
        <f t="shared" si="4"/>
        <v>0</v>
      </c>
      <c r="G103" s="80" t="s">
        <v>182</v>
      </c>
      <c r="I103" s="80"/>
    </row>
    <row r="104" spans="1:9" s="69" customFormat="1" hidden="1" x14ac:dyDescent="0.3">
      <c r="A104" s="322"/>
      <c r="B104" s="78"/>
      <c r="C104" s="78"/>
      <c r="D104" s="188"/>
      <c r="E104" s="78"/>
      <c r="F104" s="62">
        <f t="shared" si="4"/>
        <v>0</v>
      </c>
      <c r="G104" s="80" t="s">
        <v>182</v>
      </c>
      <c r="I104" s="80"/>
    </row>
    <row r="105" spans="1:9" s="69" customFormat="1" hidden="1" x14ac:dyDescent="0.3">
      <c r="A105" s="322"/>
      <c r="B105" s="78"/>
      <c r="C105" s="78"/>
      <c r="D105" s="188"/>
      <c r="E105" s="78"/>
      <c r="F105" s="62">
        <f t="shared" si="4"/>
        <v>0</v>
      </c>
      <c r="G105" s="80" t="s">
        <v>182</v>
      </c>
      <c r="I105" s="80"/>
    </row>
    <row r="106" spans="1:9" s="69" customFormat="1" hidden="1" x14ac:dyDescent="0.3">
      <c r="A106" s="322"/>
      <c r="B106" s="78"/>
      <c r="C106" s="78"/>
      <c r="D106" s="188"/>
      <c r="E106" s="78"/>
      <c r="F106" s="62">
        <f t="shared" si="4"/>
        <v>0</v>
      </c>
      <c r="G106" s="80" t="s">
        <v>182</v>
      </c>
      <c r="I106" s="80"/>
    </row>
    <row r="107" spans="1:9" s="69" customFormat="1" hidden="1" x14ac:dyDescent="0.3">
      <c r="A107" s="322"/>
      <c r="B107" s="78"/>
      <c r="C107" s="78"/>
      <c r="D107" s="188"/>
      <c r="E107" s="78"/>
      <c r="F107" s="62">
        <f t="shared" si="4"/>
        <v>0</v>
      </c>
      <c r="G107" s="80" t="s">
        <v>182</v>
      </c>
      <c r="I107" s="80"/>
    </row>
    <row r="108" spans="1:9" s="69" customFormat="1" hidden="1" x14ac:dyDescent="0.3">
      <c r="A108" s="322"/>
      <c r="B108" s="78"/>
      <c r="C108" s="78"/>
      <c r="D108" s="188"/>
      <c r="E108" s="78"/>
      <c r="F108" s="62">
        <f t="shared" si="4"/>
        <v>0</v>
      </c>
      <c r="G108" s="80" t="s">
        <v>182</v>
      </c>
      <c r="I108" s="80"/>
    </row>
    <row r="109" spans="1:9" s="69" customFormat="1" hidden="1" x14ac:dyDescent="0.3">
      <c r="A109" s="322"/>
      <c r="B109" s="78"/>
      <c r="C109" s="78"/>
      <c r="D109" s="188"/>
      <c r="E109" s="78"/>
      <c r="F109" s="62">
        <f t="shared" si="4"/>
        <v>0</v>
      </c>
      <c r="G109" s="80" t="s">
        <v>182</v>
      </c>
      <c r="I109" s="80"/>
    </row>
    <row r="110" spans="1:9" s="69" customFormat="1" hidden="1" x14ac:dyDescent="0.3">
      <c r="A110" s="322"/>
      <c r="B110" s="78"/>
      <c r="C110" s="78"/>
      <c r="D110" s="188"/>
      <c r="E110" s="78"/>
      <c r="F110" s="62">
        <f t="shared" si="4"/>
        <v>0</v>
      </c>
      <c r="G110" s="80" t="s">
        <v>182</v>
      </c>
      <c r="I110" s="80"/>
    </row>
    <row r="111" spans="1:9" s="69" customFormat="1" hidden="1" x14ac:dyDescent="0.3">
      <c r="A111" s="322"/>
      <c r="B111" s="78"/>
      <c r="C111" s="78"/>
      <c r="D111" s="188"/>
      <c r="E111" s="78"/>
      <c r="F111" s="62">
        <f t="shared" si="4"/>
        <v>0</v>
      </c>
      <c r="G111" s="80" t="s">
        <v>182</v>
      </c>
      <c r="I111" s="80"/>
    </row>
    <row r="112" spans="1:9" s="69" customFormat="1" hidden="1" x14ac:dyDescent="0.3">
      <c r="A112" s="322"/>
      <c r="B112" s="78"/>
      <c r="C112" s="78"/>
      <c r="D112" s="188"/>
      <c r="E112" s="78"/>
      <c r="F112" s="62">
        <f t="shared" si="4"/>
        <v>0</v>
      </c>
      <c r="G112" s="80" t="s">
        <v>182</v>
      </c>
      <c r="I112" s="80"/>
    </row>
    <row r="113" spans="1:9" s="69" customFormat="1" hidden="1" x14ac:dyDescent="0.3">
      <c r="A113" s="322"/>
      <c r="B113" s="78"/>
      <c r="C113" s="78"/>
      <c r="D113" s="188"/>
      <c r="E113" s="78"/>
      <c r="F113" s="62">
        <f t="shared" si="4"/>
        <v>0</v>
      </c>
      <c r="G113" s="80" t="s">
        <v>182</v>
      </c>
      <c r="I113" s="80"/>
    </row>
    <row r="114" spans="1:9" s="69" customFormat="1" hidden="1" x14ac:dyDescent="0.3">
      <c r="A114" s="322"/>
      <c r="B114" s="78"/>
      <c r="C114" s="78"/>
      <c r="D114" s="188"/>
      <c r="E114" s="78"/>
      <c r="F114" s="62">
        <f t="shared" si="4"/>
        <v>0</v>
      </c>
      <c r="G114" s="80" t="s">
        <v>182</v>
      </c>
      <c r="I114" s="80"/>
    </row>
    <row r="115" spans="1:9" s="69" customFormat="1" hidden="1" x14ac:dyDescent="0.3">
      <c r="A115" s="322"/>
      <c r="B115" s="78"/>
      <c r="C115" s="78"/>
      <c r="D115" s="188"/>
      <c r="E115" s="78"/>
      <c r="F115" s="62">
        <f t="shared" si="4"/>
        <v>0</v>
      </c>
      <c r="G115" s="80" t="s">
        <v>182</v>
      </c>
      <c r="I115" s="80"/>
    </row>
    <row r="116" spans="1:9" s="69" customFormat="1" hidden="1" x14ac:dyDescent="0.3">
      <c r="A116" s="322"/>
      <c r="B116" s="78"/>
      <c r="C116" s="78"/>
      <c r="D116" s="188"/>
      <c r="E116" s="78"/>
      <c r="F116" s="62">
        <f t="shared" si="4"/>
        <v>0</v>
      </c>
      <c r="G116" s="80" t="s">
        <v>182</v>
      </c>
      <c r="I116" s="80"/>
    </row>
    <row r="117" spans="1:9" s="69" customFormat="1" hidden="1" x14ac:dyDescent="0.3">
      <c r="A117" s="322"/>
      <c r="B117" s="78"/>
      <c r="C117" s="78"/>
      <c r="D117" s="188"/>
      <c r="E117" s="78"/>
      <c r="F117" s="62">
        <f t="shared" si="4"/>
        <v>0</v>
      </c>
      <c r="G117" s="80" t="s">
        <v>182</v>
      </c>
      <c r="I117" s="80"/>
    </row>
    <row r="118" spans="1:9" s="69" customFormat="1" hidden="1" x14ac:dyDescent="0.3">
      <c r="A118" s="322"/>
      <c r="B118" s="78"/>
      <c r="C118" s="78"/>
      <c r="D118" s="188"/>
      <c r="E118" s="78"/>
      <c r="F118" s="62">
        <f t="shared" si="1"/>
        <v>0</v>
      </c>
      <c r="G118" s="80" t="s">
        <v>182</v>
      </c>
      <c r="I118" s="80"/>
    </row>
    <row r="119" spans="1:9" s="69" customFormat="1" hidden="1" x14ac:dyDescent="0.3">
      <c r="A119" s="322"/>
      <c r="B119" s="78"/>
      <c r="C119" s="78"/>
      <c r="D119" s="188"/>
      <c r="E119" s="78"/>
      <c r="F119" s="62">
        <f t="shared" si="1"/>
        <v>0</v>
      </c>
      <c r="G119" s="80" t="s">
        <v>182</v>
      </c>
      <c r="I119" s="80"/>
    </row>
    <row r="120" spans="1:9" s="69" customFormat="1" hidden="1" x14ac:dyDescent="0.3">
      <c r="A120" s="322"/>
      <c r="B120" s="78"/>
      <c r="C120" s="78"/>
      <c r="D120" s="188"/>
      <c r="E120" s="78"/>
      <c r="F120" s="62">
        <f t="shared" si="1"/>
        <v>0</v>
      </c>
      <c r="G120" s="80" t="s">
        <v>182</v>
      </c>
      <c r="I120" s="80"/>
    </row>
    <row r="121" spans="1:9" s="69" customFormat="1" hidden="1" x14ac:dyDescent="0.3">
      <c r="A121" s="322"/>
      <c r="B121" s="78"/>
      <c r="C121" s="78"/>
      <c r="D121" s="188"/>
      <c r="E121" s="78"/>
      <c r="F121" s="62">
        <f t="shared" si="1"/>
        <v>0</v>
      </c>
      <c r="G121" s="80" t="s">
        <v>182</v>
      </c>
      <c r="I121" s="80"/>
    </row>
    <row r="122" spans="1:9" s="69" customFormat="1" hidden="1" x14ac:dyDescent="0.3">
      <c r="A122" s="322"/>
      <c r="B122" s="78"/>
      <c r="C122" s="78"/>
      <c r="D122" s="188"/>
      <c r="E122" s="78"/>
      <c r="F122" s="62">
        <f t="shared" ref="F122:F125" si="5">ROUND(+B122*D122*E122,2)</f>
        <v>0</v>
      </c>
      <c r="G122" s="80" t="s">
        <v>182</v>
      </c>
      <c r="I122" s="80"/>
    </row>
    <row r="123" spans="1:9" s="69" customFormat="1" hidden="1" x14ac:dyDescent="0.3">
      <c r="A123" s="322"/>
      <c r="B123" s="78"/>
      <c r="C123" s="78"/>
      <c r="D123" s="188"/>
      <c r="E123" s="78"/>
      <c r="F123" s="62">
        <f t="shared" si="5"/>
        <v>0</v>
      </c>
      <c r="G123" s="80" t="s">
        <v>182</v>
      </c>
      <c r="I123" s="80"/>
    </row>
    <row r="124" spans="1:9" s="69" customFormat="1" hidden="1" x14ac:dyDescent="0.3">
      <c r="A124" s="322"/>
      <c r="B124" s="78"/>
      <c r="C124" s="78"/>
      <c r="D124" s="188"/>
      <c r="E124" s="78"/>
      <c r="F124" s="62">
        <f t="shared" si="5"/>
        <v>0</v>
      </c>
      <c r="G124" s="80" t="s">
        <v>182</v>
      </c>
      <c r="I124" s="80"/>
    </row>
    <row r="125" spans="1:9" s="69" customFormat="1" hidden="1" x14ac:dyDescent="0.3">
      <c r="A125" s="322"/>
      <c r="B125" s="78"/>
      <c r="C125" s="78"/>
      <c r="D125" s="188"/>
      <c r="E125" s="78"/>
      <c r="F125" s="62">
        <f t="shared" si="5"/>
        <v>0</v>
      </c>
      <c r="G125" s="80" t="s">
        <v>182</v>
      </c>
      <c r="I125" s="80"/>
    </row>
    <row r="126" spans="1:9" s="69" customFormat="1" hidden="1" x14ac:dyDescent="0.3">
      <c r="A126" s="322"/>
      <c r="B126" s="78"/>
      <c r="C126" s="78"/>
      <c r="D126" s="188"/>
      <c r="E126" s="78"/>
      <c r="F126" s="62">
        <f t="shared" ref="F126:F129" si="6">ROUND(+B126*D126*E126,2)</f>
        <v>0</v>
      </c>
      <c r="G126" s="80" t="s">
        <v>182</v>
      </c>
      <c r="I126" s="80"/>
    </row>
    <row r="127" spans="1:9" s="69" customFormat="1" hidden="1" x14ac:dyDescent="0.3">
      <c r="A127" s="322"/>
      <c r="B127" s="78"/>
      <c r="C127" s="78"/>
      <c r="D127" s="188"/>
      <c r="E127" s="78"/>
      <c r="F127" s="62">
        <f t="shared" si="6"/>
        <v>0</v>
      </c>
      <c r="G127" s="80" t="s">
        <v>182</v>
      </c>
      <c r="I127" s="80"/>
    </row>
    <row r="128" spans="1:9" s="69" customFormat="1" hidden="1" x14ac:dyDescent="0.3">
      <c r="A128" s="322"/>
      <c r="B128" s="78"/>
      <c r="C128" s="78"/>
      <c r="D128" s="188"/>
      <c r="E128" s="78"/>
      <c r="F128" s="62">
        <f t="shared" si="6"/>
        <v>0</v>
      </c>
      <c r="G128" s="80" t="s">
        <v>182</v>
      </c>
      <c r="I128" s="80"/>
    </row>
    <row r="129" spans="1:9" s="69" customFormat="1" hidden="1" x14ac:dyDescent="0.3">
      <c r="A129" s="322"/>
      <c r="B129" s="78"/>
      <c r="C129" s="78"/>
      <c r="D129" s="188"/>
      <c r="E129" s="78"/>
      <c r="F129" s="62">
        <f t="shared" si="6"/>
        <v>0</v>
      </c>
      <c r="G129" s="80" t="s">
        <v>182</v>
      </c>
      <c r="I129" s="80"/>
    </row>
    <row r="130" spans="1:9" s="69" customFormat="1" hidden="1" x14ac:dyDescent="0.3">
      <c r="A130" s="322"/>
      <c r="B130" s="78"/>
      <c r="C130" s="78"/>
      <c r="D130" s="188"/>
      <c r="E130" s="78"/>
      <c r="F130" s="62">
        <f t="shared" si="1"/>
        <v>0</v>
      </c>
      <c r="G130" s="80" t="s">
        <v>182</v>
      </c>
      <c r="I130" s="80"/>
    </row>
    <row r="131" spans="1:9" s="69" customFormat="1" hidden="1" x14ac:dyDescent="0.3">
      <c r="A131" s="322"/>
      <c r="B131" s="78"/>
      <c r="C131" s="78"/>
      <c r="D131" s="188"/>
      <c r="E131" s="78"/>
      <c r="F131" s="62">
        <f t="shared" ref="F131" si="7">ROUND(+B131*D131*E131,2)</f>
        <v>0</v>
      </c>
      <c r="G131" s="80" t="s">
        <v>182</v>
      </c>
      <c r="I131" s="80"/>
    </row>
    <row r="132" spans="1:9" s="69" customFormat="1" hidden="1" x14ac:dyDescent="0.3">
      <c r="A132" s="322"/>
      <c r="B132" s="78"/>
      <c r="C132" s="78"/>
      <c r="D132" s="188"/>
      <c r="E132" s="78"/>
      <c r="F132" s="62">
        <f t="shared" ref="F132" si="8">ROUND(+B132*D132*E132,2)</f>
        <v>0</v>
      </c>
      <c r="G132" s="80" t="s">
        <v>182</v>
      </c>
      <c r="I132" s="80"/>
    </row>
    <row r="133" spans="1:9" s="69" customFormat="1" hidden="1" x14ac:dyDescent="0.3">
      <c r="A133" s="322"/>
      <c r="B133" s="78"/>
      <c r="C133" s="78"/>
      <c r="D133" s="188"/>
      <c r="E133" s="78"/>
      <c r="F133" s="62">
        <f t="shared" si="1"/>
        <v>0</v>
      </c>
      <c r="G133" s="80" t="s">
        <v>182</v>
      </c>
      <c r="I133" s="80"/>
    </row>
    <row r="134" spans="1:9" s="69" customFormat="1" x14ac:dyDescent="0.3">
      <c r="A134" s="322" t="s">
        <v>289</v>
      </c>
      <c r="B134" s="78">
        <v>3</v>
      </c>
      <c r="C134" s="78" t="s">
        <v>291</v>
      </c>
      <c r="D134" s="188">
        <f t="shared" ref="D134" ca="1" si="9">RAND()*1000000</f>
        <v>800510.31858116423</v>
      </c>
      <c r="E134" s="78">
        <v>2</v>
      </c>
      <c r="F134" s="198">
        <f ca="1">ROUND(+B134*D134*E134,2)</f>
        <v>4803061.91</v>
      </c>
      <c r="G134" s="80" t="s">
        <v>182</v>
      </c>
      <c r="I134" s="80"/>
    </row>
    <row r="135" spans="1:9" s="69" customFormat="1" x14ac:dyDescent="0.3">
      <c r="A135" s="322"/>
      <c r="D135" s="151"/>
      <c r="E135" s="160" t="s">
        <v>185</v>
      </c>
      <c r="F135" s="207">
        <f ca="1">ROUND(SUBTOTAL(109,F5:F134),2)</f>
        <v>12814262.220000001</v>
      </c>
      <c r="G135" s="80" t="s">
        <v>182</v>
      </c>
      <c r="I135" s="320" t="s">
        <v>206</v>
      </c>
    </row>
    <row r="136" spans="1:9" s="69" customFormat="1" x14ac:dyDescent="0.3">
      <c r="A136" s="322"/>
      <c r="D136" s="106"/>
      <c r="F136" s="203"/>
      <c r="G136" s="80" t="s">
        <v>187</v>
      </c>
    </row>
    <row r="137" spans="1:9" s="69" customFormat="1" x14ac:dyDescent="0.3">
      <c r="A137" s="322" t="s">
        <v>282</v>
      </c>
      <c r="B137" s="78">
        <v>3</v>
      </c>
      <c r="C137" s="78" t="s">
        <v>291</v>
      </c>
      <c r="D137" s="188">
        <f t="shared" ref="D137:D139" ca="1" si="10">RAND()*1000000</f>
        <v>539731.64885441458</v>
      </c>
      <c r="E137" s="78">
        <v>2</v>
      </c>
      <c r="F137" s="62">
        <f ca="1">ROUND(+B137*D137*E137,2)</f>
        <v>3238389.89</v>
      </c>
      <c r="G137" s="80" t="s">
        <v>187</v>
      </c>
    </row>
    <row r="138" spans="1:9" s="69" customFormat="1" x14ac:dyDescent="0.3">
      <c r="A138" s="322" t="s">
        <v>292</v>
      </c>
      <c r="B138" s="78">
        <v>3</v>
      </c>
      <c r="C138" s="78" t="s">
        <v>291</v>
      </c>
      <c r="D138" s="188">
        <f t="shared" ca="1" si="10"/>
        <v>518674.82707654266</v>
      </c>
      <c r="E138" s="78">
        <v>2</v>
      </c>
      <c r="F138" s="62">
        <f t="shared" ref="F138:F201" ca="1" si="11">ROUND(+B138*D138*E138,2)</f>
        <v>3112048.96</v>
      </c>
      <c r="G138" s="80" t="s">
        <v>187</v>
      </c>
      <c r="I138" s="80"/>
    </row>
    <row r="139" spans="1:9" s="69" customFormat="1" x14ac:dyDescent="0.3">
      <c r="A139" s="322" t="s">
        <v>293</v>
      </c>
      <c r="B139" s="78">
        <v>3</v>
      </c>
      <c r="C139" s="78" t="s">
        <v>291</v>
      </c>
      <c r="D139" s="188">
        <f t="shared" ca="1" si="10"/>
        <v>7489.2675887775486</v>
      </c>
      <c r="E139" s="78">
        <v>2</v>
      </c>
      <c r="F139" s="62">
        <f t="shared" ca="1" si="11"/>
        <v>44935.61</v>
      </c>
      <c r="G139" s="80" t="s">
        <v>187</v>
      </c>
      <c r="I139" s="80"/>
    </row>
    <row r="140" spans="1:9" s="69" customFormat="1" hidden="1" x14ac:dyDescent="0.3">
      <c r="A140" s="322"/>
      <c r="B140" s="78"/>
      <c r="C140" s="78"/>
      <c r="D140" s="188"/>
      <c r="E140" s="78"/>
      <c r="F140" s="62">
        <f t="shared" si="11"/>
        <v>0</v>
      </c>
      <c r="G140" s="80" t="s">
        <v>187</v>
      </c>
      <c r="I140" s="80"/>
    </row>
    <row r="141" spans="1:9" s="69" customFormat="1" hidden="1" x14ac:dyDescent="0.3">
      <c r="A141" s="322"/>
      <c r="B141" s="78"/>
      <c r="C141" s="78"/>
      <c r="D141" s="188"/>
      <c r="E141" s="78"/>
      <c r="F141" s="62">
        <f t="shared" si="11"/>
        <v>0</v>
      </c>
      <c r="G141" s="80" t="s">
        <v>187</v>
      </c>
      <c r="I141" s="80"/>
    </row>
    <row r="142" spans="1:9" s="69" customFormat="1" hidden="1" x14ac:dyDescent="0.3">
      <c r="A142" s="322"/>
      <c r="B142" s="78"/>
      <c r="C142" s="78"/>
      <c r="D142" s="188"/>
      <c r="E142" s="78"/>
      <c r="F142" s="62">
        <f t="shared" si="11"/>
        <v>0</v>
      </c>
      <c r="G142" s="80" t="s">
        <v>187</v>
      </c>
      <c r="I142" s="80"/>
    </row>
    <row r="143" spans="1:9" s="69" customFormat="1" hidden="1" x14ac:dyDescent="0.3">
      <c r="A143" s="322"/>
      <c r="B143" s="78"/>
      <c r="C143" s="78"/>
      <c r="D143" s="188"/>
      <c r="E143" s="78"/>
      <c r="F143" s="62">
        <f t="shared" si="11"/>
        <v>0</v>
      </c>
      <c r="G143" s="80" t="s">
        <v>187</v>
      </c>
      <c r="I143" s="80"/>
    </row>
    <row r="144" spans="1:9" s="69" customFormat="1" hidden="1" x14ac:dyDescent="0.3">
      <c r="A144" s="322"/>
      <c r="B144" s="78"/>
      <c r="C144" s="78"/>
      <c r="D144" s="188"/>
      <c r="E144" s="78"/>
      <c r="F144" s="62">
        <f t="shared" si="11"/>
        <v>0</v>
      </c>
      <c r="G144" s="80" t="s">
        <v>187</v>
      </c>
      <c r="I144" s="80"/>
    </row>
    <row r="145" spans="1:9" s="69" customFormat="1" hidden="1" x14ac:dyDescent="0.3">
      <c r="A145" s="322"/>
      <c r="B145" s="78"/>
      <c r="C145" s="78"/>
      <c r="D145" s="188"/>
      <c r="E145" s="78"/>
      <c r="F145" s="62">
        <f t="shared" si="11"/>
        <v>0</v>
      </c>
      <c r="G145" s="80" t="s">
        <v>187</v>
      </c>
      <c r="I145" s="80"/>
    </row>
    <row r="146" spans="1:9" s="69" customFormat="1" hidden="1" x14ac:dyDescent="0.3">
      <c r="A146" s="322"/>
      <c r="B146" s="78"/>
      <c r="C146" s="78"/>
      <c r="D146" s="188"/>
      <c r="E146" s="78"/>
      <c r="F146" s="62">
        <f t="shared" si="11"/>
        <v>0</v>
      </c>
      <c r="G146" s="80" t="s">
        <v>187</v>
      </c>
      <c r="I146" s="80"/>
    </row>
    <row r="147" spans="1:9" s="69" customFormat="1" hidden="1" x14ac:dyDescent="0.3">
      <c r="A147" s="322"/>
      <c r="B147" s="78"/>
      <c r="C147" s="78"/>
      <c r="D147" s="188"/>
      <c r="E147" s="78"/>
      <c r="F147" s="62">
        <f t="shared" si="11"/>
        <v>0</v>
      </c>
      <c r="G147" s="80" t="s">
        <v>187</v>
      </c>
      <c r="I147" s="80"/>
    </row>
    <row r="148" spans="1:9" s="69" customFormat="1" hidden="1" x14ac:dyDescent="0.3">
      <c r="A148" s="322"/>
      <c r="B148" s="78"/>
      <c r="C148" s="78"/>
      <c r="D148" s="188"/>
      <c r="E148" s="78"/>
      <c r="F148" s="62">
        <f t="shared" si="11"/>
        <v>0</v>
      </c>
      <c r="G148" s="80" t="s">
        <v>187</v>
      </c>
      <c r="I148" s="80"/>
    </row>
    <row r="149" spans="1:9" s="69" customFormat="1" hidden="1" x14ac:dyDescent="0.3">
      <c r="A149" s="322"/>
      <c r="B149" s="78"/>
      <c r="C149" s="78"/>
      <c r="D149" s="188"/>
      <c r="E149" s="78"/>
      <c r="F149" s="62">
        <f t="shared" si="11"/>
        <v>0</v>
      </c>
      <c r="G149" s="80" t="s">
        <v>187</v>
      </c>
      <c r="I149" s="80"/>
    </row>
    <row r="150" spans="1:9" s="69" customFormat="1" hidden="1" x14ac:dyDescent="0.3">
      <c r="A150" s="322"/>
      <c r="B150" s="78"/>
      <c r="C150" s="78"/>
      <c r="D150" s="188"/>
      <c r="E150" s="78"/>
      <c r="F150" s="62">
        <f t="shared" si="11"/>
        <v>0</v>
      </c>
      <c r="G150" s="80" t="s">
        <v>187</v>
      </c>
      <c r="I150" s="80"/>
    </row>
    <row r="151" spans="1:9" s="69" customFormat="1" hidden="1" x14ac:dyDescent="0.3">
      <c r="A151" s="322"/>
      <c r="B151" s="78"/>
      <c r="C151" s="78"/>
      <c r="D151" s="188"/>
      <c r="E151" s="78"/>
      <c r="F151" s="62">
        <f t="shared" si="11"/>
        <v>0</v>
      </c>
      <c r="G151" s="80" t="s">
        <v>187</v>
      </c>
      <c r="I151" s="80"/>
    </row>
    <row r="152" spans="1:9" s="69" customFormat="1" hidden="1" x14ac:dyDescent="0.3">
      <c r="A152" s="322"/>
      <c r="B152" s="78"/>
      <c r="C152" s="78"/>
      <c r="D152" s="188"/>
      <c r="E152" s="78"/>
      <c r="F152" s="62">
        <f t="shared" si="11"/>
        <v>0</v>
      </c>
      <c r="G152" s="80" t="s">
        <v>187</v>
      </c>
      <c r="I152" s="80"/>
    </row>
    <row r="153" spans="1:9" s="69" customFormat="1" hidden="1" x14ac:dyDescent="0.3">
      <c r="A153" s="322"/>
      <c r="B153" s="78"/>
      <c r="C153" s="78"/>
      <c r="D153" s="188"/>
      <c r="E153" s="78"/>
      <c r="F153" s="62">
        <f t="shared" si="11"/>
        <v>0</v>
      </c>
      <c r="G153" s="80" t="s">
        <v>187</v>
      </c>
      <c r="I153" s="80"/>
    </row>
    <row r="154" spans="1:9" s="69" customFormat="1" hidden="1" x14ac:dyDescent="0.3">
      <c r="A154" s="322"/>
      <c r="B154" s="78"/>
      <c r="C154" s="78"/>
      <c r="D154" s="188"/>
      <c r="E154" s="78"/>
      <c r="F154" s="62">
        <f t="shared" si="11"/>
        <v>0</v>
      </c>
      <c r="G154" s="80" t="s">
        <v>187</v>
      </c>
      <c r="I154" s="80"/>
    </row>
    <row r="155" spans="1:9" s="69" customFormat="1" hidden="1" x14ac:dyDescent="0.3">
      <c r="A155" s="322"/>
      <c r="B155" s="78"/>
      <c r="C155" s="78"/>
      <c r="D155" s="188"/>
      <c r="E155" s="78"/>
      <c r="F155" s="62">
        <f t="shared" si="11"/>
        <v>0</v>
      </c>
      <c r="G155" s="80" t="s">
        <v>187</v>
      </c>
      <c r="I155" s="80"/>
    </row>
    <row r="156" spans="1:9" s="69" customFormat="1" hidden="1" x14ac:dyDescent="0.3">
      <c r="A156" s="322"/>
      <c r="B156" s="78"/>
      <c r="C156" s="78"/>
      <c r="D156" s="188"/>
      <c r="E156" s="78"/>
      <c r="F156" s="62">
        <f t="shared" si="11"/>
        <v>0</v>
      </c>
      <c r="G156" s="80" t="s">
        <v>187</v>
      </c>
      <c r="I156" s="80"/>
    </row>
    <row r="157" spans="1:9" s="69" customFormat="1" hidden="1" x14ac:dyDescent="0.3">
      <c r="A157" s="322"/>
      <c r="B157" s="78"/>
      <c r="C157" s="78"/>
      <c r="D157" s="188"/>
      <c r="E157" s="78"/>
      <c r="F157" s="62">
        <f t="shared" si="11"/>
        <v>0</v>
      </c>
      <c r="G157" s="80" t="s">
        <v>187</v>
      </c>
      <c r="I157" s="80"/>
    </row>
    <row r="158" spans="1:9" s="69" customFormat="1" hidden="1" x14ac:dyDescent="0.3">
      <c r="A158" s="322"/>
      <c r="B158" s="78"/>
      <c r="C158" s="78"/>
      <c r="D158" s="188"/>
      <c r="E158" s="78"/>
      <c r="F158" s="62">
        <f t="shared" si="11"/>
        <v>0</v>
      </c>
      <c r="G158" s="80" t="s">
        <v>187</v>
      </c>
      <c r="I158" s="80"/>
    </row>
    <row r="159" spans="1:9" s="69" customFormat="1" hidden="1" x14ac:dyDescent="0.3">
      <c r="A159" s="322"/>
      <c r="B159" s="78"/>
      <c r="C159" s="78"/>
      <c r="D159" s="188"/>
      <c r="E159" s="78"/>
      <c r="F159" s="62">
        <f t="shared" si="11"/>
        <v>0</v>
      </c>
      <c r="G159" s="80" t="s">
        <v>187</v>
      </c>
      <c r="I159" s="80"/>
    </row>
    <row r="160" spans="1:9" s="69" customFormat="1" hidden="1" x14ac:dyDescent="0.3">
      <c r="A160" s="322"/>
      <c r="B160" s="78"/>
      <c r="C160" s="78"/>
      <c r="D160" s="188"/>
      <c r="E160" s="78"/>
      <c r="F160" s="62">
        <f t="shared" si="11"/>
        <v>0</v>
      </c>
      <c r="G160" s="80" t="s">
        <v>187</v>
      </c>
      <c r="I160" s="80"/>
    </row>
    <row r="161" spans="1:9" s="69" customFormat="1" hidden="1" x14ac:dyDescent="0.3">
      <c r="A161" s="322"/>
      <c r="B161" s="78"/>
      <c r="C161" s="78"/>
      <c r="D161" s="188"/>
      <c r="E161" s="78"/>
      <c r="F161" s="62">
        <f t="shared" si="11"/>
        <v>0</v>
      </c>
      <c r="G161" s="80" t="s">
        <v>187</v>
      </c>
      <c r="I161" s="80"/>
    </row>
    <row r="162" spans="1:9" s="69" customFormat="1" hidden="1" x14ac:dyDescent="0.3">
      <c r="A162" s="322"/>
      <c r="B162" s="78"/>
      <c r="C162" s="78"/>
      <c r="D162" s="188"/>
      <c r="E162" s="78"/>
      <c r="F162" s="62">
        <f t="shared" si="11"/>
        <v>0</v>
      </c>
      <c r="G162" s="80" t="s">
        <v>187</v>
      </c>
      <c r="I162" s="80"/>
    </row>
    <row r="163" spans="1:9" s="69" customFormat="1" hidden="1" x14ac:dyDescent="0.3">
      <c r="A163" s="322"/>
      <c r="B163" s="78"/>
      <c r="C163" s="78"/>
      <c r="D163" s="188"/>
      <c r="E163" s="78"/>
      <c r="F163" s="62">
        <f t="shared" si="11"/>
        <v>0</v>
      </c>
      <c r="G163" s="80" t="s">
        <v>187</v>
      </c>
      <c r="I163" s="80"/>
    </row>
    <row r="164" spans="1:9" s="69" customFormat="1" hidden="1" x14ac:dyDescent="0.3">
      <c r="A164" s="322"/>
      <c r="B164" s="78"/>
      <c r="C164" s="78"/>
      <c r="D164" s="188"/>
      <c r="E164" s="78"/>
      <c r="F164" s="62">
        <f t="shared" si="11"/>
        <v>0</v>
      </c>
      <c r="G164" s="80" t="s">
        <v>187</v>
      </c>
      <c r="I164" s="80"/>
    </row>
    <row r="165" spans="1:9" s="69" customFormat="1" hidden="1" x14ac:dyDescent="0.3">
      <c r="A165" s="322"/>
      <c r="B165" s="78"/>
      <c r="C165" s="78"/>
      <c r="D165" s="188"/>
      <c r="E165" s="78"/>
      <c r="F165" s="62">
        <f t="shared" si="11"/>
        <v>0</v>
      </c>
      <c r="G165" s="80" t="s">
        <v>187</v>
      </c>
      <c r="I165" s="80"/>
    </row>
    <row r="166" spans="1:9" s="69" customFormat="1" hidden="1" x14ac:dyDescent="0.3">
      <c r="A166" s="322"/>
      <c r="B166" s="78"/>
      <c r="C166" s="78"/>
      <c r="D166" s="188"/>
      <c r="E166" s="78"/>
      <c r="F166" s="62">
        <f t="shared" si="11"/>
        <v>0</v>
      </c>
      <c r="G166" s="80" t="s">
        <v>187</v>
      </c>
      <c r="I166" s="80"/>
    </row>
    <row r="167" spans="1:9" s="69" customFormat="1" hidden="1" x14ac:dyDescent="0.3">
      <c r="A167" s="322"/>
      <c r="B167" s="78"/>
      <c r="C167" s="78"/>
      <c r="D167" s="188"/>
      <c r="E167" s="78"/>
      <c r="F167" s="62">
        <f t="shared" si="11"/>
        <v>0</v>
      </c>
      <c r="G167" s="80" t="s">
        <v>187</v>
      </c>
      <c r="I167" s="80"/>
    </row>
    <row r="168" spans="1:9" s="69" customFormat="1" hidden="1" x14ac:dyDescent="0.3">
      <c r="A168" s="322"/>
      <c r="B168" s="78"/>
      <c r="C168" s="78"/>
      <c r="D168" s="188"/>
      <c r="E168" s="78"/>
      <c r="F168" s="62">
        <f t="shared" si="11"/>
        <v>0</v>
      </c>
      <c r="G168" s="80" t="s">
        <v>187</v>
      </c>
      <c r="I168" s="80"/>
    </row>
    <row r="169" spans="1:9" s="69" customFormat="1" hidden="1" x14ac:dyDescent="0.3">
      <c r="A169" s="322"/>
      <c r="B169" s="78"/>
      <c r="C169" s="78"/>
      <c r="D169" s="188"/>
      <c r="E169" s="78"/>
      <c r="F169" s="62">
        <f t="shared" si="11"/>
        <v>0</v>
      </c>
      <c r="G169" s="80" t="s">
        <v>187</v>
      </c>
      <c r="I169" s="80"/>
    </row>
    <row r="170" spans="1:9" s="69" customFormat="1" hidden="1" x14ac:dyDescent="0.3">
      <c r="A170" s="322"/>
      <c r="B170" s="78"/>
      <c r="C170" s="78"/>
      <c r="D170" s="188"/>
      <c r="E170" s="78"/>
      <c r="F170" s="62">
        <f t="shared" si="11"/>
        <v>0</v>
      </c>
      <c r="G170" s="80" t="s">
        <v>187</v>
      </c>
      <c r="I170" s="80"/>
    </row>
    <row r="171" spans="1:9" s="69" customFormat="1" hidden="1" x14ac:dyDescent="0.3">
      <c r="A171" s="322"/>
      <c r="B171" s="78"/>
      <c r="C171" s="78"/>
      <c r="D171" s="188"/>
      <c r="E171" s="78"/>
      <c r="F171" s="62">
        <f t="shared" si="11"/>
        <v>0</v>
      </c>
      <c r="G171" s="80" t="s">
        <v>187</v>
      </c>
      <c r="I171" s="80"/>
    </row>
    <row r="172" spans="1:9" s="69" customFormat="1" hidden="1" x14ac:dyDescent="0.3">
      <c r="A172" s="322"/>
      <c r="B172" s="78"/>
      <c r="C172" s="78"/>
      <c r="D172" s="188"/>
      <c r="E172" s="78"/>
      <c r="F172" s="62">
        <f t="shared" si="11"/>
        <v>0</v>
      </c>
      <c r="G172" s="80" t="s">
        <v>187</v>
      </c>
      <c r="I172" s="80"/>
    </row>
    <row r="173" spans="1:9" s="69" customFormat="1" hidden="1" x14ac:dyDescent="0.3">
      <c r="A173" s="322"/>
      <c r="B173" s="78"/>
      <c r="C173" s="78"/>
      <c r="D173" s="188"/>
      <c r="E173" s="78"/>
      <c r="F173" s="62">
        <f t="shared" si="11"/>
        <v>0</v>
      </c>
      <c r="G173" s="80" t="s">
        <v>187</v>
      </c>
      <c r="I173" s="80"/>
    </row>
    <row r="174" spans="1:9" s="69" customFormat="1" hidden="1" x14ac:dyDescent="0.3">
      <c r="A174" s="322"/>
      <c r="B174" s="78"/>
      <c r="C174" s="78"/>
      <c r="D174" s="188"/>
      <c r="E174" s="78"/>
      <c r="F174" s="62">
        <f t="shared" si="11"/>
        <v>0</v>
      </c>
      <c r="G174" s="80" t="s">
        <v>187</v>
      </c>
      <c r="I174" s="80"/>
    </row>
    <row r="175" spans="1:9" s="69" customFormat="1" hidden="1" x14ac:dyDescent="0.3">
      <c r="A175" s="322"/>
      <c r="B175" s="78"/>
      <c r="C175" s="78"/>
      <c r="D175" s="188"/>
      <c r="E175" s="78"/>
      <c r="F175" s="62">
        <f t="shared" si="11"/>
        <v>0</v>
      </c>
      <c r="G175" s="80" t="s">
        <v>187</v>
      </c>
      <c r="I175" s="80"/>
    </row>
    <row r="176" spans="1:9" s="69" customFormat="1" hidden="1" x14ac:dyDescent="0.3">
      <c r="A176" s="322"/>
      <c r="B176" s="78"/>
      <c r="C176" s="78"/>
      <c r="D176" s="188"/>
      <c r="E176" s="78"/>
      <c r="F176" s="62">
        <f t="shared" si="11"/>
        <v>0</v>
      </c>
      <c r="G176" s="80" t="s">
        <v>187</v>
      </c>
      <c r="I176" s="80"/>
    </row>
    <row r="177" spans="1:9" s="69" customFormat="1" hidden="1" x14ac:dyDescent="0.3">
      <c r="A177" s="322"/>
      <c r="B177" s="78"/>
      <c r="C177" s="78"/>
      <c r="D177" s="188"/>
      <c r="E177" s="78"/>
      <c r="F177" s="62">
        <f t="shared" si="11"/>
        <v>0</v>
      </c>
      <c r="G177" s="80" t="s">
        <v>187</v>
      </c>
      <c r="I177" s="80"/>
    </row>
    <row r="178" spans="1:9" s="69" customFormat="1" hidden="1" x14ac:dyDescent="0.3">
      <c r="A178" s="322"/>
      <c r="B178" s="78"/>
      <c r="C178" s="78"/>
      <c r="D178" s="188"/>
      <c r="E178" s="78"/>
      <c r="F178" s="62">
        <f t="shared" si="11"/>
        <v>0</v>
      </c>
      <c r="G178" s="80" t="s">
        <v>187</v>
      </c>
      <c r="I178" s="80"/>
    </row>
    <row r="179" spans="1:9" s="69" customFormat="1" hidden="1" x14ac:dyDescent="0.3">
      <c r="A179" s="322"/>
      <c r="B179" s="78"/>
      <c r="C179" s="78"/>
      <c r="D179" s="188"/>
      <c r="E179" s="78"/>
      <c r="F179" s="62">
        <f t="shared" si="11"/>
        <v>0</v>
      </c>
      <c r="G179" s="80" t="s">
        <v>187</v>
      </c>
      <c r="I179" s="80"/>
    </row>
    <row r="180" spans="1:9" s="69" customFormat="1" hidden="1" x14ac:dyDescent="0.3">
      <c r="A180" s="322"/>
      <c r="B180" s="78"/>
      <c r="C180" s="78"/>
      <c r="D180" s="188"/>
      <c r="E180" s="78"/>
      <c r="F180" s="62">
        <f t="shared" si="11"/>
        <v>0</v>
      </c>
      <c r="G180" s="80" t="s">
        <v>187</v>
      </c>
      <c r="I180" s="80"/>
    </row>
    <row r="181" spans="1:9" s="69" customFormat="1" hidden="1" x14ac:dyDescent="0.3">
      <c r="A181" s="322"/>
      <c r="B181" s="78"/>
      <c r="C181" s="78"/>
      <c r="D181" s="188"/>
      <c r="E181" s="78"/>
      <c r="F181" s="62">
        <f t="shared" si="11"/>
        <v>0</v>
      </c>
      <c r="G181" s="80" t="s">
        <v>187</v>
      </c>
      <c r="I181" s="80"/>
    </row>
    <row r="182" spans="1:9" s="69" customFormat="1" hidden="1" x14ac:dyDescent="0.3">
      <c r="A182" s="322"/>
      <c r="B182" s="78"/>
      <c r="C182" s="78"/>
      <c r="D182" s="188"/>
      <c r="E182" s="78"/>
      <c r="F182" s="62">
        <f t="shared" si="11"/>
        <v>0</v>
      </c>
      <c r="G182" s="80" t="s">
        <v>187</v>
      </c>
      <c r="I182" s="80"/>
    </row>
    <row r="183" spans="1:9" s="69" customFormat="1" hidden="1" x14ac:dyDescent="0.3">
      <c r="A183" s="322"/>
      <c r="B183" s="78"/>
      <c r="C183" s="78"/>
      <c r="D183" s="188"/>
      <c r="E183" s="78"/>
      <c r="F183" s="62">
        <f t="shared" si="11"/>
        <v>0</v>
      </c>
      <c r="G183" s="80" t="s">
        <v>187</v>
      </c>
      <c r="I183" s="80"/>
    </row>
    <row r="184" spans="1:9" s="69" customFormat="1" hidden="1" x14ac:dyDescent="0.3">
      <c r="A184" s="322"/>
      <c r="B184" s="78"/>
      <c r="C184" s="78"/>
      <c r="D184" s="188"/>
      <c r="E184" s="78"/>
      <c r="F184" s="62">
        <f t="shared" si="11"/>
        <v>0</v>
      </c>
      <c r="G184" s="80" t="s">
        <v>187</v>
      </c>
      <c r="I184" s="80"/>
    </row>
    <row r="185" spans="1:9" s="69" customFormat="1" hidden="1" x14ac:dyDescent="0.3">
      <c r="A185" s="322"/>
      <c r="B185" s="78"/>
      <c r="C185" s="78"/>
      <c r="D185" s="188"/>
      <c r="E185" s="78"/>
      <c r="F185" s="62">
        <f t="shared" si="11"/>
        <v>0</v>
      </c>
      <c r="G185" s="80" t="s">
        <v>187</v>
      </c>
      <c r="I185" s="80"/>
    </row>
    <row r="186" spans="1:9" s="69" customFormat="1" hidden="1" x14ac:dyDescent="0.3">
      <c r="A186" s="322"/>
      <c r="B186" s="78"/>
      <c r="C186" s="78"/>
      <c r="D186" s="188"/>
      <c r="E186" s="78"/>
      <c r="F186" s="62">
        <f t="shared" si="11"/>
        <v>0</v>
      </c>
      <c r="G186" s="80" t="s">
        <v>187</v>
      </c>
      <c r="I186" s="80"/>
    </row>
    <row r="187" spans="1:9" s="69" customFormat="1" hidden="1" x14ac:dyDescent="0.3">
      <c r="A187" s="322"/>
      <c r="B187" s="78"/>
      <c r="C187" s="78"/>
      <c r="D187" s="188"/>
      <c r="E187" s="78"/>
      <c r="F187" s="62">
        <f t="shared" si="11"/>
        <v>0</v>
      </c>
      <c r="G187" s="80" t="s">
        <v>187</v>
      </c>
      <c r="I187" s="80"/>
    </row>
    <row r="188" spans="1:9" s="69" customFormat="1" hidden="1" x14ac:dyDescent="0.3">
      <c r="A188" s="322"/>
      <c r="B188" s="78"/>
      <c r="C188" s="78"/>
      <c r="D188" s="188"/>
      <c r="E188" s="78"/>
      <c r="F188" s="62">
        <f t="shared" si="11"/>
        <v>0</v>
      </c>
      <c r="G188" s="80" t="s">
        <v>187</v>
      </c>
      <c r="I188" s="80"/>
    </row>
    <row r="189" spans="1:9" s="69" customFormat="1" hidden="1" x14ac:dyDescent="0.3">
      <c r="A189" s="322"/>
      <c r="B189" s="78"/>
      <c r="C189" s="78"/>
      <c r="D189" s="188"/>
      <c r="E189" s="78"/>
      <c r="F189" s="62">
        <f t="shared" si="11"/>
        <v>0</v>
      </c>
      <c r="G189" s="80" t="s">
        <v>187</v>
      </c>
      <c r="I189" s="80"/>
    </row>
    <row r="190" spans="1:9" s="69" customFormat="1" hidden="1" x14ac:dyDescent="0.3">
      <c r="A190" s="322"/>
      <c r="B190" s="78"/>
      <c r="C190" s="78"/>
      <c r="D190" s="188"/>
      <c r="E190" s="78"/>
      <c r="F190" s="62">
        <f t="shared" si="11"/>
        <v>0</v>
      </c>
      <c r="G190" s="80" t="s">
        <v>187</v>
      </c>
      <c r="I190" s="80"/>
    </row>
    <row r="191" spans="1:9" s="69" customFormat="1" hidden="1" x14ac:dyDescent="0.3">
      <c r="A191" s="322"/>
      <c r="B191" s="78"/>
      <c r="C191" s="78"/>
      <c r="D191" s="188"/>
      <c r="E191" s="78"/>
      <c r="F191" s="62">
        <f t="shared" si="11"/>
        <v>0</v>
      </c>
      <c r="G191" s="80" t="s">
        <v>187</v>
      </c>
      <c r="I191" s="80"/>
    </row>
    <row r="192" spans="1:9" s="69" customFormat="1" hidden="1" x14ac:dyDescent="0.3">
      <c r="A192" s="322"/>
      <c r="B192" s="78"/>
      <c r="C192" s="78"/>
      <c r="D192" s="188"/>
      <c r="E192" s="78"/>
      <c r="F192" s="62">
        <f t="shared" si="11"/>
        <v>0</v>
      </c>
      <c r="G192" s="80" t="s">
        <v>187</v>
      </c>
      <c r="I192" s="80"/>
    </row>
    <row r="193" spans="1:9" s="69" customFormat="1" hidden="1" x14ac:dyDescent="0.3">
      <c r="A193" s="322"/>
      <c r="B193" s="78"/>
      <c r="C193" s="78"/>
      <c r="D193" s="188"/>
      <c r="E193" s="78"/>
      <c r="F193" s="62">
        <f t="shared" si="11"/>
        <v>0</v>
      </c>
      <c r="G193" s="80" t="s">
        <v>187</v>
      </c>
      <c r="I193" s="80"/>
    </row>
    <row r="194" spans="1:9" s="69" customFormat="1" hidden="1" x14ac:dyDescent="0.3">
      <c r="A194" s="322"/>
      <c r="B194" s="78"/>
      <c r="C194" s="78"/>
      <c r="D194" s="188"/>
      <c r="E194" s="78"/>
      <c r="F194" s="62">
        <f t="shared" si="11"/>
        <v>0</v>
      </c>
      <c r="G194" s="80" t="s">
        <v>187</v>
      </c>
      <c r="I194" s="80"/>
    </row>
    <row r="195" spans="1:9" s="69" customFormat="1" hidden="1" x14ac:dyDescent="0.3">
      <c r="A195" s="322"/>
      <c r="B195" s="78"/>
      <c r="C195" s="78"/>
      <c r="D195" s="188"/>
      <c r="E195" s="78"/>
      <c r="F195" s="62">
        <f t="shared" si="11"/>
        <v>0</v>
      </c>
      <c r="G195" s="80" t="s">
        <v>187</v>
      </c>
      <c r="I195" s="80"/>
    </row>
    <row r="196" spans="1:9" s="69" customFormat="1" hidden="1" x14ac:dyDescent="0.3">
      <c r="A196" s="322"/>
      <c r="B196" s="78"/>
      <c r="C196" s="78"/>
      <c r="D196" s="188"/>
      <c r="E196" s="78"/>
      <c r="F196" s="62">
        <f t="shared" si="11"/>
        <v>0</v>
      </c>
      <c r="G196" s="80" t="s">
        <v>187</v>
      </c>
      <c r="I196" s="80"/>
    </row>
    <row r="197" spans="1:9" s="69" customFormat="1" hidden="1" x14ac:dyDescent="0.3">
      <c r="A197" s="322"/>
      <c r="B197" s="78"/>
      <c r="C197" s="78"/>
      <c r="D197" s="188"/>
      <c r="E197" s="78"/>
      <c r="F197" s="62">
        <f t="shared" si="11"/>
        <v>0</v>
      </c>
      <c r="G197" s="80" t="s">
        <v>187</v>
      </c>
      <c r="I197" s="80"/>
    </row>
    <row r="198" spans="1:9" s="69" customFormat="1" hidden="1" x14ac:dyDescent="0.3">
      <c r="A198" s="322"/>
      <c r="B198" s="78"/>
      <c r="C198" s="78"/>
      <c r="D198" s="188"/>
      <c r="E198" s="78"/>
      <c r="F198" s="62">
        <f t="shared" si="11"/>
        <v>0</v>
      </c>
      <c r="G198" s="80" t="s">
        <v>187</v>
      </c>
      <c r="I198" s="80"/>
    </row>
    <row r="199" spans="1:9" s="69" customFormat="1" hidden="1" x14ac:dyDescent="0.3">
      <c r="A199" s="322"/>
      <c r="B199" s="78"/>
      <c r="C199" s="78"/>
      <c r="D199" s="188"/>
      <c r="E199" s="78"/>
      <c r="F199" s="62">
        <f t="shared" si="11"/>
        <v>0</v>
      </c>
      <c r="G199" s="80" t="s">
        <v>187</v>
      </c>
      <c r="I199" s="80"/>
    </row>
    <row r="200" spans="1:9" s="69" customFormat="1" hidden="1" x14ac:dyDescent="0.3">
      <c r="A200" s="322"/>
      <c r="B200" s="78"/>
      <c r="C200" s="78"/>
      <c r="D200" s="188"/>
      <c r="E200" s="78"/>
      <c r="F200" s="62">
        <f t="shared" si="11"/>
        <v>0</v>
      </c>
      <c r="G200" s="80" t="s">
        <v>187</v>
      </c>
      <c r="I200" s="80"/>
    </row>
    <row r="201" spans="1:9" s="69" customFormat="1" hidden="1" x14ac:dyDescent="0.3">
      <c r="A201" s="322"/>
      <c r="B201" s="78"/>
      <c r="C201" s="78"/>
      <c r="D201" s="188"/>
      <c r="E201" s="78"/>
      <c r="F201" s="62">
        <f t="shared" si="11"/>
        <v>0</v>
      </c>
      <c r="G201" s="80" t="s">
        <v>187</v>
      </c>
      <c r="I201" s="80"/>
    </row>
    <row r="202" spans="1:9" s="69" customFormat="1" hidden="1" x14ac:dyDescent="0.3">
      <c r="A202" s="322"/>
      <c r="B202" s="78"/>
      <c r="C202" s="78"/>
      <c r="D202" s="188"/>
      <c r="E202" s="78"/>
      <c r="F202" s="62">
        <f t="shared" ref="F202:F265" si="12">ROUND(+B202*D202*E202,2)</f>
        <v>0</v>
      </c>
      <c r="G202" s="80" t="s">
        <v>187</v>
      </c>
      <c r="I202" s="80"/>
    </row>
    <row r="203" spans="1:9" s="69" customFormat="1" hidden="1" x14ac:dyDescent="0.3">
      <c r="A203" s="322"/>
      <c r="B203" s="78"/>
      <c r="C203" s="78"/>
      <c r="D203" s="188"/>
      <c r="E203" s="78"/>
      <c r="F203" s="62">
        <f t="shared" si="12"/>
        <v>0</v>
      </c>
      <c r="G203" s="80" t="s">
        <v>187</v>
      </c>
      <c r="I203" s="80"/>
    </row>
    <row r="204" spans="1:9" s="69" customFormat="1" hidden="1" x14ac:dyDescent="0.3">
      <c r="A204" s="322"/>
      <c r="B204" s="78"/>
      <c r="C204" s="78"/>
      <c r="D204" s="188"/>
      <c r="E204" s="78"/>
      <c r="F204" s="62">
        <f t="shared" si="12"/>
        <v>0</v>
      </c>
      <c r="G204" s="80" t="s">
        <v>187</v>
      </c>
      <c r="I204" s="80"/>
    </row>
    <row r="205" spans="1:9" s="69" customFormat="1" hidden="1" x14ac:dyDescent="0.3">
      <c r="A205" s="322"/>
      <c r="B205" s="78"/>
      <c r="C205" s="78"/>
      <c r="D205" s="188"/>
      <c r="E205" s="78"/>
      <c r="F205" s="62">
        <f t="shared" si="12"/>
        <v>0</v>
      </c>
      <c r="G205" s="80" t="s">
        <v>187</v>
      </c>
      <c r="I205" s="80"/>
    </row>
    <row r="206" spans="1:9" s="69" customFormat="1" hidden="1" x14ac:dyDescent="0.3">
      <c r="A206" s="322"/>
      <c r="B206" s="78"/>
      <c r="C206" s="78"/>
      <c r="D206" s="188"/>
      <c r="E206" s="78"/>
      <c r="F206" s="62">
        <f t="shared" si="12"/>
        <v>0</v>
      </c>
      <c r="G206" s="80" t="s">
        <v>187</v>
      </c>
      <c r="I206" s="80"/>
    </row>
    <row r="207" spans="1:9" s="69" customFormat="1" hidden="1" x14ac:dyDescent="0.3">
      <c r="A207" s="322"/>
      <c r="B207" s="78"/>
      <c r="C207" s="78"/>
      <c r="D207" s="188"/>
      <c r="E207" s="78"/>
      <c r="F207" s="62">
        <f t="shared" si="12"/>
        <v>0</v>
      </c>
      <c r="G207" s="80" t="s">
        <v>187</v>
      </c>
      <c r="I207" s="80"/>
    </row>
    <row r="208" spans="1:9" s="69" customFormat="1" hidden="1" x14ac:dyDescent="0.3">
      <c r="A208" s="322"/>
      <c r="B208" s="78"/>
      <c r="C208" s="78"/>
      <c r="D208" s="188"/>
      <c r="E208" s="78"/>
      <c r="F208" s="62">
        <f t="shared" si="12"/>
        <v>0</v>
      </c>
      <c r="G208" s="80" t="s">
        <v>187</v>
      </c>
      <c r="I208" s="80"/>
    </row>
    <row r="209" spans="1:9" s="69" customFormat="1" hidden="1" x14ac:dyDescent="0.3">
      <c r="A209" s="322"/>
      <c r="B209" s="78"/>
      <c r="C209" s="78"/>
      <c r="D209" s="188"/>
      <c r="E209" s="78"/>
      <c r="F209" s="62">
        <f t="shared" si="12"/>
        <v>0</v>
      </c>
      <c r="G209" s="80" t="s">
        <v>187</v>
      </c>
      <c r="I209" s="80"/>
    </row>
    <row r="210" spans="1:9" s="69" customFormat="1" hidden="1" x14ac:dyDescent="0.3">
      <c r="A210" s="322"/>
      <c r="B210" s="78"/>
      <c r="C210" s="78"/>
      <c r="D210" s="188"/>
      <c r="E210" s="78"/>
      <c r="F210" s="62">
        <f t="shared" si="12"/>
        <v>0</v>
      </c>
      <c r="G210" s="80" t="s">
        <v>187</v>
      </c>
      <c r="I210" s="80"/>
    </row>
    <row r="211" spans="1:9" s="69" customFormat="1" hidden="1" x14ac:dyDescent="0.3">
      <c r="A211" s="322"/>
      <c r="B211" s="78"/>
      <c r="C211" s="78"/>
      <c r="D211" s="188"/>
      <c r="E211" s="78"/>
      <c r="F211" s="62">
        <f t="shared" si="12"/>
        <v>0</v>
      </c>
      <c r="G211" s="80" t="s">
        <v>187</v>
      </c>
      <c r="I211" s="80"/>
    </row>
    <row r="212" spans="1:9" s="69" customFormat="1" hidden="1" x14ac:dyDescent="0.3">
      <c r="A212" s="322"/>
      <c r="B212" s="78"/>
      <c r="C212" s="78"/>
      <c r="D212" s="188"/>
      <c r="E212" s="78"/>
      <c r="F212" s="62">
        <f t="shared" si="12"/>
        <v>0</v>
      </c>
      <c r="G212" s="80" t="s">
        <v>187</v>
      </c>
      <c r="I212" s="80"/>
    </row>
    <row r="213" spans="1:9" s="69" customFormat="1" hidden="1" x14ac:dyDescent="0.3">
      <c r="A213" s="322"/>
      <c r="B213" s="78"/>
      <c r="C213" s="78"/>
      <c r="D213" s="188"/>
      <c r="E213" s="78"/>
      <c r="F213" s="62">
        <f t="shared" si="12"/>
        <v>0</v>
      </c>
      <c r="G213" s="80" t="s">
        <v>187</v>
      </c>
      <c r="I213" s="80"/>
    </row>
    <row r="214" spans="1:9" s="69" customFormat="1" hidden="1" x14ac:dyDescent="0.3">
      <c r="A214" s="322"/>
      <c r="B214" s="78"/>
      <c r="C214" s="78"/>
      <c r="D214" s="188"/>
      <c r="E214" s="78"/>
      <c r="F214" s="62">
        <f t="shared" si="12"/>
        <v>0</v>
      </c>
      <c r="G214" s="80" t="s">
        <v>187</v>
      </c>
      <c r="I214" s="80"/>
    </row>
    <row r="215" spans="1:9" s="69" customFormat="1" hidden="1" x14ac:dyDescent="0.3">
      <c r="A215" s="322"/>
      <c r="B215" s="78"/>
      <c r="C215" s="78"/>
      <c r="D215" s="188"/>
      <c r="E215" s="78"/>
      <c r="F215" s="62">
        <f t="shared" si="12"/>
        <v>0</v>
      </c>
      <c r="G215" s="80" t="s">
        <v>187</v>
      </c>
      <c r="I215" s="80"/>
    </row>
    <row r="216" spans="1:9" s="69" customFormat="1" hidden="1" x14ac:dyDescent="0.3">
      <c r="A216" s="322"/>
      <c r="B216" s="78"/>
      <c r="C216" s="78"/>
      <c r="D216" s="188"/>
      <c r="E216" s="78"/>
      <c r="F216" s="62">
        <f t="shared" si="12"/>
        <v>0</v>
      </c>
      <c r="G216" s="80" t="s">
        <v>187</v>
      </c>
      <c r="I216" s="80"/>
    </row>
    <row r="217" spans="1:9" s="69" customFormat="1" hidden="1" x14ac:dyDescent="0.3">
      <c r="A217" s="322"/>
      <c r="B217" s="78"/>
      <c r="C217" s="78"/>
      <c r="D217" s="188"/>
      <c r="E217" s="78"/>
      <c r="F217" s="62">
        <f t="shared" si="12"/>
        <v>0</v>
      </c>
      <c r="G217" s="80" t="s">
        <v>187</v>
      </c>
      <c r="I217" s="80"/>
    </row>
    <row r="218" spans="1:9" s="69" customFormat="1" hidden="1" x14ac:dyDescent="0.3">
      <c r="A218" s="322"/>
      <c r="B218" s="78"/>
      <c r="C218" s="78"/>
      <c r="D218" s="188"/>
      <c r="E218" s="78"/>
      <c r="F218" s="62">
        <f t="shared" si="12"/>
        <v>0</v>
      </c>
      <c r="G218" s="80" t="s">
        <v>187</v>
      </c>
      <c r="I218" s="80"/>
    </row>
    <row r="219" spans="1:9" s="69" customFormat="1" hidden="1" x14ac:dyDescent="0.3">
      <c r="A219" s="322"/>
      <c r="B219" s="78"/>
      <c r="C219" s="78"/>
      <c r="D219" s="188"/>
      <c r="E219" s="78"/>
      <c r="F219" s="62">
        <f t="shared" si="12"/>
        <v>0</v>
      </c>
      <c r="G219" s="80" t="s">
        <v>187</v>
      </c>
      <c r="I219" s="80"/>
    </row>
    <row r="220" spans="1:9" s="69" customFormat="1" hidden="1" x14ac:dyDescent="0.3">
      <c r="A220" s="322"/>
      <c r="B220" s="78"/>
      <c r="C220" s="78"/>
      <c r="D220" s="188"/>
      <c r="E220" s="78"/>
      <c r="F220" s="62">
        <f t="shared" si="12"/>
        <v>0</v>
      </c>
      <c r="G220" s="80" t="s">
        <v>187</v>
      </c>
      <c r="I220" s="80"/>
    </row>
    <row r="221" spans="1:9" s="69" customFormat="1" hidden="1" x14ac:dyDescent="0.3">
      <c r="A221" s="322"/>
      <c r="B221" s="78"/>
      <c r="C221" s="78"/>
      <c r="D221" s="188"/>
      <c r="E221" s="78"/>
      <c r="F221" s="62">
        <f t="shared" si="12"/>
        <v>0</v>
      </c>
      <c r="G221" s="80" t="s">
        <v>187</v>
      </c>
      <c r="I221" s="80"/>
    </row>
    <row r="222" spans="1:9" s="69" customFormat="1" hidden="1" x14ac:dyDescent="0.3">
      <c r="A222" s="322"/>
      <c r="B222" s="78"/>
      <c r="C222" s="78"/>
      <c r="D222" s="188"/>
      <c r="E222" s="78"/>
      <c r="F222" s="62">
        <f t="shared" si="12"/>
        <v>0</v>
      </c>
      <c r="G222" s="80" t="s">
        <v>187</v>
      </c>
      <c r="I222" s="80"/>
    </row>
    <row r="223" spans="1:9" s="69" customFormat="1" hidden="1" x14ac:dyDescent="0.3">
      <c r="A223" s="322"/>
      <c r="B223" s="78"/>
      <c r="C223" s="78"/>
      <c r="D223" s="188"/>
      <c r="E223" s="78"/>
      <c r="F223" s="62">
        <f t="shared" si="12"/>
        <v>0</v>
      </c>
      <c r="G223" s="80" t="s">
        <v>187</v>
      </c>
      <c r="I223" s="80"/>
    </row>
    <row r="224" spans="1:9" s="69" customFormat="1" hidden="1" x14ac:dyDescent="0.3">
      <c r="A224" s="322"/>
      <c r="B224" s="78"/>
      <c r="C224" s="78"/>
      <c r="D224" s="188"/>
      <c r="E224" s="78"/>
      <c r="F224" s="62">
        <f t="shared" si="12"/>
        <v>0</v>
      </c>
      <c r="G224" s="80" t="s">
        <v>187</v>
      </c>
      <c r="I224" s="80"/>
    </row>
    <row r="225" spans="1:9" s="69" customFormat="1" hidden="1" x14ac:dyDescent="0.3">
      <c r="A225" s="322"/>
      <c r="B225" s="78"/>
      <c r="C225" s="78"/>
      <c r="D225" s="188"/>
      <c r="E225" s="78"/>
      <c r="F225" s="62">
        <f t="shared" si="12"/>
        <v>0</v>
      </c>
      <c r="G225" s="80" t="s">
        <v>187</v>
      </c>
      <c r="I225" s="80"/>
    </row>
    <row r="226" spans="1:9" s="69" customFormat="1" hidden="1" x14ac:dyDescent="0.3">
      <c r="A226" s="322"/>
      <c r="B226" s="78"/>
      <c r="C226" s="78"/>
      <c r="D226" s="188"/>
      <c r="E226" s="78"/>
      <c r="F226" s="62">
        <f t="shared" si="12"/>
        <v>0</v>
      </c>
      <c r="G226" s="80" t="s">
        <v>187</v>
      </c>
      <c r="I226" s="80"/>
    </row>
    <row r="227" spans="1:9" s="69" customFormat="1" hidden="1" x14ac:dyDescent="0.3">
      <c r="A227" s="322"/>
      <c r="B227" s="78"/>
      <c r="C227" s="78"/>
      <c r="D227" s="188"/>
      <c r="E227" s="78"/>
      <c r="F227" s="62">
        <f t="shared" si="12"/>
        <v>0</v>
      </c>
      <c r="G227" s="80" t="s">
        <v>187</v>
      </c>
      <c r="I227" s="80"/>
    </row>
    <row r="228" spans="1:9" s="69" customFormat="1" hidden="1" x14ac:dyDescent="0.3">
      <c r="A228" s="322"/>
      <c r="B228" s="78"/>
      <c r="C228" s="78"/>
      <c r="D228" s="188"/>
      <c r="E228" s="78"/>
      <c r="F228" s="62">
        <f t="shared" si="12"/>
        <v>0</v>
      </c>
      <c r="G228" s="80" t="s">
        <v>187</v>
      </c>
      <c r="I228" s="80"/>
    </row>
    <row r="229" spans="1:9" s="69" customFormat="1" hidden="1" x14ac:dyDescent="0.3">
      <c r="A229" s="322"/>
      <c r="B229" s="78"/>
      <c r="C229" s="78"/>
      <c r="D229" s="188"/>
      <c r="E229" s="78"/>
      <c r="F229" s="62">
        <f t="shared" si="12"/>
        <v>0</v>
      </c>
      <c r="G229" s="80" t="s">
        <v>187</v>
      </c>
      <c r="I229" s="80"/>
    </row>
    <row r="230" spans="1:9" s="69" customFormat="1" hidden="1" x14ac:dyDescent="0.3">
      <c r="A230" s="322"/>
      <c r="B230" s="78"/>
      <c r="C230" s="78"/>
      <c r="D230" s="188"/>
      <c r="E230" s="78"/>
      <c r="F230" s="62">
        <f t="shared" si="12"/>
        <v>0</v>
      </c>
      <c r="G230" s="80" t="s">
        <v>187</v>
      </c>
      <c r="I230" s="80"/>
    </row>
    <row r="231" spans="1:9" s="69" customFormat="1" hidden="1" x14ac:dyDescent="0.3">
      <c r="A231" s="322"/>
      <c r="B231" s="78"/>
      <c r="C231" s="78"/>
      <c r="D231" s="188"/>
      <c r="E231" s="78"/>
      <c r="F231" s="62">
        <f t="shared" si="12"/>
        <v>0</v>
      </c>
      <c r="G231" s="80" t="s">
        <v>187</v>
      </c>
      <c r="I231" s="80"/>
    </row>
    <row r="232" spans="1:9" s="69" customFormat="1" hidden="1" x14ac:dyDescent="0.3">
      <c r="A232" s="322"/>
      <c r="B232" s="78"/>
      <c r="C232" s="78"/>
      <c r="D232" s="188"/>
      <c r="E232" s="78"/>
      <c r="F232" s="62">
        <f t="shared" si="12"/>
        <v>0</v>
      </c>
      <c r="G232" s="80" t="s">
        <v>187</v>
      </c>
      <c r="I232" s="80"/>
    </row>
    <row r="233" spans="1:9" s="69" customFormat="1" hidden="1" x14ac:dyDescent="0.3">
      <c r="A233" s="322"/>
      <c r="B233" s="78"/>
      <c r="C233" s="78"/>
      <c r="D233" s="188"/>
      <c r="E233" s="78"/>
      <c r="F233" s="62">
        <f t="shared" si="12"/>
        <v>0</v>
      </c>
      <c r="G233" s="80" t="s">
        <v>187</v>
      </c>
      <c r="I233" s="80"/>
    </row>
    <row r="234" spans="1:9" s="69" customFormat="1" hidden="1" x14ac:dyDescent="0.3">
      <c r="A234" s="322"/>
      <c r="B234" s="78"/>
      <c r="C234" s="78"/>
      <c r="D234" s="188"/>
      <c r="E234" s="78"/>
      <c r="F234" s="62">
        <f t="shared" si="12"/>
        <v>0</v>
      </c>
      <c r="G234" s="80" t="s">
        <v>187</v>
      </c>
      <c r="I234" s="80"/>
    </row>
    <row r="235" spans="1:9" s="69" customFormat="1" hidden="1" x14ac:dyDescent="0.3">
      <c r="A235" s="322"/>
      <c r="B235" s="78"/>
      <c r="C235" s="78"/>
      <c r="D235" s="188"/>
      <c r="E235" s="78"/>
      <c r="F235" s="62">
        <f t="shared" si="12"/>
        <v>0</v>
      </c>
      <c r="G235" s="80" t="s">
        <v>187</v>
      </c>
      <c r="I235" s="80"/>
    </row>
    <row r="236" spans="1:9" s="69" customFormat="1" hidden="1" x14ac:dyDescent="0.3">
      <c r="A236" s="322"/>
      <c r="B236" s="78"/>
      <c r="C236" s="78"/>
      <c r="D236" s="188"/>
      <c r="E236" s="78"/>
      <c r="F236" s="62">
        <f t="shared" si="12"/>
        <v>0</v>
      </c>
      <c r="G236" s="80" t="s">
        <v>187</v>
      </c>
      <c r="I236" s="80"/>
    </row>
    <row r="237" spans="1:9" s="69" customFormat="1" hidden="1" x14ac:dyDescent="0.3">
      <c r="A237" s="322"/>
      <c r="B237" s="78"/>
      <c r="C237" s="78"/>
      <c r="D237" s="188"/>
      <c r="E237" s="78"/>
      <c r="F237" s="62">
        <f t="shared" si="12"/>
        <v>0</v>
      </c>
      <c r="G237" s="80" t="s">
        <v>187</v>
      </c>
      <c r="I237" s="80"/>
    </row>
    <row r="238" spans="1:9" s="69" customFormat="1" hidden="1" x14ac:dyDescent="0.3">
      <c r="A238" s="322"/>
      <c r="B238" s="78"/>
      <c r="C238" s="78"/>
      <c r="D238" s="188"/>
      <c r="E238" s="78"/>
      <c r="F238" s="62">
        <f t="shared" si="12"/>
        <v>0</v>
      </c>
      <c r="G238" s="80" t="s">
        <v>187</v>
      </c>
      <c r="I238" s="80"/>
    </row>
    <row r="239" spans="1:9" s="69" customFormat="1" hidden="1" x14ac:dyDescent="0.3">
      <c r="A239" s="322"/>
      <c r="B239" s="78"/>
      <c r="C239" s="78"/>
      <c r="D239" s="188"/>
      <c r="E239" s="78"/>
      <c r="F239" s="62">
        <f t="shared" si="12"/>
        <v>0</v>
      </c>
      <c r="G239" s="80" t="s">
        <v>187</v>
      </c>
      <c r="I239" s="80"/>
    </row>
    <row r="240" spans="1:9" s="69" customFormat="1" hidden="1" x14ac:dyDescent="0.3">
      <c r="A240" s="322"/>
      <c r="B240" s="78"/>
      <c r="C240" s="78"/>
      <c r="D240" s="188"/>
      <c r="E240" s="78"/>
      <c r="F240" s="62">
        <f t="shared" si="12"/>
        <v>0</v>
      </c>
      <c r="G240" s="80" t="s">
        <v>187</v>
      </c>
      <c r="I240" s="80"/>
    </row>
    <row r="241" spans="1:9" s="69" customFormat="1" hidden="1" x14ac:dyDescent="0.3">
      <c r="A241" s="322"/>
      <c r="B241" s="78"/>
      <c r="C241" s="78"/>
      <c r="D241" s="188"/>
      <c r="E241" s="78"/>
      <c r="F241" s="62">
        <f t="shared" si="12"/>
        <v>0</v>
      </c>
      <c r="G241" s="80" t="s">
        <v>187</v>
      </c>
      <c r="I241" s="80"/>
    </row>
    <row r="242" spans="1:9" s="69" customFormat="1" hidden="1" x14ac:dyDescent="0.3">
      <c r="A242" s="322"/>
      <c r="B242" s="78"/>
      <c r="C242" s="78"/>
      <c r="D242" s="188"/>
      <c r="E242" s="78"/>
      <c r="F242" s="62">
        <f t="shared" si="12"/>
        <v>0</v>
      </c>
      <c r="G242" s="80" t="s">
        <v>187</v>
      </c>
      <c r="I242" s="80"/>
    </row>
    <row r="243" spans="1:9" s="69" customFormat="1" hidden="1" x14ac:dyDescent="0.3">
      <c r="A243" s="322"/>
      <c r="B243" s="78"/>
      <c r="C243" s="78"/>
      <c r="D243" s="188"/>
      <c r="E243" s="78"/>
      <c r="F243" s="62">
        <f t="shared" si="12"/>
        <v>0</v>
      </c>
      <c r="G243" s="80" t="s">
        <v>187</v>
      </c>
      <c r="I243" s="80"/>
    </row>
    <row r="244" spans="1:9" s="69" customFormat="1" hidden="1" x14ac:dyDescent="0.3">
      <c r="A244" s="322"/>
      <c r="B244" s="78"/>
      <c r="C244" s="78"/>
      <c r="D244" s="188"/>
      <c r="E244" s="78"/>
      <c r="F244" s="62">
        <f t="shared" si="12"/>
        <v>0</v>
      </c>
      <c r="G244" s="80" t="s">
        <v>187</v>
      </c>
      <c r="I244" s="80"/>
    </row>
    <row r="245" spans="1:9" s="69" customFormat="1" hidden="1" x14ac:dyDescent="0.3">
      <c r="A245" s="322"/>
      <c r="B245" s="78"/>
      <c r="C245" s="78"/>
      <c r="D245" s="188"/>
      <c r="E245" s="78"/>
      <c r="F245" s="62">
        <f t="shared" si="12"/>
        <v>0</v>
      </c>
      <c r="G245" s="80" t="s">
        <v>187</v>
      </c>
      <c r="I245" s="80"/>
    </row>
    <row r="246" spans="1:9" s="69" customFormat="1" hidden="1" x14ac:dyDescent="0.3">
      <c r="A246" s="322"/>
      <c r="B246" s="78"/>
      <c r="C246" s="78"/>
      <c r="D246" s="188"/>
      <c r="E246" s="78"/>
      <c r="F246" s="62">
        <f t="shared" si="12"/>
        <v>0</v>
      </c>
      <c r="G246" s="80" t="s">
        <v>187</v>
      </c>
      <c r="I246" s="80"/>
    </row>
    <row r="247" spans="1:9" s="69" customFormat="1" hidden="1" x14ac:dyDescent="0.3">
      <c r="A247" s="322"/>
      <c r="B247" s="78"/>
      <c r="C247" s="78"/>
      <c r="D247" s="188"/>
      <c r="E247" s="78"/>
      <c r="F247" s="62">
        <f t="shared" si="12"/>
        <v>0</v>
      </c>
      <c r="G247" s="80" t="s">
        <v>187</v>
      </c>
      <c r="I247" s="80"/>
    </row>
    <row r="248" spans="1:9" s="69" customFormat="1" hidden="1" x14ac:dyDescent="0.3">
      <c r="A248" s="322"/>
      <c r="B248" s="78"/>
      <c r="C248" s="78"/>
      <c r="D248" s="188"/>
      <c r="E248" s="78"/>
      <c r="F248" s="62">
        <f t="shared" si="12"/>
        <v>0</v>
      </c>
      <c r="G248" s="80" t="s">
        <v>187</v>
      </c>
      <c r="I248" s="80"/>
    </row>
    <row r="249" spans="1:9" s="69" customFormat="1" hidden="1" x14ac:dyDescent="0.3">
      <c r="A249" s="322"/>
      <c r="B249" s="78"/>
      <c r="C249" s="78"/>
      <c r="D249" s="188"/>
      <c r="E249" s="78"/>
      <c r="F249" s="62">
        <f t="shared" si="12"/>
        <v>0</v>
      </c>
      <c r="G249" s="80" t="s">
        <v>187</v>
      </c>
      <c r="I249" s="80"/>
    </row>
    <row r="250" spans="1:9" s="69" customFormat="1" hidden="1" x14ac:dyDescent="0.3">
      <c r="A250" s="322"/>
      <c r="B250" s="78"/>
      <c r="C250" s="78"/>
      <c r="D250" s="188"/>
      <c r="E250" s="78"/>
      <c r="F250" s="62">
        <f t="shared" si="12"/>
        <v>0</v>
      </c>
      <c r="G250" s="80" t="s">
        <v>187</v>
      </c>
      <c r="I250" s="80"/>
    </row>
    <row r="251" spans="1:9" s="69" customFormat="1" hidden="1" x14ac:dyDescent="0.3">
      <c r="A251" s="322"/>
      <c r="B251" s="78"/>
      <c r="C251" s="78"/>
      <c r="D251" s="188"/>
      <c r="E251" s="78"/>
      <c r="F251" s="62">
        <f t="shared" si="12"/>
        <v>0</v>
      </c>
      <c r="G251" s="80" t="s">
        <v>187</v>
      </c>
      <c r="I251" s="80"/>
    </row>
    <row r="252" spans="1:9" s="69" customFormat="1" hidden="1" x14ac:dyDescent="0.3">
      <c r="A252" s="322"/>
      <c r="B252" s="78"/>
      <c r="C252" s="78"/>
      <c r="D252" s="188"/>
      <c r="E252" s="78"/>
      <c r="F252" s="62">
        <f t="shared" si="12"/>
        <v>0</v>
      </c>
      <c r="G252" s="80" t="s">
        <v>187</v>
      </c>
      <c r="I252" s="80"/>
    </row>
    <row r="253" spans="1:9" s="69" customFormat="1" hidden="1" x14ac:dyDescent="0.3">
      <c r="A253" s="322"/>
      <c r="B253" s="78"/>
      <c r="C253" s="78"/>
      <c r="D253" s="188"/>
      <c r="E253" s="78"/>
      <c r="F253" s="62">
        <f t="shared" si="12"/>
        <v>0</v>
      </c>
      <c r="G253" s="80" t="s">
        <v>187</v>
      </c>
      <c r="I253" s="80"/>
    </row>
    <row r="254" spans="1:9" s="69" customFormat="1" hidden="1" x14ac:dyDescent="0.3">
      <c r="A254" s="322"/>
      <c r="B254" s="78"/>
      <c r="C254" s="78"/>
      <c r="D254" s="188"/>
      <c r="E254" s="78"/>
      <c r="F254" s="62">
        <f t="shared" si="12"/>
        <v>0</v>
      </c>
      <c r="G254" s="80" t="s">
        <v>187</v>
      </c>
      <c r="I254" s="80"/>
    </row>
    <row r="255" spans="1:9" s="69" customFormat="1" hidden="1" x14ac:dyDescent="0.3">
      <c r="A255" s="322"/>
      <c r="B255" s="78"/>
      <c r="C255" s="78"/>
      <c r="D255" s="188"/>
      <c r="E255" s="78"/>
      <c r="F255" s="62">
        <f t="shared" si="12"/>
        <v>0</v>
      </c>
      <c r="G255" s="80" t="s">
        <v>187</v>
      </c>
      <c r="I255" s="80"/>
    </row>
    <row r="256" spans="1:9" s="69" customFormat="1" hidden="1" x14ac:dyDescent="0.3">
      <c r="A256" s="322"/>
      <c r="B256" s="78"/>
      <c r="C256" s="78"/>
      <c r="D256" s="188"/>
      <c r="E256" s="78"/>
      <c r="F256" s="62">
        <f t="shared" si="12"/>
        <v>0</v>
      </c>
      <c r="G256" s="80" t="s">
        <v>187</v>
      </c>
      <c r="I256" s="80"/>
    </row>
    <row r="257" spans="1:17" s="69" customFormat="1" hidden="1" x14ac:dyDescent="0.3">
      <c r="A257" s="322"/>
      <c r="B257" s="78"/>
      <c r="C257" s="78"/>
      <c r="D257" s="188"/>
      <c r="E257" s="78"/>
      <c r="F257" s="62">
        <f t="shared" si="12"/>
        <v>0</v>
      </c>
      <c r="G257" s="80" t="s">
        <v>187</v>
      </c>
      <c r="I257" s="80"/>
    </row>
    <row r="258" spans="1:17" s="69" customFormat="1" hidden="1" x14ac:dyDescent="0.3">
      <c r="A258" s="322"/>
      <c r="B258" s="78"/>
      <c r="C258" s="78"/>
      <c r="D258" s="188"/>
      <c r="E258" s="78"/>
      <c r="F258" s="62">
        <f t="shared" si="12"/>
        <v>0</v>
      </c>
      <c r="G258" s="80" t="s">
        <v>187</v>
      </c>
      <c r="I258" s="80"/>
    </row>
    <row r="259" spans="1:17" s="69" customFormat="1" hidden="1" x14ac:dyDescent="0.3">
      <c r="A259" s="322"/>
      <c r="B259" s="78"/>
      <c r="C259" s="78"/>
      <c r="D259" s="188"/>
      <c r="E259" s="78"/>
      <c r="F259" s="62">
        <f t="shared" si="12"/>
        <v>0</v>
      </c>
      <c r="G259" s="80" t="s">
        <v>187</v>
      </c>
      <c r="I259" s="80"/>
    </row>
    <row r="260" spans="1:17" s="69" customFormat="1" hidden="1" x14ac:dyDescent="0.3">
      <c r="A260" s="322"/>
      <c r="B260" s="78"/>
      <c r="C260" s="78"/>
      <c r="D260" s="188"/>
      <c r="E260" s="78"/>
      <c r="F260" s="62">
        <f t="shared" si="12"/>
        <v>0</v>
      </c>
      <c r="G260" s="80" t="s">
        <v>187</v>
      </c>
      <c r="I260" s="80"/>
    </row>
    <row r="261" spans="1:17" s="69" customFormat="1" hidden="1" x14ac:dyDescent="0.3">
      <c r="A261" s="322"/>
      <c r="B261" s="78"/>
      <c r="C261" s="78"/>
      <c r="D261" s="188"/>
      <c r="E261" s="78"/>
      <c r="F261" s="62">
        <f t="shared" si="12"/>
        <v>0</v>
      </c>
      <c r="G261" s="80" t="s">
        <v>187</v>
      </c>
      <c r="I261" s="80"/>
    </row>
    <row r="262" spans="1:17" s="69" customFormat="1" hidden="1" x14ac:dyDescent="0.3">
      <c r="A262" s="322"/>
      <c r="B262" s="78"/>
      <c r="C262" s="78"/>
      <c r="D262" s="188"/>
      <c r="E262" s="78"/>
      <c r="F262" s="62">
        <f t="shared" si="12"/>
        <v>0</v>
      </c>
      <c r="G262" s="80" t="s">
        <v>187</v>
      </c>
      <c r="I262" s="80"/>
    </row>
    <row r="263" spans="1:17" s="69" customFormat="1" hidden="1" x14ac:dyDescent="0.3">
      <c r="A263" s="322"/>
      <c r="B263" s="78"/>
      <c r="C263" s="78"/>
      <c r="D263" s="188"/>
      <c r="E263" s="78"/>
      <c r="F263" s="62">
        <f t="shared" si="12"/>
        <v>0</v>
      </c>
      <c r="G263" s="80" t="s">
        <v>187</v>
      </c>
      <c r="I263" s="80"/>
    </row>
    <row r="264" spans="1:17" s="69" customFormat="1" hidden="1" x14ac:dyDescent="0.3">
      <c r="A264" s="322"/>
      <c r="B264" s="78"/>
      <c r="C264" s="78"/>
      <c r="D264" s="188"/>
      <c r="E264" s="78"/>
      <c r="F264" s="62">
        <f t="shared" si="12"/>
        <v>0</v>
      </c>
      <c r="G264" s="80" t="s">
        <v>187</v>
      </c>
      <c r="I264" s="80"/>
    </row>
    <row r="265" spans="1:17" s="69" customFormat="1" hidden="1" x14ac:dyDescent="0.3">
      <c r="A265" s="322"/>
      <c r="B265" s="78"/>
      <c r="C265" s="78"/>
      <c r="D265" s="188"/>
      <c r="E265" s="78"/>
      <c r="F265" s="62">
        <f t="shared" si="12"/>
        <v>0</v>
      </c>
      <c r="G265" s="80" t="s">
        <v>187</v>
      </c>
      <c r="I265" s="80"/>
    </row>
    <row r="266" spans="1:17" s="69" customFormat="1" x14ac:dyDescent="0.3">
      <c r="A266" s="322" t="s">
        <v>282</v>
      </c>
      <c r="B266" s="78">
        <v>3</v>
      </c>
      <c r="C266" s="78" t="s">
        <v>291</v>
      </c>
      <c r="D266" s="188">
        <f t="shared" ref="D266" ca="1" si="13">RAND()*1000000</f>
        <v>507326.06318379368</v>
      </c>
      <c r="E266" s="78">
        <v>2</v>
      </c>
      <c r="F266" s="198">
        <f ca="1">ROUND(+B266*D266*E266,2)</f>
        <v>3043956.38</v>
      </c>
      <c r="G266" s="80" t="s">
        <v>187</v>
      </c>
    </row>
    <row r="267" spans="1:17" s="69" customFormat="1" x14ac:dyDescent="0.3">
      <c r="D267" s="150"/>
      <c r="E267" s="157" t="s">
        <v>190</v>
      </c>
      <c r="F267" s="207">
        <f ca="1">ROUND(SUBTOTAL(109,F136:F266),2)</f>
        <v>9439330.8399999999</v>
      </c>
      <c r="G267" s="80" t="s">
        <v>187</v>
      </c>
      <c r="I267" s="320" t="s">
        <v>206</v>
      </c>
    </row>
    <row r="268" spans="1:17" s="69" customFormat="1" x14ac:dyDescent="0.3">
      <c r="F268" s="203"/>
      <c r="G268" s="80" t="s">
        <v>191</v>
      </c>
    </row>
    <row r="269" spans="1:17" x14ac:dyDescent="0.3">
      <c r="A269"/>
      <c r="B269"/>
      <c r="C269"/>
      <c r="D269" s="321"/>
      <c r="E269" s="321" t="s">
        <v>294</v>
      </c>
      <c r="F269" s="62">
        <f ca="1">+F267+F135</f>
        <v>22253593.060000002</v>
      </c>
      <c r="G269" s="80" t="s">
        <v>191</v>
      </c>
      <c r="I269" s="111" t="s">
        <v>193</v>
      </c>
    </row>
    <row r="270" spans="1:17" x14ac:dyDescent="0.3">
      <c r="G270" s="80" t="s">
        <v>191</v>
      </c>
    </row>
    <row r="271" spans="1:17" s="69" customFormat="1" x14ac:dyDescent="0.3">
      <c r="A271" s="172" t="s">
        <v>295</v>
      </c>
      <c r="B271" s="85"/>
      <c r="C271" s="85"/>
      <c r="D271" s="85"/>
      <c r="E271" s="85"/>
      <c r="F271" s="86"/>
      <c r="G271" s="80" t="s">
        <v>182</v>
      </c>
      <c r="I271" s="112" t="s">
        <v>195</v>
      </c>
    </row>
    <row r="272" spans="1:17" s="69" customFormat="1" ht="45" customHeight="1" x14ac:dyDescent="0.3">
      <c r="A272" s="445" t="s">
        <v>296</v>
      </c>
      <c r="B272" s="446"/>
      <c r="C272" s="446"/>
      <c r="D272" s="446"/>
      <c r="E272" s="446"/>
      <c r="F272" s="447"/>
      <c r="G272" s="80" t="s">
        <v>182</v>
      </c>
      <c r="I272" s="442" t="s">
        <v>196</v>
      </c>
      <c r="J272" s="442"/>
      <c r="K272" s="442"/>
      <c r="L272" s="442"/>
      <c r="M272" s="442"/>
      <c r="N272" s="442"/>
      <c r="O272" s="442"/>
      <c r="P272" s="442"/>
      <c r="Q272" s="442"/>
    </row>
    <row r="273" spans="1:17" x14ac:dyDescent="0.3">
      <c r="A273"/>
      <c r="B273"/>
      <c r="C273"/>
      <c r="D273"/>
      <c r="E273"/>
      <c r="F273"/>
      <c r="G273" s="80" t="s">
        <v>187</v>
      </c>
      <c r="I273"/>
    </row>
    <row r="274" spans="1:17" s="69" customFormat="1" x14ac:dyDescent="0.3">
      <c r="A274" s="172" t="s">
        <v>297</v>
      </c>
      <c r="B274" s="89"/>
      <c r="C274" s="89"/>
      <c r="D274" s="89"/>
      <c r="E274" s="89"/>
      <c r="F274" s="90"/>
      <c r="G274" s="80" t="s">
        <v>187</v>
      </c>
      <c r="I274" s="112" t="s">
        <v>195</v>
      </c>
    </row>
    <row r="275" spans="1:17" s="69" customFormat="1" ht="45" customHeight="1" x14ac:dyDescent="0.3">
      <c r="A275" s="445" t="s">
        <v>298</v>
      </c>
      <c r="B275" s="446"/>
      <c r="C275" s="446"/>
      <c r="D275" s="446"/>
      <c r="E275" s="446"/>
      <c r="F275" s="447"/>
      <c r="G275" s="80" t="s">
        <v>187</v>
      </c>
      <c r="I275" s="442" t="s">
        <v>196</v>
      </c>
      <c r="J275" s="442"/>
      <c r="K275" s="442"/>
      <c r="L275" s="442"/>
      <c r="M275" s="442"/>
      <c r="N275" s="442"/>
      <c r="O275" s="442"/>
      <c r="P275" s="442"/>
      <c r="Q275" s="442"/>
    </row>
    <row r="276" spans="1:17" x14ac:dyDescent="0.3">
      <c r="A276"/>
      <c r="B276"/>
      <c r="C276"/>
      <c r="D276"/>
      <c r="E276"/>
      <c r="F276" s="67"/>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sqref="A1:F1"/>
    </sheetView>
  </sheetViews>
  <sheetFormatPr defaultColWidth="9.109375" defaultRowHeight="14.4" x14ac:dyDescent="0.3"/>
  <cols>
    <col min="1" max="1" width="39.44140625" customWidth="1"/>
    <col min="2" max="2" width="75.5546875" customWidth="1"/>
    <col min="3" max="3" width="18.5546875" customWidth="1"/>
    <col min="4" max="4" width="11" hidden="1" customWidth="1"/>
    <col min="5" max="5" width="2.109375" customWidth="1"/>
  </cols>
  <sheetData>
    <row r="1" spans="1:4" ht="20.25" customHeight="1" x14ac:dyDescent="0.3">
      <c r="A1" s="441" t="s">
        <v>169</v>
      </c>
      <c r="B1" s="441"/>
      <c r="C1">
        <f>+'Section A'!B2</f>
        <v>0</v>
      </c>
      <c r="D1" s="40"/>
    </row>
    <row r="2" spans="1:4" ht="53.25" customHeight="1" x14ac:dyDescent="0.3">
      <c r="A2" s="464" t="s">
        <v>299</v>
      </c>
      <c r="B2" s="464"/>
      <c r="C2" s="464"/>
    </row>
    <row r="3" spans="1:4" ht="26.4" x14ac:dyDescent="0.3">
      <c r="A3" s="15" t="s">
        <v>275</v>
      </c>
      <c r="B3" s="171" t="s">
        <v>276</v>
      </c>
      <c r="C3" s="15" t="s">
        <v>300</v>
      </c>
      <c r="D3" s="40" t="s">
        <v>178</v>
      </c>
    </row>
    <row r="4" spans="1:4" s="80" customFormat="1" x14ac:dyDescent="0.3">
      <c r="A4" s="168" t="s">
        <v>275</v>
      </c>
      <c r="B4" s="167" t="s">
        <v>276</v>
      </c>
      <c r="C4" s="79">
        <f t="shared" ref="C4:C6" ca="1" si="0">RAND()*1000000</f>
        <v>391755.06479829026</v>
      </c>
      <c r="D4" s="196" t="s">
        <v>182</v>
      </c>
    </row>
    <row r="5" spans="1:4" s="80" customFormat="1" x14ac:dyDescent="0.3">
      <c r="A5" s="164" t="s">
        <v>301</v>
      </c>
      <c r="B5" s="322" t="s">
        <v>276</v>
      </c>
      <c r="C5" s="79">
        <f t="shared" ca="1" si="0"/>
        <v>184352.32893373331</v>
      </c>
      <c r="D5" s="196" t="s">
        <v>182</v>
      </c>
    </row>
    <row r="6" spans="1:4" s="80" customFormat="1" x14ac:dyDescent="0.3">
      <c r="A6" s="164" t="s">
        <v>302</v>
      </c>
      <c r="B6" s="322" t="s">
        <v>276</v>
      </c>
      <c r="C6" s="79">
        <f t="shared" ca="1" si="0"/>
        <v>124703.12457121757</v>
      </c>
      <c r="D6" s="196" t="s">
        <v>182</v>
      </c>
    </row>
    <row r="7" spans="1:4" s="80" customFormat="1" hidden="1" x14ac:dyDescent="0.3">
      <c r="A7" s="164"/>
      <c r="B7" s="322"/>
      <c r="C7" s="79">
        <v>0</v>
      </c>
      <c r="D7" s="196" t="s">
        <v>182</v>
      </c>
    </row>
    <row r="8" spans="1:4" s="80" customFormat="1" hidden="1" x14ac:dyDescent="0.3">
      <c r="A8" s="164"/>
      <c r="B8" s="322"/>
      <c r="C8" s="79">
        <v>0</v>
      </c>
      <c r="D8" s="196" t="s">
        <v>182</v>
      </c>
    </row>
    <row r="9" spans="1:4" s="80" customFormat="1" hidden="1" x14ac:dyDescent="0.3">
      <c r="A9" s="164"/>
      <c r="B9" s="322"/>
      <c r="C9" s="79">
        <v>0</v>
      </c>
      <c r="D9" s="196" t="s">
        <v>182</v>
      </c>
    </row>
    <row r="10" spans="1:4" s="80" customFormat="1" hidden="1" x14ac:dyDescent="0.3">
      <c r="A10" s="164"/>
      <c r="B10" s="322"/>
      <c r="C10" s="79">
        <v>0</v>
      </c>
      <c r="D10" s="196" t="s">
        <v>182</v>
      </c>
    </row>
    <row r="11" spans="1:4" s="80" customFormat="1" hidden="1" x14ac:dyDescent="0.3">
      <c r="A11" s="164"/>
      <c r="B11" s="322"/>
      <c r="C11" s="79">
        <v>0</v>
      </c>
      <c r="D11" s="196" t="s">
        <v>182</v>
      </c>
    </row>
    <row r="12" spans="1:4" s="80" customFormat="1" hidden="1" x14ac:dyDescent="0.3">
      <c r="A12" s="164"/>
      <c r="B12" s="322"/>
      <c r="C12" s="79">
        <v>0</v>
      </c>
      <c r="D12" s="196" t="s">
        <v>182</v>
      </c>
    </row>
    <row r="13" spans="1:4" s="80" customFormat="1" hidden="1" x14ac:dyDescent="0.3">
      <c r="A13" s="164"/>
      <c r="B13" s="322"/>
      <c r="C13" s="79">
        <v>0</v>
      </c>
      <c r="D13" s="196" t="s">
        <v>182</v>
      </c>
    </row>
    <row r="14" spans="1:4" s="80" customFormat="1" hidden="1" x14ac:dyDescent="0.3">
      <c r="A14" s="164"/>
      <c r="B14" s="322"/>
      <c r="C14" s="79">
        <v>0</v>
      </c>
      <c r="D14" s="196" t="s">
        <v>182</v>
      </c>
    </row>
    <row r="15" spans="1:4" s="80" customFormat="1" hidden="1" x14ac:dyDescent="0.3">
      <c r="A15" s="164"/>
      <c r="B15" s="322"/>
      <c r="C15" s="79">
        <v>0</v>
      </c>
      <c r="D15" s="196" t="s">
        <v>182</v>
      </c>
    </row>
    <row r="16" spans="1:4" s="80" customFormat="1" hidden="1" x14ac:dyDescent="0.3">
      <c r="A16" s="164"/>
      <c r="B16" s="322"/>
      <c r="C16" s="79">
        <v>0</v>
      </c>
      <c r="D16" s="196" t="s">
        <v>182</v>
      </c>
    </row>
    <row r="17" spans="1:4" s="80" customFormat="1" hidden="1" x14ac:dyDescent="0.3">
      <c r="A17" s="164"/>
      <c r="B17" s="322"/>
      <c r="C17" s="79">
        <v>0</v>
      </c>
      <c r="D17" s="196" t="s">
        <v>182</v>
      </c>
    </row>
    <row r="18" spans="1:4" s="80" customFormat="1" hidden="1" x14ac:dyDescent="0.3">
      <c r="A18" s="164"/>
      <c r="B18" s="322"/>
      <c r="C18" s="79">
        <v>0</v>
      </c>
      <c r="D18" s="196" t="s">
        <v>182</v>
      </c>
    </row>
    <row r="19" spans="1:4" s="80" customFormat="1" hidden="1" x14ac:dyDescent="0.3">
      <c r="A19" s="164"/>
      <c r="B19" s="322"/>
      <c r="C19" s="79">
        <v>0</v>
      </c>
      <c r="D19" s="196" t="s">
        <v>182</v>
      </c>
    </row>
    <row r="20" spans="1:4" s="80" customFormat="1" hidden="1" x14ac:dyDescent="0.3">
      <c r="A20" s="164"/>
      <c r="B20" s="322"/>
      <c r="C20" s="79">
        <v>0</v>
      </c>
      <c r="D20" s="196" t="s">
        <v>182</v>
      </c>
    </row>
    <row r="21" spans="1:4" s="80" customFormat="1" hidden="1" x14ac:dyDescent="0.3">
      <c r="A21" s="164"/>
      <c r="B21" s="322"/>
      <c r="C21" s="79">
        <v>0</v>
      </c>
      <c r="D21" s="196" t="s">
        <v>182</v>
      </c>
    </row>
    <row r="22" spans="1:4" s="80" customFormat="1" hidden="1" x14ac:dyDescent="0.3">
      <c r="A22" s="164"/>
      <c r="B22" s="322"/>
      <c r="C22" s="79">
        <v>0</v>
      </c>
      <c r="D22" s="196" t="s">
        <v>182</v>
      </c>
    </row>
    <row r="23" spans="1:4" s="80" customFormat="1" hidden="1" x14ac:dyDescent="0.3">
      <c r="A23" s="164"/>
      <c r="B23" s="322"/>
      <c r="C23" s="79">
        <v>0</v>
      </c>
      <c r="D23" s="196" t="s">
        <v>182</v>
      </c>
    </row>
    <row r="24" spans="1:4" s="80" customFormat="1" hidden="1" x14ac:dyDescent="0.3">
      <c r="A24" s="164"/>
      <c r="B24" s="322"/>
      <c r="C24" s="79">
        <v>0</v>
      </c>
      <c r="D24" s="196" t="s">
        <v>182</v>
      </c>
    </row>
    <row r="25" spans="1:4" s="80" customFormat="1" hidden="1" x14ac:dyDescent="0.3">
      <c r="A25" s="164"/>
      <c r="B25" s="322"/>
      <c r="C25" s="79">
        <v>0</v>
      </c>
      <c r="D25" s="196" t="s">
        <v>182</v>
      </c>
    </row>
    <row r="26" spans="1:4" s="80" customFormat="1" hidden="1" x14ac:dyDescent="0.3">
      <c r="A26" s="164"/>
      <c r="B26" s="322"/>
      <c r="C26" s="79">
        <v>0</v>
      </c>
      <c r="D26" s="196" t="s">
        <v>182</v>
      </c>
    </row>
    <row r="27" spans="1:4" s="80" customFormat="1" hidden="1" x14ac:dyDescent="0.3">
      <c r="A27" s="164"/>
      <c r="B27" s="322"/>
      <c r="C27" s="79">
        <v>0</v>
      </c>
      <c r="D27" s="196" t="s">
        <v>182</v>
      </c>
    </row>
    <row r="28" spans="1:4" s="80" customFormat="1" hidden="1" x14ac:dyDescent="0.3">
      <c r="A28" s="164"/>
      <c r="B28" s="322"/>
      <c r="C28" s="79">
        <v>0</v>
      </c>
      <c r="D28" s="196" t="s">
        <v>182</v>
      </c>
    </row>
    <row r="29" spans="1:4" s="80" customFormat="1" hidden="1" x14ac:dyDescent="0.3">
      <c r="A29" s="164"/>
      <c r="B29" s="322"/>
      <c r="C29" s="79">
        <v>0</v>
      </c>
      <c r="D29" s="196" t="s">
        <v>182</v>
      </c>
    </row>
    <row r="30" spans="1:4" s="80" customFormat="1" hidden="1" x14ac:dyDescent="0.3">
      <c r="A30" s="164"/>
      <c r="B30" s="322"/>
      <c r="C30" s="79">
        <v>0</v>
      </c>
      <c r="D30" s="196" t="s">
        <v>182</v>
      </c>
    </row>
    <row r="31" spans="1:4" s="80" customFormat="1" hidden="1" x14ac:dyDescent="0.3">
      <c r="A31" s="164"/>
      <c r="B31" s="322"/>
      <c r="C31" s="79">
        <v>0</v>
      </c>
      <c r="D31" s="196" t="s">
        <v>182</v>
      </c>
    </row>
    <row r="32" spans="1:4" s="80" customFormat="1" hidden="1" x14ac:dyDescent="0.3">
      <c r="A32" s="164"/>
      <c r="B32" s="322"/>
      <c r="C32" s="79">
        <v>0</v>
      </c>
      <c r="D32" s="196" t="s">
        <v>182</v>
      </c>
    </row>
    <row r="33" spans="1:4" s="80" customFormat="1" hidden="1" x14ac:dyDescent="0.3">
      <c r="A33" s="164"/>
      <c r="B33" s="322"/>
      <c r="C33" s="79">
        <v>0</v>
      </c>
      <c r="D33" s="196" t="s">
        <v>182</v>
      </c>
    </row>
    <row r="34" spans="1:4" s="80" customFormat="1" hidden="1" x14ac:dyDescent="0.3">
      <c r="A34" s="164"/>
      <c r="B34" s="322"/>
      <c r="C34" s="79">
        <v>0</v>
      </c>
      <c r="D34" s="196" t="s">
        <v>182</v>
      </c>
    </row>
    <row r="35" spans="1:4" s="80" customFormat="1" hidden="1" x14ac:dyDescent="0.3">
      <c r="A35" s="164"/>
      <c r="B35" s="322"/>
      <c r="C35" s="79">
        <v>0</v>
      </c>
      <c r="D35" s="196" t="s">
        <v>182</v>
      </c>
    </row>
    <row r="36" spans="1:4" s="80" customFormat="1" hidden="1" x14ac:dyDescent="0.3">
      <c r="A36" s="164"/>
      <c r="B36" s="322"/>
      <c r="C36" s="79">
        <v>0</v>
      </c>
      <c r="D36" s="196" t="s">
        <v>182</v>
      </c>
    </row>
    <row r="37" spans="1:4" s="80" customFormat="1" hidden="1" x14ac:dyDescent="0.3">
      <c r="A37" s="164"/>
      <c r="B37" s="322"/>
      <c r="C37" s="79">
        <v>0</v>
      </c>
      <c r="D37" s="196" t="s">
        <v>182</v>
      </c>
    </row>
    <row r="38" spans="1:4" s="80" customFormat="1" hidden="1" x14ac:dyDescent="0.3">
      <c r="A38" s="164"/>
      <c r="B38" s="322"/>
      <c r="C38" s="79">
        <v>0</v>
      </c>
      <c r="D38" s="196" t="s">
        <v>182</v>
      </c>
    </row>
    <row r="39" spans="1:4" s="80" customFormat="1" hidden="1" x14ac:dyDescent="0.3">
      <c r="A39" s="164"/>
      <c r="B39" s="322"/>
      <c r="C39" s="79">
        <v>0</v>
      </c>
      <c r="D39" s="196" t="s">
        <v>182</v>
      </c>
    </row>
    <row r="40" spans="1:4" s="80" customFormat="1" hidden="1" x14ac:dyDescent="0.3">
      <c r="A40" s="164"/>
      <c r="B40" s="322"/>
      <c r="C40" s="79">
        <v>0</v>
      </c>
      <c r="D40" s="196" t="s">
        <v>182</v>
      </c>
    </row>
    <row r="41" spans="1:4" s="80" customFormat="1" hidden="1" x14ac:dyDescent="0.3">
      <c r="A41" s="164"/>
      <c r="B41" s="322"/>
      <c r="C41" s="79">
        <v>0</v>
      </c>
      <c r="D41" s="196" t="s">
        <v>182</v>
      </c>
    </row>
    <row r="42" spans="1:4" s="80" customFormat="1" hidden="1" x14ac:dyDescent="0.3">
      <c r="A42" s="164"/>
      <c r="B42" s="322"/>
      <c r="C42" s="79">
        <v>0</v>
      </c>
      <c r="D42" s="196" t="s">
        <v>182</v>
      </c>
    </row>
    <row r="43" spans="1:4" s="80" customFormat="1" hidden="1" x14ac:dyDescent="0.3">
      <c r="A43" s="164"/>
      <c r="B43" s="322"/>
      <c r="C43" s="79">
        <v>0</v>
      </c>
      <c r="D43" s="196" t="s">
        <v>182</v>
      </c>
    </row>
    <row r="44" spans="1:4" s="80" customFormat="1" hidden="1" x14ac:dyDescent="0.3">
      <c r="A44" s="164"/>
      <c r="B44" s="322"/>
      <c r="C44" s="79">
        <v>0</v>
      </c>
      <c r="D44" s="196" t="s">
        <v>182</v>
      </c>
    </row>
    <row r="45" spans="1:4" s="80" customFormat="1" hidden="1" x14ac:dyDescent="0.3">
      <c r="A45" s="164"/>
      <c r="B45" s="322"/>
      <c r="C45" s="79">
        <v>0</v>
      </c>
      <c r="D45" s="196" t="s">
        <v>182</v>
      </c>
    </row>
    <row r="46" spans="1:4" s="80" customFormat="1" hidden="1" x14ac:dyDescent="0.3">
      <c r="A46" s="164"/>
      <c r="B46" s="322"/>
      <c r="C46" s="79">
        <v>0</v>
      </c>
      <c r="D46" s="196" t="s">
        <v>182</v>
      </c>
    </row>
    <row r="47" spans="1:4" s="80" customFormat="1" hidden="1" x14ac:dyDescent="0.3">
      <c r="A47" s="164"/>
      <c r="B47" s="322"/>
      <c r="C47" s="79">
        <v>0</v>
      </c>
      <c r="D47" s="196" t="s">
        <v>182</v>
      </c>
    </row>
    <row r="48" spans="1:4" s="80" customFormat="1" hidden="1" x14ac:dyDescent="0.3">
      <c r="A48" s="164"/>
      <c r="B48" s="322"/>
      <c r="C48" s="79">
        <v>0</v>
      </c>
      <c r="D48" s="196" t="s">
        <v>182</v>
      </c>
    </row>
    <row r="49" spans="1:4" s="80" customFormat="1" hidden="1" x14ac:dyDescent="0.3">
      <c r="A49" s="164"/>
      <c r="B49" s="322"/>
      <c r="C49" s="79">
        <v>0</v>
      </c>
      <c r="D49" s="196" t="s">
        <v>182</v>
      </c>
    </row>
    <row r="50" spans="1:4" s="80" customFormat="1" hidden="1" x14ac:dyDescent="0.3">
      <c r="A50" s="164"/>
      <c r="B50" s="322"/>
      <c r="C50" s="79">
        <v>0</v>
      </c>
      <c r="D50" s="196" t="s">
        <v>182</v>
      </c>
    </row>
    <row r="51" spans="1:4" s="80" customFormat="1" hidden="1" x14ac:dyDescent="0.3">
      <c r="A51" s="164"/>
      <c r="B51" s="322"/>
      <c r="C51" s="79">
        <v>0</v>
      </c>
      <c r="D51" s="196" t="s">
        <v>182</v>
      </c>
    </row>
    <row r="52" spans="1:4" s="80" customFormat="1" hidden="1" x14ac:dyDescent="0.3">
      <c r="A52" s="164"/>
      <c r="B52" s="322"/>
      <c r="C52" s="79">
        <v>0</v>
      </c>
      <c r="D52" s="196" t="s">
        <v>182</v>
      </c>
    </row>
    <row r="53" spans="1:4" s="80" customFormat="1" hidden="1" x14ac:dyDescent="0.3">
      <c r="A53" s="164"/>
      <c r="B53" s="322"/>
      <c r="C53" s="79">
        <v>0</v>
      </c>
      <c r="D53" s="196" t="s">
        <v>182</v>
      </c>
    </row>
    <row r="54" spans="1:4" s="80" customFormat="1" hidden="1" x14ac:dyDescent="0.3">
      <c r="A54" s="164"/>
      <c r="B54" s="322"/>
      <c r="C54" s="79">
        <v>0</v>
      </c>
      <c r="D54" s="196" t="s">
        <v>182</v>
      </c>
    </row>
    <row r="55" spans="1:4" s="80" customFormat="1" hidden="1" x14ac:dyDescent="0.3">
      <c r="A55" s="164"/>
      <c r="B55" s="322"/>
      <c r="C55" s="79">
        <v>0</v>
      </c>
      <c r="D55" s="196" t="s">
        <v>182</v>
      </c>
    </row>
    <row r="56" spans="1:4" s="80" customFormat="1" hidden="1" x14ac:dyDescent="0.3">
      <c r="A56" s="164"/>
      <c r="B56" s="322"/>
      <c r="C56" s="79">
        <v>0</v>
      </c>
      <c r="D56" s="196" t="s">
        <v>182</v>
      </c>
    </row>
    <row r="57" spans="1:4" s="80" customFormat="1" hidden="1" x14ac:dyDescent="0.3">
      <c r="A57" s="164"/>
      <c r="B57" s="322"/>
      <c r="C57" s="79">
        <v>0</v>
      </c>
      <c r="D57" s="196" t="s">
        <v>182</v>
      </c>
    </row>
    <row r="58" spans="1:4" s="80" customFormat="1" hidden="1" x14ac:dyDescent="0.3">
      <c r="A58" s="164"/>
      <c r="B58" s="322"/>
      <c r="C58" s="79">
        <v>0</v>
      </c>
      <c r="D58" s="196" t="s">
        <v>182</v>
      </c>
    </row>
    <row r="59" spans="1:4" s="80" customFormat="1" hidden="1" x14ac:dyDescent="0.3">
      <c r="A59" s="164"/>
      <c r="B59" s="322"/>
      <c r="C59" s="79">
        <v>0</v>
      </c>
      <c r="D59" s="196" t="s">
        <v>182</v>
      </c>
    </row>
    <row r="60" spans="1:4" s="80" customFormat="1" hidden="1" x14ac:dyDescent="0.3">
      <c r="A60" s="164"/>
      <c r="B60" s="322"/>
      <c r="C60" s="79">
        <v>0</v>
      </c>
      <c r="D60" s="196" t="s">
        <v>182</v>
      </c>
    </row>
    <row r="61" spans="1:4" s="80" customFormat="1" hidden="1" x14ac:dyDescent="0.3">
      <c r="A61" s="164"/>
      <c r="B61" s="322"/>
      <c r="C61" s="79">
        <v>0</v>
      </c>
      <c r="D61" s="196" t="s">
        <v>182</v>
      </c>
    </row>
    <row r="62" spans="1:4" s="80" customFormat="1" hidden="1" x14ac:dyDescent="0.3">
      <c r="A62" s="164"/>
      <c r="B62" s="322"/>
      <c r="C62" s="79">
        <v>0</v>
      </c>
      <c r="D62" s="196" t="s">
        <v>182</v>
      </c>
    </row>
    <row r="63" spans="1:4" s="80" customFormat="1" hidden="1" x14ac:dyDescent="0.3">
      <c r="A63" s="164"/>
      <c r="B63" s="322"/>
      <c r="C63" s="79">
        <v>0</v>
      </c>
      <c r="D63" s="196" t="s">
        <v>182</v>
      </c>
    </row>
    <row r="64" spans="1:4" s="80" customFormat="1" hidden="1" x14ac:dyDescent="0.3">
      <c r="A64" s="164"/>
      <c r="B64" s="322"/>
      <c r="C64" s="79">
        <v>0</v>
      </c>
      <c r="D64" s="196" t="s">
        <v>182</v>
      </c>
    </row>
    <row r="65" spans="1:4" s="80" customFormat="1" hidden="1" x14ac:dyDescent="0.3">
      <c r="A65" s="164"/>
      <c r="B65" s="322"/>
      <c r="C65" s="79">
        <v>0</v>
      </c>
      <c r="D65" s="196" t="s">
        <v>182</v>
      </c>
    </row>
    <row r="66" spans="1:4" s="80" customFormat="1" hidden="1" x14ac:dyDescent="0.3">
      <c r="A66" s="164"/>
      <c r="B66" s="322"/>
      <c r="C66" s="79">
        <v>0</v>
      </c>
      <c r="D66" s="196" t="s">
        <v>182</v>
      </c>
    </row>
    <row r="67" spans="1:4" s="80" customFormat="1" hidden="1" x14ac:dyDescent="0.3">
      <c r="A67" s="164"/>
      <c r="B67" s="322"/>
      <c r="C67" s="79">
        <v>0</v>
      </c>
      <c r="D67" s="196" t="s">
        <v>182</v>
      </c>
    </row>
    <row r="68" spans="1:4" s="80" customFormat="1" hidden="1" x14ac:dyDescent="0.3">
      <c r="A68" s="164"/>
      <c r="B68" s="322"/>
      <c r="C68" s="79">
        <v>0</v>
      </c>
      <c r="D68" s="196" t="s">
        <v>182</v>
      </c>
    </row>
    <row r="69" spans="1:4" s="80" customFormat="1" hidden="1" x14ac:dyDescent="0.3">
      <c r="A69" s="164"/>
      <c r="B69" s="322"/>
      <c r="C69" s="79">
        <v>0</v>
      </c>
      <c r="D69" s="196" t="s">
        <v>182</v>
      </c>
    </row>
    <row r="70" spans="1:4" s="80" customFormat="1" hidden="1" x14ac:dyDescent="0.3">
      <c r="A70" s="164"/>
      <c r="B70" s="322"/>
      <c r="C70" s="79">
        <v>0</v>
      </c>
      <c r="D70" s="196" t="s">
        <v>182</v>
      </c>
    </row>
    <row r="71" spans="1:4" s="80" customFormat="1" hidden="1" x14ac:dyDescent="0.3">
      <c r="A71" s="164"/>
      <c r="B71" s="322"/>
      <c r="C71" s="79">
        <v>0</v>
      </c>
      <c r="D71" s="196" t="s">
        <v>182</v>
      </c>
    </row>
    <row r="72" spans="1:4" s="80" customFormat="1" hidden="1" x14ac:dyDescent="0.3">
      <c r="A72" s="164"/>
      <c r="B72" s="322"/>
      <c r="C72" s="79">
        <v>0</v>
      </c>
      <c r="D72" s="196" t="s">
        <v>182</v>
      </c>
    </row>
    <row r="73" spans="1:4" s="80" customFormat="1" hidden="1" x14ac:dyDescent="0.3">
      <c r="A73" s="164"/>
      <c r="B73" s="322"/>
      <c r="C73" s="79">
        <v>0</v>
      </c>
      <c r="D73" s="196" t="s">
        <v>182</v>
      </c>
    </row>
    <row r="74" spans="1:4" s="80" customFormat="1" hidden="1" x14ac:dyDescent="0.3">
      <c r="A74" s="164"/>
      <c r="B74" s="322"/>
      <c r="C74" s="79">
        <v>0</v>
      </c>
      <c r="D74" s="196" t="s">
        <v>182</v>
      </c>
    </row>
    <row r="75" spans="1:4" s="80" customFormat="1" hidden="1" x14ac:dyDescent="0.3">
      <c r="A75" s="164"/>
      <c r="B75" s="322"/>
      <c r="C75" s="79">
        <v>0</v>
      </c>
      <c r="D75" s="196" t="s">
        <v>182</v>
      </c>
    </row>
    <row r="76" spans="1:4" s="80" customFormat="1" hidden="1" x14ac:dyDescent="0.3">
      <c r="A76" s="164"/>
      <c r="B76" s="322"/>
      <c r="C76" s="79">
        <v>0</v>
      </c>
      <c r="D76" s="196" t="s">
        <v>182</v>
      </c>
    </row>
    <row r="77" spans="1:4" s="80" customFormat="1" hidden="1" x14ac:dyDescent="0.3">
      <c r="A77" s="164"/>
      <c r="B77" s="322"/>
      <c r="C77" s="79">
        <v>0</v>
      </c>
      <c r="D77" s="196" t="s">
        <v>182</v>
      </c>
    </row>
    <row r="78" spans="1:4" s="80" customFormat="1" hidden="1" x14ac:dyDescent="0.3">
      <c r="A78" s="164"/>
      <c r="B78" s="322"/>
      <c r="C78" s="79">
        <v>0</v>
      </c>
      <c r="D78" s="196" t="s">
        <v>182</v>
      </c>
    </row>
    <row r="79" spans="1:4" s="80" customFormat="1" hidden="1" x14ac:dyDescent="0.3">
      <c r="A79" s="164"/>
      <c r="B79" s="322"/>
      <c r="C79" s="79">
        <v>0</v>
      </c>
      <c r="D79" s="196" t="s">
        <v>182</v>
      </c>
    </row>
    <row r="80" spans="1:4" s="80" customFormat="1" hidden="1" x14ac:dyDescent="0.3">
      <c r="A80" s="164"/>
      <c r="B80" s="322"/>
      <c r="C80" s="79">
        <v>0</v>
      </c>
      <c r="D80" s="196" t="s">
        <v>182</v>
      </c>
    </row>
    <row r="81" spans="1:4" s="80" customFormat="1" hidden="1" x14ac:dyDescent="0.3">
      <c r="A81" s="164"/>
      <c r="B81" s="322"/>
      <c r="C81" s="79">
        <v>0</v>
      </c>
      <c r="D81" s="196" t="s">
        <v>182</v>
      </c>
    </row>
    <row r="82" spans="1:4" s="80" customFormat="1" hidden="1" x14ac:dyDescent="0.3">
      <c r="A82" s="164"/>
      <c r="B82" s="322"/>
      <c r="C82" s="79">
        <v>0</v>
      </c>
      <c r="D82" s="196" t="s">
        <v>182</v>
      </c>
    </row>
    <row r="83" spans="1:4" s="80" customFormat="1" hidden="1" x14ac:dyDescent="0.3">
      <c r="A83" s="164"/>
      <c r="B83" s="322"/>
      <c r="C83" s="79">
        <v>0</v>
      </c>
      <c r="D83" s="196" t="s">
        <v>182</v>
      </c>
    </row>
    <row r="84" spans="1:4" s="80" customFormat="1" hidden="1" x14ac:dyDescent="0.3">
      <c r="A84" s="164"/>
      <c r="B84" s="322"/>
      <c r="C84" s="79">
        <v>0</v>
      </c>
      <c r="D84" s="196" t="s">
        <v>182</v>
      </c>
    </row>
    <row r="85" spans="1:4" s="80" customFormat="1" hidden="1" x14ac:dyDescent="0.3">
      <c r="A85" s="164"/>
      <c r="B85" s="322"/>
      <c r="C85" s="79">
        <v>0</v>
      </c>
      <c r="D85" s="196" t="s">
        <v>182</v>
      </c>
    </row>
    <row r="86" spans="1:4" s="80" customFormat="1" hidden="1" x14ac:dyDescent="0.3">
      <c r="A86" s="164"/>
      <c r="B86" s="322"/>
      <c r="C86" s="79">
        <v>0</v>
      </c>
      <c r="D86" s="196" t="s">
        <v>182</v>
      </c>
    </row>
    <row r="87" spans="1:4" s="80" customFormat="1" hidden="1" x14ac:dyDescent="0.3">
      <c r="A87" s="164"/>
      <c r="B87" s="322"/>
      <c r="C87" s="79">
        <v>0</v>
      </c>
      <c r="D87" s="196" t="s">
        <v>182</v>
      </c>
    </row>
    <row r="88" spans="1:4" s="80" customFormat="1" hidden="1" x14ac:dyDescent="0.3">
      <c r="A88" s="164"/>
      <c r="B88" s="322"/>
      <c r="C88" s="79">
        <v>0</v>
      </c>
      <c r="D88" s="196" t="s">
        <v>182</v>
      </c>
    </row>
    <row r="89" spans="1:4" s="80" customFormat="1" hidden="1" x14ac:dyDescent="0.3">
      <c r="A89" s="164"/>
      <c r="B89" s="322"/>
      <c r="C89" s="79">
        <v>0</v>
      </c>
      <c r="D89" s="196" t="s">
        <v>182</v>
      </c>
    </row>
    <row r="90" spans="1:4" s="80" customFormat="1" hidden="1" x14ac:dyDescent="0.3">
      <c r="A90" s="164"/>
      <c r="B90" s="322"/>
      <c r="C90" s="79">
        <v>0</v>
      </c>
      <c r="D90" s="196" t="s">
        <v>182</v>
      </c>
    </row>
    <row r="91" spans="1:4" s="80" customFormat="1" hidden="1" x14ac:dyDescent="0.3">
      <c r="A91" s="164"/>
      <c r="B91" s="322"/>
      <c r="C91" s="79">
        <v>0</v>
      </c>
      <c r="D91" s="196" t="s">
        <v>182</v>
      </c>
    </row>
    <row r="92" spans="1:4" s="80" customFormat="1" hidden="1" x14ac:dyDescent="0.3">
      <c r="A92" s="164"/>
      <c r="B92" s="322"/>
      <c r="C92" s="79">
        <v>0</v>
      </c>
      <c r="D92" s="196" t="s">
        <v>182</v>
      </c>
    </row>
    <row r="93" spans="1:4" s="80" customFormat="1" hidden="1" x14ac:dyDescent="0.3">
      <c r="A93" s="164"/>
      <c r="B93" s="322"/>
      <c r="C93" s="79">
        <v>0</v>
      </c>
      <c r="D93" s="196" t="s">
        <v>182</v>
      </c>
    </row>
    <row r="94" spans="1:4" s="80" customFormat="1" hidden="1" x14ac:dyDescent="0.3">
      <c r="A94" s="164"/>
      <c r="B94" s="322"/>
      <c r="C94" s="79">
        <v>0</v>
      </c>
      <c r="D94" s="196" t="s">
        <v>182</v>
      </c>
    </row>
    <row r="95" spans="1:4" s="80" customFormat="1" hidden="1" x14ac:dyDescent="0.3">
      <c r="A95" s="164"/>
      <c r="B95" s="322"/>
      <c r="C95" s="79">
        <v>0</v>
      </c>
      <c r="D95" s="196" t="s">
        <v>182</v>
      </c>
    </row>
    <row r="96" spans="1:4" s="80" customFormat="1" hidden="1" x14ac:dyDescent="0.3">
      <c r="A96" s="164"/>
      <c r="B96" s="322"/>
      <c r="C96" s="79">
        <v>0</v>
      </c>
      <c r="D96" s="196" t="s">
        <v>182</v>
      </c>
    </row>
    <row r="97" spans="1:4" s="80" customFormat="1" hidden="1" x14ac:dyDescent="0.3">
      <c r="A97" s="164"/>
      <c r="B97" s="322"/>
      <c r="C97" s="79">
        <v>0</v>
      </c>
      <c r="D97" s="196" t="s">
        <v>182</v>
      </c>
    </row>
    <row r="98" spans="1:4" s="80" customFormat="1" hidden="1" x14ac:dyDescent="0.3">
      <c r="A98" s="164"/>
      <c r="B98" s="322"/>
      <c r="C98" s="79">
        <v>0</v>
      </c>
      <c r="D98" s="196" t="s">
        <v>182</v>
      </c>
    </row>
    <row r="99" spans="1:4" s="80" customFormat="1" hidden="1" x14ac:dyDescent="0.3">
      <c r="A99" s="164"/>
      <c r="B99" s="322"/>
      <c r="C99" s="79">
        <v>0</v>
      </c>
      <c r="D99" s="196" t="s">
        <v>182</v>
      </c>
    </row>
    <row r="100" spans="1:4" s="80" customFormat="1" hidden="1" x14ac:dyDescent="0.3">
      <c r="A100" s="164"/>
      <c r="B100" s="322"/>
      <c r="C100" s="79">
        <v>0</v>
      </c>
      <c r="D100" s="196" t="s">
        <v>182</v>
      </c>
    </row>
    <row r="101" spans="1:4" s="80" customFormat="1" hidden="1" x14ac:dyDescent="0.3">
      <c r="A101" s="164"/>
      <c r="B101" s="322"/>
      <c r="C101" s="79">
        <v>0</v>
      </c>
      <c r="D101" s="196" t="s">
        <v>182</v>
      </c>
    </row>
    <row r="102" spans="1:4" s="80" customFormat="1" hidden="1" x14ac:dyDescent="0.3">
      <c r="A102" s="164"/>
      <c r="B102" s="322"/>
      <c r="C102" s="79">
        <v>0</v>
      </c>
      <c r="D102" s="196" t="s">
        <v>182</v>
      </c>
    </row>
    <row r="103" spans="1:4" s="80" customFormat="1" hidden="1" x14ac:dyDescent="0.3">
      <c r="A103" s="164"/>
      <c r="B103" s="322"/>
      <c r="C103" s="79">
        <v>0</v>
      </c>
      <c r="D103" s="196" t="s">
        <v>182</v>
      </c>
    </row>
    <row r="104" spans="1:4" s="80" customFormat="1" hidden="1" x14ac:dyDescent="0.3">
      <c r="A104" s="164"/>
      <c r="B104" s="322"/>
      <c r="C104" s="79">
        <v>0</v>
      </c>
      <c r="D104" s="196" t="s">
        <v>182</v>
      </c>
    </row>
    <row r="105" spans="1:4" s="80" customFormat="1" hidden="1" x14ac:dyDescent="0.3">
      <c r="A105" s="164"/>
      <c r="B105" s="322"/>
      <c r="C105" s="79">
        <v>0</v>
      </c>
      <c r="D105" s="196" t="s">
        <v>182</v>
      </c>
    </row>
    <row r="106" spans="1:4" s="80" customFormat="1" hidden="1" x14ac:dyDescent="0.3">
      <c r="A106" s="164"/>
      <c r="B106" s="322"/>
      <c r="C106" s="79">
        <v>0</v>
      </c>
      <c r="D106" s="196" t="s">
        <v>182</v>
      </c>
    </row>
    <row r="107" spans="1:4" s="80" customFormat="1" hidden="1" x14ac:dyDescent="0.3">
      <c r="A107" s="164"/>
      <c r="B107" s="322"/>
      <c r="C107" s="79">
        <v>0</v>
      </c>
      <c r="D107" s="196" t="s">
        <v>182</v>
      </c>
    </row>
    <row r="108" spans="1:4" s="80" customFormat="1" hidden="1" x14ac:dyDescent="0.3">
      <c r="A108" s="164"/>
      <c r="B108" s="322"/>
      <c r="C108" s="79">
        <v>0</v>
      </c>
      <c r="D108" s="196" t="s">
        <v>182</v>
      </c>
    </row>
    <row r="109" spans="1:4" s="80" customFormat="1" hidden="1" x14ac:dyDescent="0.3">
      <c r="A109" s="164"/>
      <c r="B109" s="322"/>
      <c r="C109" s="79">
        <v>0</v>
      </c>
      <c r="D109" s="196" t="s">
        <v>182</v>
      </c>
    </row>
    <row r="110" spans="1:4" s="80" customFormat="1" hidden="1" x14ac:dyDescent="0.3">
      <c r="A110" s="164"/>
      <c r="B110" s="322"/>
      <c r="C110" s="79">
        <v>0</v>
      </c>
      <c r="D110" s="196" t="s">
        <v>182</v>
      </c>
    </row>
    <row r="111" spans="1:4" s="80" customFormat="1" hidden="1" x14ac:dyDescent="0.3">
      <c r="A111" s="164"/>
      <c r="B111" s="322"/>
      <c r="C111" s="79">
        <v>0</v>
      </c>
      <c r="D111" s="196" t="s">
        <v>182</v>
      </c>
    </row>
    <row r="112" spans="1:4" s="80" customFormat="1" hidden="1" x14ac:dyDescent="0.3">
      <c r="A112" s="164"/>
      <c r="B112" s="322"/>
      <c r="C112" s="79">
        <v>0</v>
      </c>
      <c r="D112" s="196" t="s">
        <v>182</v>
      </c>
    </row>
    <row r="113" spans="1:4" s="80" customFormat="1" hidden="1" x14ac:dyDescent="0.3">
      <c r="A113" s="164"/>
      <c r="B113" s="322"/>
      <c r="C113" s="79">
        <v>0</v>
      </c>
      <c r="D113" s="196" t="s">
        <v>182</v>
      </c>
    </row>
    <row r="114" spans="1:4" s="80" customFormat="1" hidden="1" x14ac:dyDescent="0.3">
      <c r="A114" s="164"/>
      <c r="B114" s="322"/>
      <c r="C114" s="79">
        <v>0</v>
      </c>
      <c r="D114" s="196" t="s">
        <v>182</v>
      </c>
    </row>
    <row r="115" spans="1:4" s="80" customFormat="1" hidden="1" x14ac:dyDescent="0.3">
      <c r="A115" s="164"/>
      <c r="B115" s="322"/>
      <c r="C115" s="79">
        <v>0</v>
      </c>
      <c r="D115" s="196" t="s">
        <v>182</v>
      </c>
    </row>
    <row r="116" spans="1:4" s="80" customFormat="1" hidden="1" x14ac:dyDescent="0.3">
      <c r="A116" s="164"/>
      <c r="B116" s="322"/>
      <c r="C116" s="79">
        <v>0</v>
      </c>
      <c r="D116" s="196" t="s">
        <v>182</v>
      </c>
    </row>
    <row r="117" spans="1:4" s="80" customFormat="1" hidden="1" x14ac:dyDescent="0.3">
      <c r="A117" s="164"/>
      <c r="B117" s="322"/>
      <c r="C117" s="79">
        <v>0</v>
      </c>
      <c r="D117" s="196" t="s">
        <v>182</v>
      </c>
    </row>
    <row r="118" spans="1:4" s="80" customFormat="1" hidden="1" x14ac:dyDescent="0.3">
      <c r="A118" s="164"/>
      <c r="B118" s="322"/>
      <c r="C118" s="79">
        <v>0</v>
      </c>
      <c r="D118" s="196" t="s">
        <v>182</v>
      </c>
    </row>
    <row r="119" spans="1:4" s="80" customFormat="1" hidden="1" x14ac:dyDescent="0.3">
      <c r="A119" s="164"/>
      <c r="B119" s="322"/>
      <c r="C119" s="79">
        <v>0</v>
      </c>
      <c r="D119" s="196" t="s">
        <v>182</v>
      </c>
    </row>
    <row r="120" spans="1:4" s="80" customFormat="1" hidden="1" x14ac:dyDescent="0.3">
      <c r="A120" s="164"/>
      <c r="B120" s="322"/>
      <c r="C120" s="79">
        <v>0</v>
      </c>
      <c r="D120" s="196" t="s">
        <v>182</v>
      </c>
    </row>
    <row r="121" spans="1:4" s="80" customFormat="1" hidden="1" x14ac:dyDescent="0.3">
      <c r="A121" s="164"/>
      <c r="B121" s="322"/>
      <c r="C121" s="79">
        <v>0</v>
      </c>
      <c r="D121" s="196" t="s">
        <v>182</v>
      </c>
    </row>
    <row r="122" spans="1:4" s="80" customFormat="1" hidden="1" x14ac:dyDescent="0.3">
      <c r="A122" s="164"/>
      <c r="B122" s="322"/>
      <c r="C122" s="79">
        <v>0</v>
      </c>
      <c r="D122" s="196" t="s">
        <v>182</v>
      </c>
    </row>
    <row r="123" spans="1:4" s="80" customFormat="1" hidden="1" x14ac:dyDescent="0.3">
      <c r="A123" s="164"/>
      <c r="B123" s="322"/>
      <c r="C123" s="79">
        <v>0</v>
      </c>
      <c r="D123" s="196" t="s">
        <v>182</v>
      </c>
    </row>
    <row r="124" spans="1:4" s="80" customFormat="1" hidden="1" x14ac:dyDescent="0.3">
      <c r="A124" s="164"/>
      <c r="B124" s="322"/>
      <c r="C124" s="79">
        <v>0</v>
      </c>
      <c r="D124" s="196" t="s">
        <v>182</v>
      </c>
    </row>
    <row r="125" spans="1:4" s="80" customFormat="1" hidden="1" x14ac:dyDescent="0.3">
      <c r="A125" s="164"/>
      <c r="B125" s="322"/>
      <c r="C125" s="79">
        <v>0</v>
      </c>
      <c r="D125" s="196" t="s">
        <v>182</v>
      </c>
    </row>
    <row r="126" spans="1:4" s="80" customFormat="1" hidden="1" x14ac:dyDescent="0.3">
      <c r="A126" s="164"/>
      <c r="B126" s="322"/>
      <c r="C126" s="79">
        <v>0</v>
      </c>
      <c r="D126" s="196" t="s">
        <v>182</v>
      </c>
    </row>
    <row r="127" spans="1:4" s="80" customFormat="1" hidden="1" x14ac:dyDescent="0.3">
      <c r="A127" s="164"/>
      <c r="B127" s="322"/>
      <c r="C127" s="79">
        <v>0</v>
      </c>
      <c r="D127" s="196" t="s">
        <v>182</v>
      </c>
    </row>
    <row r="128" spans="1:4" s="80" customFormat="1" hidden="1" x14ac:dyDescent="0.3">
      <c r="A128" s="164"/>
      <c r="B128" s="322"/>
      <c r="C128" s="79">
        <v>0</v>
      </c>
      <c r="D128" s="196" t="s">
        <v>182</v>
      </c>
    </row>
    <row r="129" spans="1:6" s="80" customFormat="1" hidden="1" x14ac:dyDescent="0.3">
      <c r="A129" s="164"/>
      <c r="B129" s="322"/>
      <c r="C129" s="79">
        <v>0</v>
      </c>
      <c r="D129" s="196" t="s">
        <v>182</v>
      </c>
    </row>
    <row r="130" spans="1:6" s="80" customFormat="1" hidden="1" x14ac:dyDescent="0.3">
      <c r="A130" s="164"/>
      <c r="B130" s="322"/>
      <c r="C130" s="79">
        <v>0</v>
      </c>
      <c r="D130" s="196" t="s">
        <v>182</v>
      </c>
    </row>
    <row r="131" spans="1:6" s="80" customFormat="1" hidden="1" x14ac:dyDescent="0.3">
      <c r="A131" s="164"/>
      <c r="B131" s="322"/>
      <c r="C131" s="79">
        <v>0</v>
      </c>
      <c r="D131" s="196" t="s">
        <v>182</v>
      </c>
    </row>
    <row r="132" spans="1:6" s="80" customFormat="1" hidden="1" x14ac:dyDescent="0.3">
      <c r="A132" s="164"/>
      <c r="B132" s="322"/>
      <c r="C132" s="79">
        <v>0</v>
      </c>
      <c r="D132" s="196" t="s">
        <v>182</v>
      </c>
    </row>
    <row r="133" spans="1:6" s="80" customFormat="1" x14ac:dyDescent="0.3">
      <c r="A133" s="322" t="s">
        <v>275</v>
      </c>
      <c r="B133" s="322" t="s">
        <v>276</v>
      </c>
      <c r="C133" s="105">
        <f t="shared" ref="C133" ca="1" si="1">RAND()*1000000</f>
        <v>722689.39478296996</v>
      </c>
      <c r="D133" s="80" t="s">
        <v>182</v>
      </c>
    </row>
    <row r="134" spans="1:6" s="80" customFormat="1" x14ac:dyDescent="0.3">
      <c r="A134" s="322"/>
      <c r="B134" s="160" t="s">
        <v>185</v>
      </c>
      <c r="C134" s="207">
        <f ca="1">ROUND(SUBTOTAL(109,C4:C133),2)</f>
        <v>1423499.91</v>
      </c>
      <c r="D134" s="80" t="s">
        <v>182</v>
      </c>
      <c r="F134" s="320" t="s">
        <v>206</v>
      </c>
    </row>
    <row r="135" spans="1:6" s="80" customFormat="1" x14ac:dyDescent="0.3">
      <c r="A135" s="322"/>
      <c r="B135" s="322"/>
      <c r="C135" s="84"/>
      <c r="D135" s="80" t="s">
        <v>187</v>
      </c>
    </row>
    <row r="136" spans="1:6" s="80" customFormat="1" x14ac:dyDescent="0.3">
      <c r="A136" s="322" t="s">
        <v>281</v>
      </c>
      <c r="B136" s="322" t="s">
        <v>303</v>
      </c>
      <c r="C136" s="79">
        <f t="shared" ref="C136:C138" ca="1" si="2">RAND()*1000000</f>
        <v>44841.700461086155</v>
      </c>
      <c r="D136" s="80" t="s">
        <v>187</v>
      </c>
    </row>
    <row r="137" spans="1:6" s="80" customFormat="1" x14ac:dyDescent="0.3">
      <c r="A137" s="164" t="s">
        <v>304</v>
      </c>
      <c r="B137" s="322" t="s">
        <v>276</v>
      </c>
      <c r="C137" s="79">
        <f t="shared" ca="1" si="2"/>
        <v>775220.9569521026</v>
      </c>
      <c r="D137" s="80" t="s">
        <v>187</v>
      </c>
    </row>
    <row r="138" spans="1:6" s="80" customFormat="1" x14ac:dyDescent="0.3">
      <c r="A138" s="164" t="s">
        <v>305</v>
      </c>
      <c r="B138" s="322" t="s">
        <v>276</v>
      </c>
      <c r="C138" s="79">
        <f t="shared" ca="1" si="2"/>
        <v>108270.04192249879</v>
      </c>
      <c r="D138" s="80" t="s">
        <v>187</v>
      </c>
    </row>
    <row r="139" spans="1:6" s="80" customFormat="1" hidden="1" x14ac:dyDescent="0.3">
      <c r="A139" s="164"/>
      <c r="B139" s="322"/>
      <c r="C139" s="79">
        <v>0</v>
      </c>
      <c r="D139" s="80" t="s">
        <v>187</v>
      </c>
    </row>
    <row r="140" spans="1:6" s="80" customFormat="1" hidden="1" x14ac:dyDescent="0.3">
      <c r="A140" s="164"/>
      <c r="B140" s="322"/>
      <c r="C140" s="79">
        <v>0</v>
      </c>
      <c r="D140" s="80" t="s">
        <v>187</v>
      </c>
    </row>
    <row r="141" spans="1:6" s="80" customFormat="1" hidden="1" x14ac:dyDescent="0.3">
      <c r="A141" s="164"/>
      <c r="B141" s="322"/>
      <c r="C141" s="79">
        <v>0</v>
      </c>
      <c r="D141" s="80" t="s">
        <v>187</v>
      </c>
    </row>
    <row r="142" spans="1:6" s="80" customFormat="1" hidden="1" x14ac:dyDescent="0.3">
      <c r="A142" s="164"/>
      <c r="B142" s="322"/>
      <c r="C142" s="79">
        <v>0</v>
      </c>
      <c r="D142" s="80" t="s">
        <v>187</v>
      </c>
    </row>
    <row r="143" spans="1:6" s="80" customFormat="1" hidden="1" x14ac:dyDescent="0.3">
      <c r="A143" s="164"/>
      <c r="B143" s="322"/>
      <c r="C143" s="79">
        <v>0</v>
      </c>
      <c r="D143" s="80" t="s">
        <v>187</v>
      </c>
    </row>
    <row r="144" spans="1:6" s="80" customFormat="1" hidden="1" x14ac:dyDescent="0.3">
      <c r="A144" s="164"/>
      <c r="B144" s="322"/>
      <c r="C144" s="79">
        <v>0</v>
      </c>
      <c r="D144" s="80" t="s">
        <v>187</v>
      </c>
    </row>
    <row r="145" spans="1:4" s="80" customFormat="1" hidden="1" x14ac:dyDescent="0.3">
      <c r="A145" s="164"/>
      <c r="B145" s="322"/>
      <c r="C145" s="79">
        <v>0</v>
      </c>
      <c r="D145" s="80" t="s">
        <v>187</v>
      </c>
    </row>
    <row r="146" spans="1:4" s="80" customFormat="1" hidden="1" x14ac:dyDescent="0.3">
      <c r="A146" s="164"/>
      <c r="B146" s="322"/>
      <c r="C146" s="79">
        <v>0</v>
      </c>
      <c r="D146" s="80" t="s">
        <v>187</v>
      </c>
    </row>
    <row r="147" spans="1:4" s="80" customFormat="1" hidden="1" x14ac:dyDescent="0.3">
      <c r="A147" s="164"/>
      <c r="B147" s="322"/>
      <c r="C147" s="79">
        <v>0</v>
      </c>
      <c r="D147" s="80" t="s">
        <v>187</v>
      </c>
    </row>
    <row r="148" spans="1:4" s="80" customFormat="1" hidden="1" x14ac:dyDescent="0.3">
      <c r="A148" s="164"/>
      <c r="B148" s="322"/>
      <c r="C148" s="79">
        <v>0</v>
      </c>
      <c r="D148" s="80" t="s">
        <v>187</v>
      </c>
    </row>
    <row r="149" spans="1:4" s="80" customFormat="1" hidden="1" x14ac:dyDescent="0.3">
      <c r="A149" s="164"/>
      <c r="B149" s="322"/>
      <c r="C149" s="79">
        <v>0</v>
      </c>
      <c r="D149" s="80" t="s">
        <v>187</v>
      </c>
    </row>
    <row r="150" spans="1:4" s="80" customFormat="1" hidden="1" x14ac:dyDescent="0.3">
      <c r="A150" s="164"/>
      <c r="B150" s="322"/>
      <c r="C150" s="79">
        <v>0</v>
      </c>
      <c r="D150" s="80" t="s">
        <v>187</v>
      </c>
    </row>
    <row r="151" spans="1:4" s="80" customFormat="1" hidden="1" x14ac:dyDescent="0.3">
      <c r="A151" s="164"/>
      <c r="B151" s="322"/>
      <c r="C151" s="79">
        <v>0</v>
      </c>
      <c r="D151" s="80" t="s">
        <v>187</v>
      </c>
    </row>
    <row r="152" spans="1:4" s="80" customFormat="1" hidden="1" x14ac:dyDescent="0.3">
      <c r="A152" s="164"/>
      <c r="B152" s="322"/>
      <c r="C152" s="79">
        <v>0</v>
      </c>
      <c r="D152" s="80" t="s">
        <v>187</v>
      </c>
    </row>
    <row r="153" spans="1:4" s="80" customFormat="1" hidden="1" x14ac:dyDescent="0.3">
      <c r="A153" s="164"/>
      <c r="B153" s="322"/>
      <c r="C153" s="79">
        <v>0</v>
      </c>
      <c r="D153" s="80" t="s">
        <v>187</v>
      </c>
    </row>
    <row r="154" spans="1:4" s="80" customFormat="1" hidden="1" x14ac:dyDescent="0.3">
      <c r="A154" s="164"/>
      <c r="B154" s="322"/>
      <c r="C154" s="79">
        <v>0</v>
      </c>
      <c r="D154" s="80" t="s">
        <v>187</v>
      </c>
    </row>
    <row r="155" spans="1:4" s="80" customFormat="1" hidden="1" x14ac:dyDescent="0.3">
      <c r="A155" s="164"/>
      <c r="B155" s="322"/>
      <c r="C155" s="79">
        <v>0</v>
      </c>
      <c r="D155" s="80" t="s">
        <v>187</v>
      </c>
    </row>
    <row r="156" spans="1:4" s="80" customFormat="1" hidden="1" x14ac:dyDescent="0.3">
      <c r="A156" s="164"/>
      <c r="B156" s="322"/>
      <c r="C156" s="79">
        <v>0</v>
      </c>
      <c r="D156" s="80" t="s">
        <v>187</v>
      </c>
    </row>
    <row r="157" spans="1:4" s="80" customFormat="1" hidden="1" x14ac:dyDescent="0.3">
      <c r="A157" s="164"/>
      <c r="B157" s="322"/>
      <c r="C157" s="79">
        <v>0</v>
      </c>
      <c r="D157" s="80" t="s">
        <v>187</v>
      </c>
    </row>
    <row r="158" spans="1:4" s="80" customFormat="1" hidden="1" x14ac:dyDescent="0.3">
      <c r="A158" s="164"/>
      <c r="B158" s="322"/>
      <c r="C158" s="79">
        <v>0</v>
      </c>
      <c r="D158" s="80" t="s">
        <v>187</v>
      </c>
    </row>
    <row r="159" spans="1:4" s="80" customFormat="1" hidden="1" x14ac:dyDescent="0.3">
      <c r="A159" s="164"/>
      <c r="B159" s="322"/>
      <c r="C159" s="79">
        <v>0</v>
      </c>
      <c r="D159" s="80" t="s">
        <v>187</v>
      </c>
    </row>
    <row r="160" spans="1:4" s="80" customFormat="1" hidden="1" x14ac:dyDescent="0.3">
      <c r="A160" s="164"/>
      <c r="B160" s="322"/>
      <c r="C160" s="79">
        <v>0</v>
      </c>
      <c r="D160" s="80" t="s">
        <v>187</v>
      </c>
    </row>
    <row r="161" spans="1:4" s="80" customFormat="1" hidden="1" x14ac:dyDescent="0.3">
      <c r="A161" s="164"/>
      <c r="B161" s="322"/>
      <c r="C161" s="79">
        <v>0</v>
      </c>
      <c r="D161" s="80" t="s">
        <v>187</v>
      </c>
    </row>
    <row r="162" spans="1:4" s="80" customFormat="1" hidden="1" x14ac:dyDescent="0.3">
      <c r="A162" s="164"/>
      <c r="B162" s="322"/>
      <c r="C162" s="79">
        <v>0</v>
      </c>
      <c r="D162" s="80" t="s">
        <v>187</v>
      </c>
    </row>
    <row r="163" spans="1:4" s="80" customFormat="1" hidden="1" x14ac:dyDescent="0.3">
      <c r="A163" s="164"/>
      <c r="B163" s="322"/>
      <c r="C163" s="79">
        <v>0</v>
      </c>
      <c r="D163" s="80" t="s">
        <v>187</v>
      </c>
    </row>
    <row r="164" spans="1:4" s="80" customFormat="1" hidden="1" x14ac:dyDescent="0.3">
      <c r="A164" s="164"/>
      <c r="B164" s="322"/>
      <c r="C164" s="79">
        <v>0</v>
      </c>
      <c r="D164" s="80" t="s">
        <v>187</v>
      </c>
    </row>
    <row r="165" spans="1:4" s="80" customFormat="1" hidden="1" x14ac:dyDescent="0.3">
      <c r="A165" s="164"/>
      <c r="B165" s="322"/>
      <c r="C165" s="79">
        <v>0</v>
      </c>
      <c r="D165" s="80" t="s">
        <v>187</v>
      </c>
    </row>
    <row r="166" spans="1:4" s="80" customFormat="1" hidden="1" x14ac:dyDescent="0.3">
      <c r="A166" s="164"/>
      <c r="B166" s="322"/>
      <c r="C166" s="79">
        <v>0</v>
      </c>
      <c r="D166" s="80" t="s">
        <v>187</v>
      </c>
    </row>
    <row r="167" spans="1:4" s="80" customFormat="1" hidden="1" x14ac:dyDescent="0.3">
      <c r="A167" s="164"/>
      <c r="B167" s="322"/>
      <c r="C167" s="79">
        <v>0</v>
      </c>
      <c r="D167" s="80" t="s">
        <v>187</v>
      </c>
    </row>
    <row r="168" spans="1:4" s="80" customFormat="1" hidden="1" x14ac:dyDescent="0.3">
      <c r="A168" s="164"/>
      <c r="B168" s="322"/>
      <c r="C168" s="79">
        <v>0</v>
      </c>
      <c r="D168" s="80" t="s">
        <v>187</v>
      </c>
    </row>
    <row r="169" spans="1:4" s="80" customFormat="1" hidden="1" x14ac:dyDescent="0.3">
      <c r="A169" s="164"/>
      <c r="B169" s="322"/>
      <c r="C169" s="79">
        <v>0</v>
      </c>
      <c r="D169" s="80" t="s">
        <v>187</v>
      </c>
    </row>
    <row r="170" spans="1:4" s="80" customFormat="1" hidden="1" x14ac:dyDescent="0.3">
      <c r="A170" s="164"/>
      <c r="B170" s="322"/>
      <c r="C170" s="79">
        <v>0</v>
      </c>
      <c r="D170" s="80" t="s">
        <v>187</v>
      </c>
    </row>
    <row r="171" spans="1:4" s="80" customFormat="1" hidden="1" x14ac:dyDescent="0.3">
      <c r="A171" s="164"/>
      <c r="B171" s="322"/>
      <c r="C171" s="79">
        <v>0</v>
      </c>
      <c r="D171" s="80" t="s">
        <v>187</v>
      </c>
    </row>
    <row r="172" spans="1:4" s="80" customFormat="1" hidden="1" x14ac:dyDescent="0.3">
      <c r="A172" s="164"/>
      <c r="B172" s="322"/>
      <c r="C172" s="79">
        <v>0</v>
      </c>
      <c r="D172" s="80" t="s">
        <v>187</v>
      </c>
    </row>
    <row r="173" spans="1:4" s="80" customFormat="1" hidden="1" x14ac:dyDescent="0.3">
      <c r="A173" s="164"/>
      <c r="B173" s="322"/>
      <c r="C173" s="79">
        <v>0</v>
      </c>
      <c r="D173" s="80" t="s">
        <v>187</v>
      </c>
    </row>
    <row r="174" spans="1:4" s="80" customFormat="1" hidden="1" x14ac:dyDescent="0.3">
      <c r="A174" s="164"/>
      <c r="B174" s="322"/>
      <c r="C174" s="79">
        <v>0</v>
      </c>
      <c r="D174" s="80" t="s">
        <v>187</v>
      </c>
    </row>
    <row r="175" spans="1:4" s="80" customFormat="1" hidden="1" x14ac:dyDescent="0.3">
      <c r="A175" s="164"/>
      <c r="B175" s="322"/>
      <c r="C175" s="79">
        <v>0</v>
      </c>
      <c r="D175" s="80" t="s">
        <v>187</v>
      </c>
    </row>
    <row r="176" spans="1:4" s="80" customFormat="1" hidden="1" x14ac:dyDescent="0.3">
      <c r="A176" s="164"/>
      <c r="B176" s="322"/>
      <c r="C176" s="79">
        <v>0</v>
      </c>
      <c r="D176" s="80" t="s">
        <v>187</v>
      </c>
    </row>
    <row r="177" spans="1:4" s="80" customFormat="1" hidden="1" x14ac:dyDescent="0.3">
      <c r="A177" s="164"/>
      <c r="B177" s="322"/>
      <c r="C177" s="79">
        <v>0</v>
      </c>
      <c r="D177" s="80" t="s">
        <v>187</v>
      </c>
    </row>
    <row r="178" spans="1:4" s="80" customFormat="1" hidden="1" x14ac:dyDescent="0.3">
      <c r="A178" s="164"/>
      <c r="B178" s="322"/>
      <c r="C178" s="79">
        <v>0</v>
      </c>
      <c r="D178" s="80" t="s">
        <v>187</v>
      </c>
    </row>
    <row r="179" spans="1:4" s="80" customFormat="1" hidden="1" x14ac:dyDescent="0.3">
      <c r="A179" s="164"/>
      <c r="B179" s="322"/>
      <c r="C179" s="79">
        <v>0</v>
      </c>
      <c r="D179" s="80" t="s">
        <v>187</v>
      </c>
    </row>
    <row r="180" spans="1:4" s="80" customFormat="1" hidden="1" x14ac:dyDescent="0.3">
      <c r="A180" s="164"/>
      <c r="B180" s="322"/>
      <c r="C180" s="79">
        <v>0</v>
      </c>
      <c r="D180" s="80" t="s">
        <v>187</v>
      </c>
    </row>
    <row r="181" spans="1:4" s="80" customFormat="1" hidden="1" x14ac:dyDescent="0.3">
      <c r="A181" s="164"/>
      <c r="B181" s="322"/>
      <c r="C181" s="79">
        <v>0</v>
      </c>
      <c r="D181" s="80" t="s">
        <v>187</v>
      </c>
    </row>
    <row r="182" spans="1:4" s="80" customFormat="1" hidden="1" x14ac:dyDescent="0.3">
      <c r="A182" s="164"/>
      <c r="B182" s="322"/>
      <c r="C182" s="79">
        <v>0</v>
      </c>
      <c r="D182" s="80" t="s">
        <v>187</v>
      </c>
    </row>
    <row r="183" spans="1:4" s="80" customFormat="1" hidden="1" x14ac:dyDescent="0.3">
      <c r="A183" s="164"/>
      <c r="B183" s="322"/>
      <c r="C183" s="79">
        <v>0</v>
      </c>
      <c r="D183" s="80" t="s">
        <v>187</v>
      </c>
    </row>
    <row r="184" spans="1:4" s="80" customFormat="1" hidden="1" x14ac:dyDescent="0.3">
      <c r="A184" s="164"/>
      <c r="B184" s="322"/>
      <c r="C184" s="79">
        <v>0</v>
      </c>
      <c r="D184" s="80" t="s">
        <v>187</v>
      </c>
    </row>
    <row r="185" spans="1:4" s="80" customFormat="1" hidden="1" x14ac:dyDescent="0.3">
      <c r="A185" s="164"/>
      <c r="B185" s="322"/>
      <c r="C185" s="79">
        <v>0</v>
      </c>
      <c r="D185" s="80" t="s">
        <v>187</v>
      </c>
    </row>
    <row r="186" spans="1:4" s="80" customFormat="1" hidden="1" x14ac:dyDescent="0.3">
      <c r="A186" s="164"/>
      <c r="B186" s="322"/>
      <c r="C186" s="79">
        <v>0</v>
      </c>
      <c r="D186" s="80" t="s">
        <v>187</v>
      </c>
    </row>
    <row r="187" spans="1:4" s="80" customFormat="1" hidden="1" x14ac:dyDescent="0.3">
      <c r="A187" s="164"/>
      <c r="B187" s="322"/>
      <c r="C187" s="79">
        <v>0</v>
      </c>
      <c r="D187" s="80" t="s">
        <v>187</v>
      </c>
    </row>
    <row r="188" spans="1:4" s="80" customFormat="1" hidden="1" x14ac:dyDescent="0.3">
      <c r="A188" s="164"/>
      <c r="B188" s="322"/>
      <c r="C188" s="79">
        <v>0</v>
      </c>
      <c r="D188" s="80" t="s">
        <v>187</v>
      </c>
    </row>
    <row r="189" spans="1:4" s="80" customFormat="1" hidden="1" x14ac:dyDescent="0.3">
      <c r="A189" s="164"/>
      <c r="B189" s="322"/>
      <c r="C189" s="79">
        <v>0</v>
      </c>
      <c r="D189" s="80" t="s">
        <v>187</v>
      </c>
    </row>
    <row r="190" spans="1:4" s="80" customFormat="1" hidden="1" x14ac:dyDescent="0.3">
      <c r="A190" s="164"/>
      <c r="B190" s="322"/>
      <c r="C190" s="79">
        <v>0</v>
      </c>
      <c r="D190" s="80" t="s">
        <v>187</v>
      </c>
    </row>
    <row r="191" spans="1:4" s="80" customFormat="1" hidden="1" x14ac:dyDescent="0.3">
      <c r="A191" s="164"/>
      <c r="B191" s="322"/>
      <c r="C191" s="79">
        <v>0</v>
      </c>
      <c r="D191" s="80" t="s">
        <v>187</v>
      </c>
    </row>
    <row r="192" spans="1:4" s="80" customFormat="1" hidden="1" x14ac:dyDescent="0.3">
      <c r="A192" s="164"/>
      <c r="B192" s="322"/>
      <c r="C192" s="79">
        <v>0</v>
      </c>
      <c r="D192" s="80" t="s">
        <v>187</v>
      </c>
    </row>
    <row r="193" spans="1:4" s="80" customFormat="1" hidden="1" x14ac:dyDescent="0.3">
      <c r="A193" s="164"/>
      <c r="B193" s="322"/>
      <c r="C193" s="79">
        <v>0</v>
      </c>
      <c r="D193" s="80" t="s">
        <v>187</v>
      </c>
    </row>
    <row r="194" spans="1:4" s="80" customFormat="1" hidden="1" x14ac:dyDescent="0.3">
      <c r="A194" s="164"/>
      <c r="B194" s="322"/>
      <c r="C194" s="79">
        <v>0</v>
      </c>
      <c r="D194" s="80" t="s">
        <v>187</v>
      </c>
    </row>
    <row r="195" spans="1:4" s="80" customFormat="1" hidden="1" x14ac:dyDescent="0.3">
      <c r="A195" s="164"/>
      <c r="B195" s="322"/>
      <c r="C195" s="79">
        <v>0</v>
      </c>
      <c r="D195" s="80" t="s">
        <v>187</v>
      </c>
    </row>
    <row r="196" spans="1:4" s="80" customFormat="1" hidden="1" x14ac:dyDescent="0.3">
      <c r="A196" s="164"/>
      <c r="B196" s="322"/>
      <c r="C196" s="79">
        <v>0</v>
      </c>
      <c r="D196" s="80" t="s">
        <v>187</v>
      </c>
    </row>
    <row r="197" spans="1:4" s="80" customFormat="1" hidden="1" x14ac:dyDescent="0.3">
      <c r="A197" s="164"/>
      <c r="B197" s="322"/>
      <c r="C197" s="79">
        <v>0</v>
      </c>
      <c r="D197" s="80" t="s">
        <v>187</v>
      </c>
    </row>
    <row r="198" spans="1:4" s="80" customFormat="1" hidden="1" x14ac:dyDescent="0.3">
      <c r="A198" s="164"/>
      <c r="B198" s="322"/>
      <c r="C198" s="79">
        <v>0</v>
      </c>
      <c r="D198" s="80" t="s">
        <v>187</v>
      </c>
    </row>
    <row r="199" spans="1:4" s="80" customFormat="1" hidden="1" x14ac:dyDescent="0.3">
      <c r="A199" s="164"/>
      <c r="B199" s="322"/>
      <c r="C199" s="79">
        <v>0</v>
      </c>
      <c r="D199" s="80" t="s">
        <v>187</v>
      </c>
    </row>
    <row r="200" spans="1:4" s="80" customFormat="1" hidden="1" x14ac:dyDescent="0.3">
      <c r="A200" s="164"/>
      <c r="B200" s="322"/>
      <c r="C200" s="79">
        <v>0</v>
      </c>
      <c r="D200" s="80" t="s">
        <v>187</v>
      </c>
    </row>
    <row r="201" spans="1:4" s="80" customFormat="1" hidden="1" x14ac:dyDescent="0.3">
      <c r="A201" s="164"/>
      <c r="B201" s="322"/>
      <c r="C201" s="79">
        <v>0</v>
      </c>
      <c r="D201" s="80" t="s">
        <v>187</v>
      </c>
    </row>
    <row r="202" spans="1:4" s="80" customFormat="1" hidden="1" x14ac:dyDescent="0.3">
      <c r="A202" s="164"/>
      <c r="B202" s="322"/>
      <c r="C202" s="79">
        <v>0</v>
      </c>
      <c r="D202" s="80" t="s">
        <v>187</v>
      </c>
    </row>
    <row r="203" spans="1:4" s="80" customFormat="1" hidden="1" x14ac:dyDescent="0.3">
      <c r="A203" s="164"/>
      <c r="B203" s="322"/>
      <c r="C203" s="79">
        <v>0</v>
      </c>
      <c r="D203" s="80" t="s">
        <v>187</v>
      </c>
    </row>
    <row r="204" spans="1:4" s="80" customFormat="1" hidden="1" x14ac:dyDescent="0.3">
      <c r="A204" s="164"/>
      <c r="B204" s="322"/>
      <c r="C204" s="79">
        <v>0</v>
      </c>
      <c r="D204" s="80" t="s">
        <v>187</v>
      </c>
    </row>
    <row r="205" spans="1:4" s="80" customFormat="1" hidden="1" x14ac:dyDescent="0.3">
      <c r="A205" s="164"/>
      <c r="B205" s="322"/>
      <c r="C205" s="79">
        <v>0</v>
      </c>
      <c r="D205" s="80" t="s">
        <v>187</v>
      </c>
    </row>
    <row r="206" spans="1:4" s="80" customFormat="1" hidden="1" x14ac:dyDescent="0.3">
      <c r="A206" s="164"/>
      <c r="B206" s="322"/>
      <c r="C206" s="79">
        <v>0</v>
      </c>
      <c r="D206" s="80" t="s">
        <v>187</v>
      </c>
    </row>
    <row r="207" spans="1:4" s="80" customFormat="1" hidden="1" x14ac:dyDescent="0.3">
      <c r="A207" s="164"/>
      <c r="B207" s="322"/>
      <c r="C207" s="79">
        <v>0</v>
      </c>
      <c r="D207" s="80" t="s">
        <v>187</v>
      </c>
    </row>
    <row r="208" spans="1:4" s="80" customFormat="1" hidden="1" x14ac:dyDescent="0.3">
      <c r="A208" s="164"/>
      <c r="B208" s="322"/>
      <c r="C208" s="79">
        <v>0</v>
      </c>
      <c r="D208" s="80" t="s">
        <v>187</v>
      </c>
    </row>
    <row r="209" spans="1:4" s="80" customFormat="1" hidden="1" x14ac:dyDescent="0.3">
      <c r="A209" s="164"/>
      <c r="B209" s="322"/>
      <c r="C209" s="79">
        <v>0</v>
      </c>
      <c r="D209" s="80" t="s">
        <v>187</v>
      </c>
    </row>
    <row r="210" spans="1:4" s="80" customFormat="1" hidden="1" x14ac:dyDescent="0.3">
      <c r="A210" s="164"/>
      <c r="B210" s="322"/>
      <c r="C210" s="79">
        <v>0</v>
      </c>
      <c r="D210" s="80" t="s">
        <v>187</v>
      </c>
    </row>
    <row r="211" spans="1:4" s="80" customFormat="1" hidden="1" x14ac:dyDescent="0.3">
      <c r="A211" s="164"/>
      <c r="B211" s="322"/>
      <c r="C211" s="79">
        <v>0</v>
      </c>
      <c r="D211" s="80" t="s">
        <v>187</v>
      </c>
    </row>
    <row r="212" spans="1:4" s="80" customFormat="1" hidden="1" x14ac:dyDescent="0.3">
      <c r="A212" s="164"/>
      <c r="B212" s="322"/>
      <c r="C212" s="79">
        <v>0</v>
      </c>
      <c r="D212" s="80" t="s">
        <v>187</v>
      </c>
    </row>
    <row r="213" spans="1:4" s="80" customFormat="1" hidden="1" x14ac:dyDescent="0.3">
      <c r="A213" s="164"/>
      <c r="B213" s="322"/>
      <c r="C213" s="79">
        <v>0</v>
      </c>
      <c r="D213" s="80" t="s">
        <v>187</v>
      </c>
    </row>
    <row r="214" spans="1:4" s="80" customFormat="1" hidden="1" x14ac:dyDescent="0.3">
      <c r="A214" s="164"/>
      <c r="B214" s="322"/>
      <c r="C214" s="79">
        <v>0</v>
      </c>
      <c r="D214" s="80" t="s">
        <v>187</v>
      </c>
    </row>
    <row r="215" spans="1:4" s="80" customFormat="1" hidden="1" x14ac:dyDescent="0.3">
      <c r="A215" s="164"/>
      <c r="B215" s="322"/>
      <c r="C215" s="79">
        <v>0</v>
      </c>
      <c r="D215" s="80" t="s">
        <v>187</v>
      </c>
    </row>
    <row r="216" spans="1:4" s="80" customFormat="1" hidden="1" x14ac:dyDescent="0.3">
      <c r="A216" s="164"/>
      <c r="B216" s="322"/>
      <c r="C216" s="79">
        <v>0</v>
      </c>
      <c r="D216" s="80" t="s">
        <v>187</v>
      </c>
    </row>
    <row r="217" spans="1:4" s="80" customFormat="1" hidden="1" x14ac:dyDescent="0.3">
      <c r="A217" s="164"/>
      <c r="B217" s="322"/>
      <c r="C217" s="79">
        <v>0</v>
      </c>
      <c r="D217" s="80" t="s">
        <v>187</v>
      </c>
    </row>
    <row r="218" spans="1:4" s="80" customFormat="1" hidden="1" x14ac:dyDescent="0.3">
      <c r="A218" s="164"/>
      <c r="B218" s="322"/>
      <c r="C218" s="79">
        <v>0</v>
      </c>
      <c r="D218" s="80" t="s">
        <v>187</v>
      </c>
    </row>
    <row r="219" spans="1:4" s="80" customFormat="1" hidden="1" x14ac:dyDescent="0.3">
      <c r="A219" s="164"/>
      <c r="B219" s="322"/>
      <c r="C219" s="79">
        <v>0</v>
      </c>
      <c r="D219" s="80" t="s">
        <v>187</v>
      </c>
    </row>
    <row r="220" spans="1:4" s="80" customFormat="1" hidden="1" x14ac:dyDescent="0.3">
      <c r="A220" s="164"/>
      <c r="B220" s="322"/>
      <c r="C220" s="79">
        <v>0</v>
      </c>
      <c r="D220" s="80" t="s">
        <v>187</v>
      </c>
    </row>
    <row r="221" spans="1:4" s="80" customFormat="1" hidden="1" x14ac:dyDescent="0.3">
      <c r="A221" s="164"/>
      <c r="B221" s="322"/>
      <c r="C221" s="79">
        <v>0</v>
      </c>
      <c r="D221" s="80" t="s">
        <v>187</v>
      </c>
    </row>
    <row r="222" spans="1:4" s="80" customFormat="1" hidden="1" x14ac:dyDescent="0.3">
      <c r="A222" s="164"/>
      <c r="B222" s="322"/>
      <c r="C222" s="79">
        <v>0</v>
      </c>
      <c r="D222" s="80" t="s">
        <v>187</v>
      </c>
    </row>
    <row r="223" spans="1:4" s="80" customFormat="1" hidden="1" x14ac:dyDescent="0.3">
      <c r="A223" s="164"/>
      <c r="B223" s="322"/>
      <c r="C223" s="79">
        <v>0</v>
      </c>
      <c r="D223" s="80" t="s">
        <v>187</v>
      </c>
    </row>
    <row r="224" spans="1:4" s="80" customFormat="1" hidden="1" x14ac:dyDescent="0.3">
      <c r="A224" s="164"/>
      <c r="B224" s="322"/>
      <c r="C224" s="79">
        <v>0</v>
      </c>
      <c r="D224" s="80" t="s">
        <v>187</v>
      </c>
    </row>
    <row r="225" spans="1:4" s="80" customFormat="1" hidden="1" x14ac:dyDescent="0.3">
      <c r="A225" s="164"/>
      <c r="B225" s="322"/>
      <c r="C225" s="79">
        <v>0</v>
      </c>
      <c r="D225" s="80" t="s">
        <v>187</v>
      </c>
    </row>
    <row r="226" spans="1:4" s="80" customFormat="1" hidden="1" x14ac:dyDescent="0.3">
      <c r="A226" s="164"/>
      <c r="B226" s="322"/>
      <c r="C226" s="79">
        <v>0</v>
      </c>
      <c r="D226" s="80" t="s">
        <v>187</v>
      </c>
    </row>
    <row r="227" spans="1:4" s="80" customFormat="1" hidden="1" x14ac:dyDescent="0.3">
      <c r="A227" s="164"/>
      <c r="B227" s="322"/>
      <c r="C227" s="79">
        <v>0</v>
      </c>
      <c r="D227" s="80" t="s">
        <v>187</v>
      </c>
    </row>
    <row r="228" spans="1:4" s="80" customFormat="1" hidden="1" x14ac:dyDescent="0.3">
      <c r="A228" s="164"/>
      <c r="B228" s="322"/>
      <c r="C228" s="79">
        <v>0</v>
      </c>
      <c r="D228" s="80" t="s">
        <v>187</v>
      </c>
    </row>
    <row r="229" spans="1:4" s="80" customFormat="1" hidden="1" x14ac:dyDescent="0.3">
      <c r="A229" s="164"/>
      <c r="B229" s="322"/>
      <c r="C229" s="79">
        <v>0</v>
      </c>
      <c r="D229" s="80" t="s">
        <v>187</v>
      </c>
    </row>
    <row r="230" spans="1:4" s="80" customFormat="1" hidden="1" x14ac:dyDescent="0.3">
      <c r="A230" s="164"/>
      <c r="B230" s="322"/>
      <c r="C230" s="79">
        <v>0</v>
      </c>
      <c r="D230" s="80" t="s">
        <v>187</v>
      </c>
    </row>
    <row r="231" spans="1:4" s="80" customFormat="1" hidden="1" x14ac:dyDescent="0.3">
      <c r="A231" s="164"/>
      <c r="B231" s="322"/>
      <c r="C231" s="79">
        <v>0</v>
      </c>
      <c r="D231" s="80" t="s">
        <v>187</v>
      </c>
    </row>
    <row r="232" spans="1:4" s="80" customFormat="1" hidden="1" x14ac:dyDescent="0.3">
      <c r="A232" s="164"/>
      <c r="B232" s="322"/>
      <c r="C232" s="79">
        <v>0</v>
      </c>
      <c r="D232" s="80" t="s">
        <v>187</v>
      </c>
    </row>
    <row r="233" spans="1:4" s="80" customFormat="1" hidden="1" x14ac:dyDescent="0.3">
      <c r="A233" s="164"/>
      <c r="B233" s="322"/>
      <c r="C233" s="79">
        <v>0</v>
      </c>
      <c r="D233" s="80" t="s">
        <v>187</v>
      </c>
    </row>
    <row r="234" spans="1:4" s="80" customFormat="1" hidden="1" x14ac:dyDescent="0.3">
      <c r="A234" s="164"/>
      <c r="B234" s="322"/>
      <c r="C234" s="79">
        <v>0</v>
      </c>
      <c r="D234" s="80" t="s">
        <v>187</v>
      </c>
    </row>
    <row r="235" spans="1:4" s="80" customFormat="1" hidden="1" x14ac:dyDescent="0.3">
      <c r="A235" s="164"/>
      <c r="B235" s="322"/>
      <c r="C235" s="79">
        <v>0</v>
      </c>
      <c r="D235" s="80" t="s">
        <v>187</v>
      </c>
    </row>
    <row r="236" spans="1:4" s="80" customFormat="1" hidden="1" x14ac:dyDescent="0.3">
      <c r="A236" s="164"/>
      <c r="B236" s="322"/>
      <c r="C236" s="79">
        <v>0</v>
      </c>
      <c r="D236" s="80" t="s">
        <v>187</v>
      </c>
    </row>
    <row r="237" spans="1:4" s="80" customFormat="1" hidden="1" x14ac:dyDescent="0.3">
      <c r="A237" s="164"/>
      <c r="B237" s="322"/>
      <c r="C237" s="79">
        <v>0</v>
      </c>
      <c r="D237" s="80" t="s">
        <v>187</v>
      </c>
    </row>
    <row r="238" spans="1:4" s="80" customFormat="1" hidden="1" x14ac:dyDescent="0.3">
      <c r="A238" s="164"/>
      <c r="B238" s="322"/>
      <c r="C238" s="79">
        <v>0</v>
      </c>
      <c r="D238" s="80" t="s">
        <v>187</v>
      </c>
    </row>
    <row r="239" spans="1:4" s="80" customFormat="1" hidden="1" x14ac:dyDescent="0.3">
      <c r="A239" s="164"/>
      <c r="B239" s="322"/>
      <c r="C239" s="79">
        <v>0</v>
      </c>
      <c r="D239" s="80" t="s">
        <v>187</v>
      </c>
    </row>
    <row r="240" spans="1:4" s="80" customFormat="1" hidden="1" x14ac:dyDescent="0.3">
      <c r="A240" s="164"/>
      <c r="B240" s="322"/>
      <c r="C240" s="79">
        <v>0</v>
      </c>
      <c r="D240" s="80" t="s">
        <v>187</v>
      </c>
    </row>
    <row r="241" spans="1:4" s="80" customFormat="1" hidden="1" x14ac:dyDescent="0.3">
      <c r="A241" s="164"/>
      <c r="B241" s="322"/>
      <c r="C241" s="79">
        <v>0</v>
      </c>
      <c r="D241" s="80" t="s">
        <v>187</v>
      </c>
    </row>
    <row r="242" spans="1:4" s="80" customFormat="1" hidden="1" x14ac:dyDescent="0.3">
      <c r="A242" s="164"/>
      <c r="B242" s="322"/>
      <c r="C242" s="79">
        <v>0</v>
      </c>
      <c r="D242" s="80" t="s">
        <v>187</v>
      </c>
    </row>
    <row r="243" spans="1:4" s="80" customFormat="1" hidden="1" x14ac:dyDescent="0.3">
      <c r="A243" s="164"/>
      <c r="B243" s="322"/>
      <c r="C243" s="79">
        <v>0</v>
      </c>
      <c r="D243" s="80" t="s">
        <v>187</v>
      </c>
    </row>
    <row r="244" spans="1:4" s="80" customFormat="1" hidden="1" x14ac:dyDescent="0.3">
      <c r="A244" s="164"/>
      <c r="B244" s="322"/>
      <c r="C244" s="79">
        <v>0</v>
      </c>
      <c r="D244" s="80" t="s">
        <v>187</v>
      </c>
    </row>
    <row r="245" spans="1:4" s="80" customFormat="1" hidden="1" x14ac:dyDescent="0.3">
      <c r="A245" s="164"/>
      <c r="B245" s="322"/>
      <c r="C245" s="79">
        <v>0</v>
      </c>
      <c r="D245" s="80" t="s">
        <v>187</v>
      </c>
    </row>
    <row r="246" spans="1:4" s="80" customFormat="1" hidden="1" x14ac:dyDescent="0.3">
      <c r="A246" s="164"/>
      <c r="B246" s="322"/>
      <c r="C246" s="79">
        <v>0</v>
      </c>
      <c r="D246" s="80" t="s">
        <v>187</v>
      </c>
    </row>
    <row r="247" spans="1:4" s="80" customFormat="1" hidden="1" x14ac:dyDescent="0.3">
      <c r="A247" s="164"/>
      <c r="B247" s="322"/>
      <c r="C247" s="79">
        <v>0</v>
      </c>
      <c r="D247" s="80" t="s">
        <v>187</v>
      </c>
    </row>
    <row r="248" spans="1:4" s="80" customFormat="1" hidden="1" x14ac:dyDescent="0.3">
      <c r="A248" s="164"/>
      <c r="B248" s="322"/>
      <c r="C248" s="79">
        <v>0</v>
      </c>
      <c r="D248" s="80" t="s">
        <v>187</v>
      </c>
    </row>
    <row r="249" spans="1:4" s="80" customFormat="1" hidden="1" x14ac:dyDescent="0.3">
      <c r="A249" s="164"/>
      <c r="B249" s="322"/>
      <c r="C249" s="79">
        <v>0</v>
      </c>
      <c r="D249" s="80" t="s">
        <v>187</v>
      </c>
    </row>
    <row r="250" spans="1:4" s="80" customFormat="1" hidden="1" x14ac:dyDescent="0.3">
      <c r="A250" s="164"/>
      <c r="B250" s="322"/>
      <c r="C250" s="79">
        <v>0</v>
      </c>
      <c r="D250" s="80" t="s">
        <v>187</v>
      </c>
    </row>
    <row r="251" spans="1:4" s="80" customFormat="1" hidden="1" x14ac:dyDescent="0.3">
      <c r="A251" s="164"/>
      <c r="B251" s="322"/>
      <c r="C251" s="79">
        <v>0</v>
      </c>
      <c r="D251" s="80" t="s">
        <v>187</v>
      </c>
    </row>
    <row r="252" spans="1:4" s="80" customFormat="1" hidden="1" x14ac:dyDescent="0.3">
      <c r="A252" s="164"/>
      <c r="B252" s="322"/>
      <c r="C252" s="79">
        <v>0</v>
      </c>
      <c r="D252" s="80" t="s">
        <v>187</v>
      </c>
    </row>
    <row r="253" spans="1:4" s="80" customFormat="1" hidden="1" x14ac:dyDescent="0.3">
      <c r="A253" s="164"/>
      <c r="B253" s="322"/>
      <c r="C253" s="79">
        <v>0</v>
      </c>
      <c r="D253" s="80" t="s">
        <v>187</v>
      </c>
    </row>
    <row r="254" spans="1:4" s="80" customFormat="1" hidden="1" x14ac:dyDescent="0.3">
      <c r="A254" s="164"/>
      <c r="B254" s="322"/>
      <c r="C254" s="79">
        <v>0</v>
      </c>
      <c r="D254" s="80" t="s">
        <v>187</v>
      </c>
    </row>
    <row r="255" spans="1:4" s="80" customFormat="1" hidden="1" x14ac:dyDescent="0.3">
      <c r="A255" s="164"/>
      <c r="B255" s="322"/>
      <c r="C255" s="79">
        <v>0</v>
      </c>
      <c r="D255" s="80" t="s">
        <v>187</v>
      </c>
    </row>
    <row r="256" spans="1:4" s="80" customFormat="1" hidden="1" x14ac:dyDescent="0.3">
      <c r="A256" s="164"/>
      <c r="B256" s="322"/>
      <c r="C256" s="79">
        <v>0</v>
      </c>
      <c r="D256" s="80" t="s">
        <v>187</v>
      </c>
    </row>
    <row r="257" spans="1:14" s="80" customFormat="1" hidden="1" x14ac:dyDescent="0.3">
      <c r="A257" s="164"/>
      <c r="B257" s="322"/>
      <c r="C257" s="79">
        <v>0</v>
      </c>
      <c r="D257" s="80" t="s">
        <v>187</v>
      </c>
    </row>
    <row r="258" spans="1:14" s="80" customFormat="1" hidden="1" x14ac:dyDescent="0.3">
      <c r="A258" s="164"/>
      <c r="B258" s="322"/>
      <c r="C258" s="79">
        <v>0</v>
      </c>
      <c r="D258" s="80" t="s">
        <v>187</v>
      </c>
    </row>
    <row r="259" spans="1:14" s="80" customFormat="1" hidden="1" x14ac:dyDescent="0.3">
      <c r="A259" s="164"/>
      <c r="B259" s="322"/>
      <c r="C259" s="79">
        <v>0</v>
      </c>
      <c r="D259" s="80" t="s">
        <v>187</v>
      </c>
    </row>
    <row r="260" spans="1:14" s="80" customFormat="1" hidden="1" x14ac:dyDescent="0.3">
      <c r="A260" s="164"/>
      <c r="B260" s="322"/>
      <c r="C260" s="79">
        <v>0</v>
      </c>
      <c r="D260" s="80" t="s">
        <v>187</v>
      </c>
    </row>
    <row r="261" spans="1:14" s="80" customFormat="1" hidden="1" x14ac:dyDescent="0.3">
      <c r="A261" s="164"/>
      <c r="B261" s="322"/>
      <c r="C261" s="79">
        <v>0</v>
      </c>
      <c r="D261" s="80" t="s">
        <v>187</v>
      </c>
    </row>
    <row r="262" spans="1:14" s="80" customFormat="1" hidden="1" x14ac:dyDescent="0.3">
      <c r="A262" s="164"/>
      <c r="B262" s="322"/>
      <c r="C262" s="79">
        <v>0</v>
      </c>
      <c r="D262" s="80" t="s">
        <v>187</v>
      </c>
    </row>
    <row r="263" spans="1:14" s="80" customFormat="1" hidden="1" x14ac:dyDescent="0.3">
      <c r="A263" s="164"/>
      <c r="B263" s="322"/>
      <c r="C263" s="79">
        <v>0</v>
      </c>
      <c r="D263" s="80" t="s">
        <v>187</v>
      </c>
    </row>
    <row r="264" spans="1:14" s="80" customFormat="1" hidden="1" x14ac:dyDescent="0.3">
      <c r="A264" s="164"/>
      <c r="B264" s="322"/>
      <c r="C264" s="79">
        <v>0</v>
      </c>
      <c r="D264" s="80" t="s">
        <v>187</v>
      </c>
    </row>
    <row r="265" spans="1:14" s="80" customFormat="1" x14ac:dyDescent="0.3">
      <c r="A265" s="322" t="s">
        <v>281</v>
      </c>
      <c r="B265" s="322" t="s">
        <v>303</v>
      </c>
      <c r="C265" s="105">
        <f t="shared" ref="C265" ca="1" si="3">RAND()*1000000</f>
        <v>381629.93032469571</v>
      </c>
      <c r="D265" s="80" t="s">
        <v>187</v>
      </c>
    </row>
    <row r="266" spans="1:14" s="80" customFormat="1" x14ac:dyDescent="0.3">
      <c r="A266" s="322"/>
      <c r="B266" s="157" t="s">
        <v>190</v>
      </c>
      <c r="C266" s="207">
        <f ca="1">ROUND(SUBTOTAL(109,C135:C265),2)</f>
        <v>1309962.6299999999</v>
      </c>
      <c r="D266" s="80" t="s">
        <v>187</v>
      </c>
      <c r="F266" s="320" t="s">
        <v>206</v>
      </c>
    </row>
    <row r="267" spans="1:14" x14ac:dyDescent="0.3">
      <c r="C267" s="67"/>
      <c r="D267" s="80" t="s">
        <v>191</v>
      </c>
    </row>
    <row r="268" spans="1:14" x14ac:dyDescent="0.3">
      <c r="B268" s="321" t="s">
        <v>306</v>
      </c>
      <c r="C268" s="61">
        <f ca="1">+C266+C134</f>
        <v>2733462.54</v>
      </c>
      <c r="D268" s="80" t="s">
        <v>191</v>
      </c>
      <c r="F268" s="111" t="s">
        <v>193</v>
      </c>
    </row>
    <row r="269" spans="1:14" s="80" customFormat="1" x14ac:dyDescent="0.3">
      <c r="C269" s="84"/>
      <c r="D269" s="80" t="s">
        <v>191</v>
      </c>
    </row>
    <row r="270" spans="1:14" s="80" customFormat="1" x14ac:dyDescent="0.3">
      <c r="A270" s="172" t="s">
        <v>307</v>
      </c>
      <c r="B270" s="85"/>
      <c r="C270" s="86"/>
      <c r="D270" s="80" t="s">
        <v>182</v>
      </c>
      <c r="F270" s="112" t="s">
        <v>195</v>
      </c>
    </row>
    <row r="271" spans="1:14" s="80" customFormat="1" ht="45" customHeight="1" x14ac:dyDescent="0.3">
      <c r="A271" s="445" t="s">
        <v>308</v>
      </c>
      <c r="B271" s="446"/>
      <c r="C271" s="447"/>
      <c r="D271" s="80" t="s">
        <v>182</v>
      </c>
      <c r="F271" s="442" t="s">
        <v>196</v>
      </c>
      <c r="G271" s="442"/>
      <c r="H271" s="442"/>
      <c r="I271" s="442"/>
      <c r="J271" s="442"/>
      <c r="K271" s="442"/>
      <c r="L271" s="442"/>
      <c r="M271" s="442"/>
      <c r="N271" s="442"/>
    </row>
    <row r="272" spans="1:14" x14ac:dyDescent="0.3">
      <c r="D272" s="80" t="s">
        <v>187</v>
      </c>
    </row>
    <row r="273" spans="1:14" s="80" customFormat="1" x14ac:dyDescent="0.3">
      <c r="A273" s="172" t="s">
        <v>309</v>
      </c>
      <c r="B273" s="89"/>
      <c r="C273" s="90"/>
      <c r="D273" s="80" t="s">
        <v>187</v>
      </c>
      <c r="F273" s="112" t="s">
        <v>195</v>
      </c>
    </row>
    <row r="274" spans="1:14" s="80" customFormat="1" ht="45" customHeight="1" x14ac:dyDescent="0.3">
      <c r="A274" s="445" t="s">
        <v>310</v>
      </c>
      <c r="B274" s="446"/>
      <c r="C274" s="447"/>
      <c r="D274" s="80" t="s">
        <v>187</v>
      </c>
      <c r="F274" s="442" t="s">
        <v>196</v>
      </c>
      <c r="G274" s="442"/>
      <c r="H274" s="442"/>
      <c r="I274" s="442"/>
      <c r="J274" s="442"/>
      <c r="K274" s="442"/>
      <c r="L274" s="442"/>
      <c r="M274" s="442"/>
      <c r="N274" s="442"/>
    </row>
    <row r="275" spans="1:14" x14ac:dyDescent="0.3">
      <c r="D275" s="80"/>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sqref="A1:F1"/>
    </sheetView>
  </sheetViews>
  <sheetFormatPr defaultColWidth="9.109375" defaultRowHeight="14.4" x14ac:dyDescent="0.3"/>
  <cols>
    <col min="1" max="1" width="42.33203125" customWidth="1"/>
    <col min="2" max="5" width="16.44140625" customWidth="1"/>
    <col min="6" max="6" width="16.6640625" customWidth="1"/>
    <col min="7" max="7" width="11" hidden="1" customWidth="1"/>
    <col min="8" max="8" width="2.44140625" customWidth="1"/>
  </cols>
  <sheetData>
    <row r="1" spans="1:7" ht="29.25" customHeight="1" x14ac:dyDescent="0.3">
      <c r="A1" s="441" t="s">
        <v>169</v>
      </c>
      <c r="B1" s="441"/>
      <c r="C1" s="441"/>
      <c r="D1" s="441"/>
      <c r="E1" s="441"/>
      <c r="F1">
        <f>+'Section A'!B2</f>
        <v>0</v>
      </c>
      <c r="G1" s="40" t="s">
        <v>178</v>
      </c>
    </row>
    <row r="2" spans="1:7" ht="41.25" customHeight="1" x14ac:dyDescent="0.3">
      <c r="A2" s="402" t="s">
        <v>311</v>
      </c>
      <c r="B2" s="402"/>
      <c r="C2" s="402"/>
      <c r="D2" s="402"/>
      <c r="E2" s="402"/>
      <c r="F2" s="402"/>
      <c r="G2" t="s">
        <v>191</v>
      </c>
    </row>
    <row r="3" spans="1:7" ht="7.5" customHeight="1" x14ac:dyDescent="0.3">
      <c r="A3" s="5"/>
      <c r="B3" s="5"/>
      <c r="C3" s="5"/>
      <c r="D3" s="5"/>
      <c r="E3" s="5"/>
      <c r="F3" s="5"/>
      <c r="G3" t="s">
        <v>191</v>
      </c>
    </row>
    <row r="4" spans="1:7" ht="26.4" x14ac:dyDescent="0.3">
      <c r="A4" s="43" t="s">
        <v>289</v>
      </c>
      <c r="B4" s="43" t="s">
        <v>217</v>
      </c>
      <c r="C4" s="43" t="s">
        <v>216</v>
      </c>
      <c r="D4" s="43" t="s">
        <v>241</v>
      </c>
      <c r="E4" s="43" t="s">
        <v>176</v>
      </c>
      <c r="F4" s="7" t="s">
        <v>312</v>
      </c>
      <c r="G4" s="190" t="s">
        <v>191</v>
      </c>
    </row>
    <row r="5" spans="1:7" s="80" customFormat="1" x14ac:dyDescent="0.3">
      <c r="A5" s="167" t="s">
        <v>289</v>
      </c>
      <c r="B5" s="78">
        <v>3</v>
      </c>
      <c r="C5" s="78" t="s">
        <v>221</v>
      </c>
      <c r="D5" s="188">
        <f ca="1">RAND()*100000</f>
        <v>80965.206277985111</v>
      </c>
      <c r="E5" s="78">
        <v>3</v>
      </c>
      <c r="F5" s="62">
        <f t="shared" ref="F5:F36" ca="1" si="0">ROUND(+B5*D5*E5,2)</f>
        <v>728686.86</v>
      </c>
      <c r="G5" s="80" t="s">
        <v>182</v>
      </c>
    </row>
    <row r="6" spans="1:7" s="80" customFormat="1" x14ac:dyDescent="0.3">
      <c r="A6" s="322" t="s">
        <v>292</v>
      </c>
      <c r="B6" s="78">
        <v>3</v>
      </c>
      <c r="C6" s="78" t="s">
        <v>221</v>
      </c>
      <c r="D6" s="188">
        <f t="shared" ref="D6:D7" ca="1" si="1">RAND()*100000</f>
        <v>95914.63936590025</v>
      </c>
      <c r="E6" s="78">
        <v>3</v>
      </c>
      <c r="F6" s="62">
        <f t="shared" ca="1" si="0"/>
        <v>863231.75</v>
      </c>
      <c r="G6" s="80" t="s">
        <v>182</v>
      </c>
    </row>
    <row r="7" spans="1:7" s="80" customFormat="1" x14ac:dyDescent="0.3">
      <c r="A7" s="322" t="s">
        <v>293</v>
      </c>
      <c r="B7" s="78">
        <v>3</v>
      </c>
      <c r="C7" s="78" t="s">
        <v>221</v>
      </c>
      <c r="D7" s="188">
        <f t="shared" ca="1" si="1"/>
        <v>38183.046955917554</v>
      </c>
      <c r="E7" s="78">
        <v>3</v>
      </c>
      <c r="F7" s="62">
        <f t="shared" ca="1" si="0"/>
        <v>343647.42</v>
      </c>
      <c r="G7" s="80" t="s">
        <v>182</v>
      </c>
    </row>
    <row r="8" spans="1:7" s="80" customFormat="1" hidden="1" x14ac:dyDescent="0.3">
      <c r="A8" s="322"/>
      <c r="B8" s="78"/>
      <c r="C8" s="78"/>
      <c r="D8" s="188"/>
      <c r="E8" s="78"/>
      <c r="F8" s="62">
        <f t="shared" si="0"/>
        <v>0</v>
      </c>
      <c r="G8" s="80" t="s">
        <v>182</v>
      </c>
    </row>
    <row r="9" spans="1:7" s="80" customFormat="1" hidden="1" x14ac:dyDescent="0.3">
      <c r="A9" s="322"/>
      <c r="B9" s="78"/>
      <c r="C9" s="78"/>
      <c r="D9" s="188"/>
      <c r="E9" s="78"/>
      <c r="F9" s="62">
        <f t="shared" si="0"/>
        <v>0</v>
      </c>
      <c r="G9" s="80" t="s">
        <v>182</v>
      </c>
    </row>
    <row r="10" spans="1:7" s="80" customFormat="1" hidden="1" x14ac:dyDescent="0.3">
      <c r="A10" s="322"/>
      <c r="B10" s="78"/>
      <c r="C10" s="78"/>
      <c r="D10" s="188"/>
      <c r="E10" s="78"/>
      <c r="F10" s="62">
        <f t="shared" si="0"/>
        <v>0</v>
      </c>
      <c r="G10" s="80" t="s">
        <v>182</v>
      </c>
    </row>
    <row r="11" spans="1:7" s="80" customFormat="1" hidden="1" x14ac:dyDescent="0.3">
      <c r="A11" s="322"/>
      <c r="B11" s="78"/>
      <c r="C11" s="78"/>
      <c r="D11" s="188"/>
      <c r="E11" s="78"/>
      <c r="F11" s="62">
        <f t="shared" si="0"/>
        <v>0</v>
      </c>
      <c r="G11" s="80" t="s">
        <v>182</v>
      </c>
    </row>
    <row r="12" spans="1:7" s="80" customFormat="1" hidden="1" x14ac:dyDescent="0.3">
      <c r="A12" s="322"/>
      <c r="B12" s="78"/>
      <c r="C12" s="78"/>
      <c r="D12" s="188"/>
      <c r="E12" s="78"/>
      <c r="F12" s="62">
        <f t="shared" si="0"/>
        <v>0</v>
      </c>
      <c r="G12" s="80" t="s">
        <v>182</v>
      </c>
    </row>
    <row r="13" spans="1:7" s="80" customFormat="1" hidden="1" x14ac:dyDescent="0.3">
      <c r="A13" s="322"/>
      <c r="B13" s="78"/>
      <c r="C13" s="78"/>
      <c r="D13" s="188"/>
      <c r="E13" s="78"/>
      <c r="F13" s="62">
        <f t="shared" si="0"/>
        <v>0</v>
      </c>
      <c r="G13" s="80" t="s">
        <v>182</v>
      </c>
    </row>
    <row r="14" spans="1:7" s="80" customFormat="1" hidden="1" x14ac:dyDescent="0.3">
      <c r="A14" s="322"/>
      <c r="B14" s="78"/>
      <c r="C14" s="78"/>
      <c r="D14" s="188"/>
      <c r="E14" s="78"/>
      <c r="F14" s="62">
        <f t="shared" si="0"/>
        <v>0</v>
      </c>
      <c r="G14" s="80" t="s">
        <v>182</v>
      </c>
    </row>
    <row r="15" spans="1:7" s="80" customFormat="1" hidden="1" x14ac:dyDescent="0.3">
      <c r="A15" s="322"/>
      <c r="B15" s="78"/>
      <c r="C15" s="78"/>
      <c r="D15" s="188"/>
      <c r="E15" s="78"/>
      <c r="F15" s="62">
        <f t="shared" si="0"/>
        <v>0</v>
      </c>
      <c r="G15" s="80" t="s">
        <v>182</v>
      </c>
    </row>
    <row r="16" spans="1:7"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ref="F37:F68" si="2">ROUND(+B37*D37*E37,2)</f>
        <v>0</v>
      </c>
      <c r="G37" s="80" t="s">
        <v>182</v>
      </c>
    </row>
    <row r="38" spans="1:7" s="80" customFormat="1" hidden="1" x14ac:dyDescent="0.3">
      <c r="A38" s="322"/>
      <c r="B38" s="78"/>
      <c r="C38" s="78"/>
      <c r="D38" s="188"/>
      <c r="E38" s="78"/>
      <c r="F38" s="62">
        <f t="shared" si="2"/>
        <v>0</v>
      </c>
      <c r="G38" s="80" t="s">
        <v>182</v>
      </c>
    </row>
    <row r="39" spans="1:7" s="80" customFormat="1" hidden="1" x14ac:dyDescent="0.3">
      <c r="A39" s="322"/>
      <c r="B39" s="78"/>
      <c r="C39" s="78"/>
      <c r="D39" s="188"/>
      <c r="E39" s="78"/>
      <c r="F39" s="62">
        <f t="shared" si="2"/>
        <v>0</v>
      </c>
      <c r="G39" s="80" t="s">
        <v>182</v>
      </c>
    </row>
    <row r="40" spans="1:7" s="80" customFormat="1" hidden="1" x14ac:dyDescent="0.3">
      <c r="A40" s="322"/>
      <c r="B40" s="78"/>
      <c r="C40" s="78"/>
      <c r="D40" s="188"/>
      <c r="E40" s="78"/>
      <c r="F40" s="62">
        <f t="shared" si="2"/>
        <v>0</v>
      </c>
      <c r="G40" s="80" t="s">
        <v>182</v>
      </c>
    </row>
    <row r="41" spans="1:7" s="80" customFormat="1" hidden="1" x14ac:dyDescent="0.3">
      <c r="A41" s="322"/>
      <c r="B41" s="78"/>
      <c r="C41" s="78"/>
      <c r="D41" s="188"/>
      <c r="E41" s="78"/>
      <c r="F41" s="62">
        <f t="shared" si="2"/>
        <v>0</v>
      </c>
      <c r="G41" s="80" t="s">
        <v>182</v>
      </c>
    </row>
    <row r="42" spans="1:7" s="80" customFormat="1" hidden="1" x14ac:dyDescent="0.3">
      <c r="A42" s="322"/>
      <c r="B42" s="78"/>
      <c r="C42" s="78"/>
      <c r="D42" s="188"/>
      <c r="E42" s="78"/>
      <c r="F42" s="62">
        <f t="shared" si="2"/>
        <v>0</v>
      </c>
      <c r="G42" s="80" t="s">
        <v>182</v>
      </c>
    </row>
    <row r="43" spans="1:7" s="80" customFormat="1" hidden="1" x14ac:dyDescent="0.3">
      <c r="A43" s="322"/>
      <c r="B43" s="78"/>
      <c r="C43" s="78"/>
      <c r="D43" s="188"/>
      <c r="E43" s="78"/>
      <c r="F43" s="62">
        <f t="shared" si="2"/>
        <v>0</v>
      </c>
      <c r="G43" s="80" t="s">
        <v>182</v>
      </c>
    </row>
    <row r="44" spans="1:7" s="80" customFormat="1" hidden="1" x14ac:dyDescent="0.3">
      <c r="A44" s="322"/>
      <c r="B44" s="78"/>
      <c r="C44" s="78"/>
      <c r="D44" s="188"/>
      <c r="E44" s="78"/>
      <c r="F44" s="62">
        <f t="shared" si="2"/>
        <v>0</v>
      </c>
      <c r="G44" s="80" t="s">
        <v>182</v>
      </c>
    </row>
    <row r="45" spans="1:7" s="80" customFormat="1" hidden="1" x14ac:dyDescent="0.3">
      <c r="A45" s="322"/>
      <c r="B45" s="78"/>
      <c r="C45" s="78"/>
      <c r="D45" s="188"/>
      <c r="E45" s="78"/>
      <c r="F45" s="62">
        <f t="shared" si="2"/>
        <v>0</v>
      </c>
      <c r="G45" s="80" t="s">
        <v>182</v>
      </c>
    </row>
    <row r="46" spans="1:7" s="80" customFormat="1" hidden="1" x14ac:dyDescent="0.3">
      <c r="A46" s="322"/>
      <c r="B46" s="78"/>
      <c r="C46" s="78"/>
      <c r="D46" s="188"/>
      <c r="E46" s="78"/>
      <c r="F46" s="62">
        <f t="shared" si="2"/>
        <v>0</v>
      </c>
      <c r="G46" s="80" t="s">
        <v>182</v>
      </c>
    </row>
    <row r="47" spans="1:7" s="80" customFormat="1" hidden="1" x14ac:dyDescent="0.3">
      <c r="A47" s="322"/>
      <c r="B47" s="78"/>
      <c r="C47" s="78"/>
      <c r="D47" s="188"/>
      <c r="E47" s="78"/>
      <c r="F47" s="62">
        <f t="shared" si="2"/>
        <v>0</v>
      </c>
      <c r="G47" s="80" t="s">
        <v>182</v>
      </c>
    </row>
    <row r="48" spans="1:7" s="80" customFormat="1" hidden="1" x14ac:dyDescent="0.3">
      <c r="A48" s="322"/>
      <c r="B48" s="78"/>
      <c r="C48" s="78"/>
      <c r="D48" s="188"/>
      <c r="E48" s="78"/>
      <c r="F48" s="62">
        <f t="shared" si="2"/>
        <v>0</v>
      </c>
      <c r="G48" s="80" t="s">
        <v>182</v>
      </c>
    </row>
    <row r="49" spans="1:7" s="80" customFormat="1" hidden="1" x14ac:dyDescent="0.3">
      <c r="A49" s="322"/>
      <c r="B49" s="78"/>
      <c r="C49" s="78"/>
      <c r="D49" s="188"/>
      <c r="E49" s="78"/>
      <c r="F49" s="62">
        <f t="shared" si="2"/>
        <v>0</v>
      </c>
      <c r="G49" s="80" t="s">
        <v>182</v>
      </c>
    </row>
    <row r="50" spans="1:7" s="80" customFormat="1" hidden="1" x14ac:dyDescent="0.3">
      <c r="A50" s="322"/>
      <c r="B50" s="78"/>
      <c r="C50" s="78"/>
      <c r="D50" s="188"/>
      <c r="E50" s="78"/>
      <c r="F50" s="62">
        <f t="shared" si="2"/>
        <v>0</v>
      </c>
      <c r="G50" s="80" t="s">
        <v>182</v>
      </c>
    </row>
    <row r="51" spans="1:7" s="80" customFormat="1" hidden="1" x14ac:dyDescent="0.3">
      <c r="A51" s="322"/>
      <c r="B51" s="78"/>
      <c r="C51" s="78"/>
      <c r="D51" s="188"/>
      <c r="E51" s="78"/>
      <c r="F51" s="62">
        <f t="shared" si="2"/>
        <v>0</v>
      </c>
      <c r="G51" s="80" t="s">
        <v>182</v>
      </c>
    </row>
    <row r="52" spans="1:7" s="80" customFormat="1" hidden="1" x14ac:dyDescent="0.3">
      <c r="A52" s="322"/>
      <c r="B52" s="78"/>
      <c r="C52" s="78"/>
      <c r="D52" s="188"/>
      <c r="E52" s="78"/>
      <c r="F52" s="62">
        <f t="shared" si="2"/>
        <v>0</v>
      </c>
      <c r="G52" s="80" t="s">
        <v>182</v>
      </c>
    </row>
    <row r="53" spans="1:7" s="80" customFormat="1" hidden="1" x14ac:dyDescent="0.3">
      <c r="A53" s="322"/>
      <c r="B53" s="78"/>
      <c r="C53" s="78"/>
      <c r="D53" s="188"/>
      <c r="E53" s="78"/>
      <c r="F53" s="62">
        <f t="shared" si="2"/>
        <v>0</v>
      </c>
      <c r="G53" s="80" t="s">
        <v>182</v>
      </c>
    </row>
    <row r="54" spans="1:7" s="80" customFormat="1" hidden="1" x14ac:dyDescent="0.3">
      <c r="A54" s="322"/>
      <c r="B54" s="78"/>
      <c r="C54" s="78"/>
      <c r="D54" s="188"/>
      <c r="E54" s="78"/>
      <c r="F54" s="62">
        <f t="shared" si="2"/>
        <v>0</v>
      </c>
      <c r="G54" s="80" t="s">
        <v>182</v>
      </c>
    </row>
    <row r="55" spans="1:7" s="80" customFormat="1" hidden="1" x14ac:dyDescent="0.3">
      <c r="A55" s="322"/>
      <c r="B55" s="78"/>
      <c r="C55" s="78"/>
      <c r="D55" s="188"/>
      <c r="E55" s="78"/>
      <c r="F55" s="62">
        <f t="shared" si="2"/>
        <v>0</v>
      </c>
      <c r="G55" s="80" t="s">
        <v>182</v>
      </c>
    </row>
    <row r="56" spans="1:7" s="80" customFormat="1" hidden="1" x14ac:dyDescent="0.3">
      <c r="A56" s="322"/>
      <c r="B56" s="78"/>
      <c r="C56" s="78"/>
      <c r="D56" s="188"/>
      <c r="E56" s="78"/>
      <c r="F56" s="62">
        <f t="shared" si="2"/>
        <v>0</v>
      </c>
      <c r="G56" s="80" t="s">
        <v>182</v>
      </c>
    </row>
    <row r="57" spans="1:7" s="80" customFormat="1" hidden="1" x14ac:dyDescent="0.3">
      <c r="A57" s="322"/>
      <c r="B57" s="78"/>
      <c r="C57" s="78"/>
      <c r="D57" s="188"/>
      <c r="E57" s="78"/>
      <c r="F57" s="62">
        <f t="shared" si="2"/>
        <v>0</v>
      </c>
      <c r="G57" s="80" t="s">
        <v>182</v>
      </c>
    </row>
    <row r="58" spans="1:7" s="80" customFormat="1" hidden="1" x14ac:dyDescent="0.3">
      <c r="A58" s="322"/>
      <c r="B58" s="78"/>
      <c r="C58" s="78"/>
      <c r="D58" s="188"/>
      <c r="E58" s="78"/>
      <c r="F58" s="62">
        <f t="shared" si="2"/>
        <v>0</v>
      </c>
      <c r="G58" s="80" t="s">
        <v>182</v>
      </c>
    </row>
    <row r="59" spans="1:7" s="80" customFormat="1" hidden="1" x14ac:dyDescent="0.3">
      <c r="A59" s="322"/>
      <c r="B59" s="78"/>
      <c r="C59" s="78"/>
      <c r="D59" s="188"/>
      <c r="E59" s="78"/>
      <c r="F59" s="62">
        <f t="shared" si="2"/>
        <v>0</v>
      </c>
      <c r="G59" s="80" t="s">
        <v>182</v>
      </c>
    </row>
    <row r="60" spans="1:7" s="80" customFormat="1" hidden="1" x14ac:dyDescent="0.3">
      <c r="A60" s="322"/>
      <c r="B60" s="78"/>
      <c r="C60" s="78"/>
      <c r="D60" s="188"/>
      <c r="E60" s="78"/>
      <c r="F60" s="62">
        <f t="shared" si="2"/>
        <v>0</v>
      </c>
      <c r="G60" s="80" t="s">
        <v>182</v>
      </c>
    </row>
    <row r="61" spans="1:7" s="80" customFormat="1" hidden="1" x14ac:dyDescent="0.3">
      <c r="A61" s="322"/>
      <c r="B61" s="78"/>
      <c r="C61" s="78"/>
      <c r="D61" s="188"/>
      <c r="E61" s="78"/>
      <c r="F61" s="62">
        <f t="shared" si="2"/>
        <v>0</v>
      </c>
      <c r="G61" s="80" t="s">
        <v>182</v>
      </c>
    </row>
    <row r="62" spans="1:7" s="80" customFormat="1" hidden="1" x14ac:dyDescent="0.3">
      <c r="A62" s="322"/>
      <c r="B62" s="78"/>
      <c r="C62" s="78"/>
      <c r="D62" s="188"/>
      <c r="E62" s="78"/>
      <c r="F62" s="62">
        <f t="shared" si="2"/>
        <v>0</v>
      </c>
      <c r="G62" s="80" t="s">
        <v>182</v>
      </c>
    </row>
    <row r="63" spans="1:7" s="80" customFormat="1" hidden="1" x14ac:dyDescent="0.3">
      <c r="A63" s="322"/>
      <c r="B63" s="78"/>
      <c r="C63" s="78"/>
      <c r="D63" s="188"/>
      <c r="E63" s="78"/>
      <c r="F63" s="62">
        <f t="shared" si="2"/>
        <v>0</v>
      </c>
      <c r="G63" s="80" t="s">
        <v>182</v>
      </c>
    </row>
    <row r="64" spans="1:7" s="80" customFormat="1" hidden="1" x14ac:dyDescent="0.3">
      <c r="A64" s="322"/>
      <c r="B64" s="78"/>
      <c r="C64" s="78"/>
      <c r="D64" s="188"/>
      <c r="E64" s="78"/>
      <c r="F64" s="62">
        <f t="shared" si="2"/>
        <v>0</v>
      </c>
      <c r="G64" s="80" t="s">
        <v>182</v>
      </c>
    </row>
    <row r="65" spans="1:7" s="80" customFormat="1" hidden="1" x14ac:dyDescent="0.3">
      <c r="A65" s="322"/>
      <c r="B65" s="78"/>
      <c r="C65" s="78"/>
      <c r="D65" s="188"/>
      <c r="E65" s="78"/>
      <c r="F65" s="62">
        <f t="shared" si="2"/>
        <v>0</v>
      </c>
      <c r="G65" s="80" t="s">
        <v>182</v>
      </c>
    </row>
    <row r="66" spans="1:7" s="80" customFormat="1" hidden="1" x14ac:dyDescent="0.3">
      <c r="A66" s="322"/>
      <c r="B66" s="78"/>
      <c r="C66" s="78"/>
      <c r="D66" s="188"/>
      <c r="E66" s="78"/>
      <c r="F66" s="62">
        <f t="shared" si="2"/>
        <v>0</v>
      </c>
      <c r="G66" s="80" t="s">
        <v>182</v>
      </c>
    </row>
    <row r="67" spans="1:7" s="80" customFormat="1" hidden="1" x14ac:dyDescent="0.3">
      <c r="A67" s="322"/>
      <c r="B67" s="78"/>
      <c r="C67" s="78"/>
      <c r="D67" s="188"/>
      <c r="E67" s="78"/>
      <c r="F67" s="62">
        <f t="shared" si="2"/>
        <v>0</v>
      </c>
      <c r="G67" s="80" t="s">
        <v>182</v>
      </c>
    </row>
    <row r="68" spans="1:7" s="80" customFormat="1" hidden="1" x14ac:dyDescent="0.3">
      <c r="A68" s="322"/>
      <c r="B68" s="78"/>
      <c r="C68" s="78"/>
      <c r="D68" s="188"/>
      <c r="E68" s="78"/>
      <c r="F68" s="62">
        <f t="shared" si="2"/>
        <v>0</v>
      </c>
      <c r="G68" s="80" t="s">
        <v>182</v>
      </c>
    </row>
    <row r="69" spans="1:7" s="80" customFormat="1" hidden="1" x14ac:dyDescent="0.3">
      <c r="A69" s="322"/>
      <c r="B69" s="78"/>
      <c r="C69" s="78"/>
      <c r="D69" s="188"/>
      <c r="E69" s="78"/>
      <c r="F69" s="62">
        <f t="shared" ref="F69:F100" si="3">ROUND(+B69*D69*E69,2)</f>
        <v>0</v>
      </c>
      <c r="G69" s="80" t="s">
        <v>182</v>
      </c>
    </row>
    <row r="70" spans="1:7" s="80" customFormat="1" hidden="1" x14ac:dyDescent="0.3">
      <c r="A70" s="322"/>
      <c r="B70" s="78"/>
      <c r="C70" s="78"/>
      <c r="D70" s="188"/>
      <c r="E70" s="78"/>
      <c r="F70" s="62">
        <f t="shared" si="3"/>
        <v>0</v>
      </c>
      <c r="G70" s="80" t="s">
        <v>182</v>
      </c>
    </row>
    <row r="71" spans="1:7" s="80" customFormat="1" hidden="1" x14ac:dyDescent="0.3">
      <c r="A71" s="322"/>
      <c r="B71" s="78"/>
      <c r="C71" s="78"/>
      <c r="D71" s="188"/>
      <c r="E71" s="78"/>
      <c r="F71" s="62">
        <f t="shared" si="3"/>
        <v>0</v>
      </c>
      <c r="G71" s="80" t="s">
        <v>182</v>
      </c>
    </row>
    <row r="72" spans="1:7" s="80" customFormat="1" hidden="1" x14ac:dyDescent="0.3">
      <c r="A72" s="322"/>
      <c r="B72" s="78"/>
      <c r="C72" s="78"/>
      <c r="D72" s="188"/>
      <c r="E72" s="78"/>
      <c r="F72" s="62">
        <f t="shared" si="3"/>
        <v>0</v>
      </c>
      <c r="G72" s="80" t="s">
        <v>182</v>
      </c>
    </row>
    <row r="73" spans="1:7" s="80" customFormat="1" hidden="1" x14ac:dyDescent="0.3">
      <c r="A73" s="322"/>
      <c r="B73" s="78"/>
      <c r="C73" s="78"/>
      <c r="D73" s="188"/>
      <c r="E73" s="78"/>
      <c r="F73" s="62">
        <f t="shared" si="3"/>
        <v>0</v>
      </c>
      <c r="G73" s="80" t="s">
        <v>182</v>
      </c>
    </row>
    <row r="74" spans="1:7" s="80" customFormat="1" hidden="1" x14ac:dyDescent="0.3">
      <c r="A74" s="322"/>
      <c r="B74" s="78"/>
      <c r="C74" s="78"/>
      <c r="D74" s="188"/>
      <c r="E74" s="78"/>
      <c r="F74" s="62">
        <f t="shared" si="3"/>
        <v>0</v>
      </c>
      <c r="G74" s="80" t="s">
        <v>182</v>
      </c>
    </row>
    <row r="75" spans="1:7" s="80" customFormat="1" hidden="1" x14ac:dyDescent="0.3">
      <c r="A75" s="322"/>
      <c r="B75" s="78"/>
      <c r="C75" s="78"/>
      <c r="D75" s="188"/>
      <c r="E75" s="78"/>
      <c r="F75" s="62">
        <f t="shared" si="3"/>
        <v>0</v>
      </c>
      <c r="G75" s="80" t="s">
        <v>182</v>
      </c>
    </row>
    <row r="76" spans="1:7" s="80" customFormat="1" hidden="1" x14ac:dyDescent="0.3">
      <c r="A76" s="322"/>
      <c r="B76" s="78"/>
      <c r="C76" s="78"/>
      <c r="D76" s="188"/>
      <c r="E76" s="78"/>
      <c r="F76" s="62">
        <f t="shared" si="3"/>
        <v>0</v>
      </c>
      <c r="G76" s="80" t="s">
        <v>182</v>
      </c>
    </row>
    <row r="77" spans="1:7" s="80" customFormat="1" hidden="1" x14ac:dyDescent="0.3">
      <c r="A77" s="322"/>
      <c r="B77" s="78"/>
      <c r="C77" s="78"/>
      <c r="D77" s="188"/>
      <c r="E77" s="78"/>
      <c r="F77" s="62">
        <f t="shared" si="3"/>
        <v>0</v>
      </c>
      <c r="G77" s="80" t="s">
        <v>182</v>
      </c>
    </row>
    <row r="78" spans="1:7" s="80" customFormat="1" hidden="1" x14ac:dyDescent="0.3">
      <c r="A78" s="322"/>
      <c r="B78" s="78"/>
      <c r="C78" s="78"/>
      <c r="D78" s="188"/>
      <c r="E78" s="78"/>
      <c r="F78" s="62">
        <f t="shared" si="3"/>
        <v>0</v>
      </c>
      <c r="G78" s="80" t="s">
        <v>182</v>
      </c>
    </row>
    <row r="79" spans="1:7" s="80" customFormat="1" hidden="1" x14ac:dyDescent="0.3">
      <c r="A79" s="322"/>
      <c r="B79" s="78"/>
      <c r="C79" s="78"/>
      <c r="D79" s="188"/>
      <c r="E79" s="78"/>
      <c r="F79" s="62">
        <f t="shared" si="3"/>
        <v>0</v>
      </c>
      <c r="G79" s="80" t="s">
        <v>182</v>
      </c>
    </row>
    <row r="80" spans="1:7" s="80" customFormat="1" hidden="1" x14ac:dyDescent="0.3">
      <c r="A80" s="322"/>
      <c r="B80" s="78"/>
      <c r="C80" s="78"/>
      <c r="D80" s="188"/>
      <c r="E80" s="78"/>
      <c r="F80" s="62">
        <f t="shared" si="3"/>
        <v>0</v>
      </c>
      <c r="G80" s="80" t="s">
        <v>182</v>
      </c>
    </row>
    <row r="81" spans="1:7" s="80" customFormat="1" hidden="1" x14ac:dyDescent="0.3">
      <c r="A81" s="322"/>
      <c r="B81" s="78"/>
      <c r="C81" s="78"/>
      <c r="D81" s="188"/>
      <c r="E81" s="78"/>
      <c r="F81" s="62">
        <f t="shared" si="3"/>
        <v>0</v>
      </c>
      <c r="G81" s="80" t="s">
        <v>182</v>
      </c>
    </row>
    <row r="82" spans="1:7" s="80" customFormat="1" hidden="1" x14ac:dyDescent="0.3">
      <c r="A82" s="322"/>
      <c r="B82" s="78"/>
      <c r="C82" s="78"/>
      <c r="D82" s="188"/>
      <c r="E82" s="78"/>
      <c r="F82" s="62">
        <f t="shared" si="3"/>
        <v>0</v>
      </c>
      <c r="G82" s="80" t="s">
        <v>182</v>
      </c>
    </row>
    <row r="83" spans="1:7" s="80" customFormat="1" hidden="1" x14ac:dyDescent="0.3">
      <c r="A83" s="322"/>
      <c r="B83" s="78"/>
      <c r="C83" s="78"/>
      <c r="D83" s="188"/>
      <c r="E83" s="78"/>
      <c r="F83" s="62">
        <f t="shared" si="3"/>
        <v>0</v>
      </c>
      <c r="G83" s="80" t="s">
        <v>182</v>
      </c>
    </row>
    <row r="84" spans="1:7" s="80" customFormat="1" hidden="1" x14ac:dyDescent="0.3">
      <c r="A84" s="322"/>
      <c r="B84" s="78"/>
      <c r="C84" s="78"/>
      <c r="D84" s="188"/>
      <c r="E84" s="78"/>
      <c r="F84" s="62">
        <f t="shared" si="3"/>
        <v>0</v>
      </c>
      <c r="G84" s="80" t="s">
        <v>182</v>
      </c>
    </row>
    <row r="85" spans="1:7" s="80" customFormat="1" hidden="1" x14ac:dyDescent="0.3">
      <c r="A85" s="322"/>
      <c r="B85" s="78"/>
      <c r="C85" s="78"/>
      <c r="D85" s="188"/>
      <c r="E85" s="78"/>
      <c r="F85" s="62">
        <f t="shared" si="3"/>
        <v>0</v>
      </c>
      <c r="G85" s="80" t="s">
        <v>182</v>
      </c>
    </row>
    <row r="86" spans="1:7" s="80" customFormat="1" hidden="1" x14ac:dyDescent="0.3">
      <c r="A86" s="322"/>
      <c r="B86" s="78"/>
      <c r="C86" s="78"/>
      <c r="D86" s="188"/>
      <c r="E86" s="78"/>
      <c r="F86" s="62">
        <f t="shared" si="3"/>
        <v>0</v>
      </c>
      <c r="G86" s="80" t="s">
        <v>182</v>
      </c>
    </row>
    <row r="87" spans="1:7" s="80" customFormat="1" hidden="1" x14ac:dyDescent="0.3">
      <c r="A87" s="322"/>
      <c r="B87" s="78"/>
      <c r="C87" s="78"/>
      <c r="D87" s="188"/>
      <c r="E87" s="78"/>
      <c r="F87" s="62">
        <f t="shared" si="3"/>
        <v>0</v>
      </c>
      <c r="G87" s="80" t="s">
        <v>182</v>
      </c>
    </row>
    <row r="88" spans="1:7" s="80" customFormat="1" hidden="1" x14ac:dyDescent="0.3">
      <c r="A88" s="322"/>
      <c r="B88" s="78"/>
      <c r="C88" s="78"/>
      <c r="D88" s="188"/>
      <c r="E88" s="78"/>
      <c r="F88" s="62">
        <f t="shared" si="3"/>
        <v>0</v>
      </c>
      <c r="G88" s="80" t="s">
        <v>182</v>
      </c>
    </row>
    <row r="89" spans="1:7" s="80" customFormat="1" hidden="1" x14ac:dyDescent="0.3">
      <c r="A89" s="322"/>
      <c r="B89" s="78"/>
      <c r="C89" s="78"/>
      <c r="D89" s="188"/>
      <c r="E89" s="78"/>
      <c r="F89" s="62">
        <f t="shared" si="3"/>
        <v>0</v>
      </c>
      <c r="G89" s="80" t="s">
        <v>182</v>
      </c>
    </row>
    <row r="90" spans="1:7" s="80" customFormat="1" hidden="1" x14ac:dyDescent="0.3">
      <c r="A90" s="322"/>
      <c r="B90" s="78"/>
      <c r="C90" s="78"/>
      <c r="D90" s="188"/>
      <c r="E90" s="78"/>
      <c r="F90" s="62">
        <f t="shared" si="3"/>
        <v>0</v>
      </c>
      <c r="G90" s="80" t="s">
        <v>182</v>
      </c>
    </row>
    <row r="91" spans="1:7" s="80" customFormat="1" hidden="1" x14ac:dyDescent="0.3">
      <c r="A91" s="322"/>
      <c r="B91" s="78"/>
      <c r="C91" s="78"/>
      <c r="D91" s="188"/>
      <c r="E91" s="78"/>
      <c r="F91" s="62">
        <f t="shared" si="3"/>
        <v>0</v>
      </c>
      <c r="G91" s="80" t="s">
        <v>182</v>
      </c>
    </row>
    <row r="92" spans="1:7" s="80" customFormat="1" hidden="1" x14ac:dyDescent="0.3">
      <c r="A92" s="322"/>
      <c r="B92" s="78"/>
      <c r="C92" s="78"/>
      <c r="D92" s="188"/>
      <c r="E92" s="78"/>
      <c r="F92" s="62">
        <f t="shared" si="3"/>
        <v>0</v>
      </c>
      <c r="G92" s="80" t="s">
        <v>182</v>
      </c>
    </row>
    <row r="93" spans="1:7" s="80" customFormat="1" hidden="1" x14ac:dyDescent="0.3">
      <c r="A93" s="322"/>
      <c r="B93" s="78"/>
      <c r="C93" s="78"/>
      <c r="D93" s="188"/>
      <c r="E93" s="78"/>
      <c r="F93" s="62">
        <f t="shared" si="3"/>
        <v>0</v>
      </c>
      <c r="G93" s="80" t="s">
        <v>182</v>
      </c>
    </row>
    <row r="94" spans="1:7" s="80" customFormat="1" hidden="1" x14ac:dyDescent="0.3">
      <c r="A94" s="322"/>
      <c r="B94" s="78"/>
      <c r="C94" s="78"/>
      <c r="D94" s="188"/>
      <c r="E94" s="78"/>
      <c r="F94" s="62">
        <f t="shared" si="3"/>
        <v>0</v>
      </c>
      <c r="G94" s="80" t="s">
        <v>182</v>
      </c>
    </row>
    <row r="95" spans="1:7" s="80" customFormat="1" hidden="1" x14ac:dyDescent="0.3">
      <c r="A95" s="322"/>
      <c r="B95" s="78"/>
      <c r="C95" s="78"/>
      <c r="D95" s="188"/>
      <c r="E95" s="78"/>
      <c r="F95" s="62">
        <f t="shared" si="3"/>
        <v>0</v>
      </c>
      <c r="G95" s="80" t="s">
        <v>182</v>
      </c>
    </row>
    <row r="96" spans="1:7" s="80" customFormat="1" hidden="1" x14ac:dyDescent="0.3">
      <c r="A96" s="322"/>
      <c r="B96" s="78"/>
      <c r="C96" s="78"/>
      <c r="D96" s="188"/>
      <c r="E96" s="78"/>
      <c r="F96" s="62">
        <f t="shared" si="3"/>
        <v>0</v>
      </c>
      <c r="G96" s="80" t="s">
        <v>182</v>
      </c>
    </row>
    <row r="97" spans="1:7" s="80" customFormat="1" hidden="1" x14ac:dyDescent="0.3">
      <c r="A97" s="322"/>
      <c r="B97" s="78"/>
      <c r="C97" s="78"/>
      <c r="D97" s="188"/>
      <c r="E97" s="78"/>
      <c r="F97" s="62">
        <f t="shared" si="3"/>
        <v>0</v>
      </c>
      <c r="G97" s="80" t="s">
        <v>182</v>
      </c>
    </row>
    <row r="98" spans="1:7" s="80" customFormat="1" hidden="1" x14ac:dyDescent="0.3">
      <c r="A98" s="322"/>
      <c r="B98" s="78"/>
      <c r="C98" s="78"/>
      <c r="D98" s="188"/>
      <c r="E98" s="78"/>
      <c r="F98" s="62">
        <f t="shared" si="3"/>
        <v>0</v>
      </c>
      <c r="G98" s="80" t="s">
        <v>182</v>
      </c>
    </row>
    <row r="99" spans="1:7" s="80" customFormat="1" hidden="1" x14ac:dyDescent="0.3">
      <c r="A99" s="322"/>
      <c r="B99" s="78"/>
      <c r="C99" s="78"/>
      <c r="D99" s="188"/>
      <c r="E99" s="78"/>
      <c r="F99" s="62">
        <f t="shared" si="3"/>
        <v>0</v>
      </c>
      <c r="G99" s="80" t="s">
        <v>182</v>
      </c>
    </row>
    <row r="100" spans="1:7" s="80" customFormat="1" hidden="1" x14ac:dyDescent="0.3">
      <c r="A100" s="322"/>
      <c r="B100" s="78"/>
      <c r="C100" s="78"/>
      <c r="D100" s="188"/>
      <c r="E100" s="78"/>
      <c r="F100" s="62">
        <f t="shared" si="3"/>
        <v>0</v>
      </c>
      <c r="G100" s="80" t="s">
        <v>182</v>
      </c>
    </row>
    <row r="101" spans="1:7" s="80" customFormat="1" hidden="1" x14ac:dyDescent="0.3">
      <c r="A101" s="322"/>
      <c r="B101" s="78"/>
      <c r="C101" s="78"/>
      <c r="D101" s="188"/>
      <c r="E101" s="78"/>
      <c r="F101" s="62">
        <f t="shared" ref="F101:F132" si="4">ROUND(+B101*D101*E101,2)</f>
        <v>0</v>
      </c>
      <c r="G101" s="80" t="s">
        <v>182</v>
      </c>
    </row>
    <row r="102" spans="1:7" s="80" customFormat="1" hidden="1" x14ac:dyDescent="0.3">
      <c r="A102" s="322"/>
      <c r="B102" s="78"/>
      <c r="C102" s="78"/>
      <c r="D102" s="188"/>
      <c r="E102" s="78"/>
      <c r="F102" s="62">
        <f t="shared" si="4"/>
        <v>0</v>
      </c>
      <c r="G102" s="80" t="s">
        <v>182</v>
      </c>
    </row>
    <row r="103" spans="1:7" s="80" customFormat="1" hidden="1" x14ac:dyDescent="0.3">
      <c r="A103" s="322"/>
      <c r="B103" s="78"/>
      <c r="C103" s="78"/>
      <c r="D103" s="188"/>
      <c r="E103" s="78"/>
      <c r="F103" s="62">
        <f t="shared" si="4"/>
        <v>0</v>
      </c>
      <c r="G103" s="80" t="s">
        <v>182</v>
      </c>
    </row>
    <row r="104" spans="1:7" s="80" customFormat="1" hidden="1" x14ac:dyDescent="0.3">
      <c r="A104" s="322"/>
      <c r="B104" s="78"/>
      <c r="C104" s="78"/>
      <c r="D104" s="188"/>
      <c r="E104" s="78"/>
      <c r="F104" s="62">
        <f t="shared" si="4"/>
        <v>0</v>
      </c>
      <c r="G104" s="80" t="s">
        <v>182</v>
      </c>
    </row>
    <row r="105" spans="1:7" s="80" customFormat="1" hidden="1" x14ac:dyDescent="0.3">
      <c r="A105" s="322"/>
      <c r="B105" s="78"/>
      <c r="C105" s="78"/>
      <c r="D105" s="188"/>
      <c r="E105" s="78"/>
      <c r="F105" s="62">
        <f t="shared" si="4"/>
        <v>0</v>
      </c>
      <c r="G105" s="80" t="s">
        <v>182</v>
      </c>
    </row>
    <row r="106" spans="1:7" s="80" customFormat="1" hidden="1" x14ac:dyDescent="0.3">
      <c r="A106" s="322"/>
      <c r="B106" s="78"/>
      <c r="C106" s="78"/>
      <c r="D106" s="188"/>
      <c r="E106" s="78"/>
      <c r="F106" s="62">
        <f t="shared" si="4"/>
        <v>0</v>
      </c>
      <c r="G106" s="80" t="s">
        <v>182</v>
      </c>
    </row>
    <row r="107" spans="1:7" s="80" customFormat="1" hidden="1" x14ac:dyDescent="0.3">
      <c r="A107" s="322"/>
      <c r="B107" s="78"/>
      <c r="C107" s="78"/>
      <c r="D107" s="188"/>
      <c r="E107" s="78"/>
      <c r="F107" s="62">
        <f t="shared" si="4"/>
        <v>0</v>
      </c>
      <c r="G107" s="80" t="s">
        <v>182</v>
      </c>
    </row>
    <row r="108" spans="1:7" s="80" customFormat="1" hidden="1" x14ac:dyDescent="0.3">
      <c r="A108" s="322"/>
      <c r="B108" s="78"/>
      <c r="C108" s="78"/>
      <c r="D108" s="188"/>
      <c r="E108" s="78"/>
      <c r="F108" s="62">
        <f t="shared" si="4"/>
        <v>0</v>
      </c>
      <c r="G108" s="80" t="s">
        <v>182</v>
      </c>
    </row>
    <row r="109" spans="1:7" s="80" customFormat="1" hidden="1" x14ac:dyDescent="0.3">
      <c r="A109" s="322"/>
      <c r="B109" s="78"/>
      <c r="C109" s="78"/>
      <c r="D109" s="188"/>
      <c r="E109" s="78"/>
      <c r="F109" s="62">
        <f t="shared" si="4"/>
        <v>0</v>
      </c>
      <c r="G109" s="80" t="s">
        <v>182</v>
      </c>
    </row>
    <row r="110" spans="1:7" s="80" customFormat="1" hidden="1" x14ac:dyDescent="0.3">
      <c r="A110" s="322"/>
      <c r="B110" s="78"/>
      <c r="C110" s="78"/>
      <c r="D110" s="188"/>
      <c r="E110" s="78"/>
      <c r="F110" s="62">
        <f t="shared" si="4"/>
        <v>0</v>
      </c>
      <c r="G110" s="80" t="s">
        <v>182</v>
      </c>
    </row>
    <row r="111" spans="1:7" s="80" customFormat="1" hidden="1" x14ac:dyDescent="0.3">
      <c r="A111" s="322"/>
      <c r="B111" s="78"/>
      <c r="C111" s="78"/>
      <c r="D111" s="188"/>
      <c r="E111" s="78"/>
      <c r="F111" s="62">
        <f t="shared" si="4"/>
        <v>0</v>
      </c>
      <c r="G111" s="80" t="s">
        <v>182</v>
      </c>
    </row>
    <row r="112" spans="1:7" s="80" customFormat="1" hidden="1" x14ac:dyDescent="0.3">
      <c r="A112" s="322"/>
      <c r="B112" s="78"/>
      <c r="C112" s="78"/>
      <c r="D112" s="188"/>
      <c r="E112" s="78"/>
      <c r="F112" s="62">
        <f t="shared" si="4"/>
        <v>0</v>
      </c>
      <c r="G112" s="80" t="s">
        <v>182</v>
      </c>
    </row>
    <row r="113" spans="1:7" s="80" customFormat="1" hidden="1" x14ac:dyDescent="0.3">
      <c r="A113" s="322"/>
      <c r="B113" s="78"/>
      <c r="C113" s="78"/>
      <c r="D113" s="188"/>
      <c r="E113" s="78"/>
      <c r="F113" s="62">
        <f t="shared" si="4"/>
        <v>0</v>
      </c>
      <c r="G113" s="80" t="s">
        <v>182</v>
      </c>
    </row>
    <row r="114" spans="1:7" s="80" customFormat="1" hidden="1" x14ac:dyDescent="0.3">
      <c r="A114" s="322"/>
      <c r="B114" s="78"/>
      <c r="C114" s="78"/>
      <c r="D114" s="188"/>
      <c r="E114" s="78"/>
      <c r="F114" s="62">
        <f t="shared" si="4"/>
        <v>0</v>
      </c>
      <c r="G114" s="80" t="s">
        <v>182</v>
      </c>
    </row>
    <row r="115" spans="1:7" s="80" customFormat="1" hidden="1" x14ac:dyDescent="0.3">
      <c r="A115" s="322"/>
      <c r="B115" s="78"/>
      <c r="C115" s="78"/>
      <c r="D115" s="188"/>
      <c r="E115" s="78"/>
      <c r="F115" s="62">
        <f t="shared" si="4"/>
        <v>0</v>
      </c>
      <c r="G115" s="80" t="s">
        <v>182</v>
      </c>
    </row>
    <row r="116" spans="1:7" s="80" customFormat="1" hidden="1" x14ac:dyDescent="0.3">
      <c r="A116" s="322"/>
      <c r="B116" s="78"/>
      <c r="C116" s="78"/>
      <c r="D116" s="188"/>
      <c r="E116" s="78"/>
      <c r="F116" s="62">
        <f t="shared" si="4"/>
        <v>0</v>
      </c>
      <c r="G116" s="80" t="s">
        <v>182</v>
      </c>
    </row>
    <row r="117" spans="1:7" s="80" customFormat="1" hidden="1" x14ac:dyDescent="0.3">
      <c r="A117" s="322"/>
      <c r="B117" s="78"/>
      <c r="C117" s="78"/>
      <c r="D117" s="188"/>
      <c r="E117" s="78"/>
      <c r="F117" s="62">
        <f t="shared" si="4"/>
        <v>0</v>
      </c>
      <c r="G117" s="80" t="s">
        <v>182</v>
      </c>
    </row>
    <row r="118" spans="1:7" s="80" customFormat="1" hidden="1" x14ac:dyDescent="0.3">
      <c r="A118" s="322"/>
      <c r="B118" s="78"/>
      <c r="C118" s="78"/>
      <c r="D118" s="188"/>
      <c r="E118" s="78"/>
      <c r="F118" s="62">
        <f t="shared" si="4"/>
        <v>0</v>
      </c>
      <c r="G118" s="80" t="s">
        <v>182</v>
      </c>
    </row>
    <row r="119" spans="1:7" s="80" customFormat="1" hidden="1" x14ac:dyDescent="0.3">
      <c r="A119" s="322"/>
      <c r="B119" s="78"/>
      <c r="C119" s="78"/>
      <c r="D119" s="188"/>
      <c r="E119" s="78"/>
      <c r="F119" s="62">
        <f t="shared" si="4"/>
        <v>0</v>
      </c>
      <c r="G119" s="80" t="s">
        <v>182</v>
      </c>
    </row>
    <row r="120" spans="1:7" s="80" customFormat="1" hidden="1" x14ac:dyDescent="0.3">
      <c r="A120" s="322"/>
      <c r="B120" s="78"/>
      <c r="C120" s="78"/>
      <c r="D120" s="188"/>
      <c r="E120" s="78"/>
      <c r="F120" s="62">
        <f t="shared" si="4"/>
        <v>0</v>
      </c>
      <c r="G120" s="80" t="s">
        <v>182</v>
      </c>
    </row>
    <row r="121" spans="1:7" s="80" customFormat="1" hidden="1" x14ac:dyDescent="0.3">
      <c r="A121" s="322"/>
      <c r="B121" s="78"/>
      <c r="C121" s="78"/>
      <c r="D121" s="188"/>
      <c r="E121" s="78"/>
      <c r="F121" s="62">
        <f t="shared" si="4"/>
        <v>0</v>
      </c>
      <c r="G121" s="80" t="s">
        <v>182</v>
      </c>
    </row>
    <row r="122" spans="1:7" s="80" customFormat="1" hidden="1" x14ac:dyDescent="0.3">
      <c r="A122" s="322"/>
      <c r="B122" s="78"/>
      <c r="C122" s="78"/>
      <c r="D122" s="188"/>
      <c r="E122" s="78"/>
      <c r="F122" s="62">
        <f t="shared" si="4"/>
        <v>0</v>
      </c>
      <c r="G122" s="80" t="s">
        <v>182</v>
      </c>
    </row>
    <row r="123" spans="1:7" s="80" customFormat="1" hidden="1" x14ac:dyDescent="0.3">
      <c r="A123" s="322"/>
      <c r="B123" s="78"/>
      <c r="C123" s="78"/>
      <c r="D123" s="188"/>
      <c r="E123" s="78"/>
      <c r="F123" s="62">
        <f t="shared" si="4"/>
        <v>0</v>
      </c>
      <c r="G123" s="80" t="s">
        <v>182</v>
      </c>
    </row>
    <row r="124" spans="1:7" s="80" customFormat="1" hidden="1" x14ac:dyDescent="0.3">
      <c r="A124" s="322"/>
      <c r="B124" s="78"/>
      <c r="C124" s="78"/>
      <c r="D124" s="188"/>
      <c r="E124" s="78"/>
      <c r="F124" s="62">
        <f t="shared" si="4"/>
        <v>0</v>
      </c>
      <c r="G124" s="80" t="s">
        <v>182</v>
      </c>
    </row>
    <row r="125" spans="1:7" s="80" customFormat="1" hidden="1" x14ac:dyDescent="0.3">
      <c r="A125" s="322"/>
      <c r="B125" s="78"/>
      <c r="C125" s="78"/>
      <c r="D125" s="188"/>
      <c r="E125" s="78"/>
      <c r="F125" s="62">
        <f t="shared" si="4"/>
        <v>0</v>
      </c>
      <c r="G125" s="80" t="s">
        <v>182</v>
      </c>
    </row>
    <row r="126" spans="1:7" s="80" customFormat="1" hidden="1" x14ac:dyDescent="0.3">
      <c r="A126" s="322"/>
      <c r="B126" s="78"/>
      <c r="C126" s="78"/>
      <c r="D126" s="188"/>
      <c r="E126" s="78"/>
      <c r="F126" s="62">
        <f t="shared" si="4"/>
        <v>0</v>
      </c>
      <c r="G126" s="80" t="s">
        <v>182</v>
      </c>
    </row>
    <row r="127" spans="1:7" s="80" customFormat="1" hidden="1" x14ac:dyDescent="0.3">
      <c r="A127" s="322"/>
      <c r="B127" s="78"/>
      <c r="C127" s="78"/>
      <c r="D127" s="188"/>
      <c r="E127" s="78"/>
      <c r="F127" s="62">
        <f t="shared" si="4"/>
        <v>0</v>
      </c>
      <c r="G127" s="80" t="s">
        <v>182</v>
      </c>
    </row>
    <row r="128" spans="1:7" s="80" customFormat="1" hidden="1" x14ac:dyDescent="0.3">
      <c r="A128" s="322"/>
      <c r="B128" s="78"/>
      <c r="C128" s="78"/>
      <c r="D128" s="188"/>
      <c r="E128" s="78"/>
      <c r="F128" s="62">
        <f t="shared" si="4"/>
        <v>0</v>
      </c>
      <c r="G128" s="80" t="s">
        <v>182</v>
      </c>
    </row>
    <row r="129" spans="1:9" s="80" customFormat="1" hidden="1" x14ac:dyDescent="0.3">
      <c r="A129" s="322"/>
      <c r="B129" s="78"/>
      <c r="C129" s="78"/>
      <c r="D129" s="188"/>
      <c r="E129" s="78"/>
      <c r="F129" s="62">
        <f t="shared" si="4"/>
        <v>0</v>
      </c>
      <c r="G129" s="80" t="s">
        <v>182</v>
      </c>
    </row>
    <row r="130" spans="1:9" s="80" customFormat="1" hidden="1" x14ac:dyDescent="0.3">
      <c r="A130" s="322"/>
      <c r="B130" s="78"/>
      <c r="C130" s="78"/>
      <c r="D130" s="188"/>
      <c r="E130" s="78"/>
      <c r="F130" s="62">
        <f t="shared" si="4"/>
        <v>0</v>
      </c>
      <c r="G130" s="80" t="s">
        <v>182</v>
      </c>
    </row>
    <row r="131" spans="1:9" s="80" customFormat="1" hidden="1" x14ac:dyDescent="0.3">
      <c r="A131" s="322"/>
      <c r="B131" s="78"/>
      <c r="C131" s="78"/>
      <c r="D131" s="188"/>
      <c r="E131" s="78"/>
      <c r="F131" s="62">
        <f t="shared" si="4"/>
        <v>0</v>
      </c>
      <c r="G131" s="80" t="s">
        <v>182</v>
      </c>
    </row>
    <row r="132" spans="1:9" s="80" customFormat="1" hidden="1" x14ac:dyDescent="0.3">
      <c r="A132" s="322"/>
      <c r="B132" s="78"/>
      <c r="C132" s="78"/>
      <c r="D132" s="188"/>
      <c r="E132" s="78"/>
      <c r="F132" s="62">
        <f t="shared" si="4"/>
        <v>0</v>
      </c>
      <c r="G132" s="80" t="s">
        <v>182</v>
      </c>
    </row>
    <row r="133" spans="1:9" s="80" customFormat="1" hidden="1" x14ac:dyDescent="0.3">
      <c r="A133" s="322"/>
      <c r="B133" s="78"/>
      <c r="C133" s="78"/>
      <c r="D133" s="188"/>
      <c r="E133" s="78"/>
      <c r="F133" s="62">
        <f t="shared" ref="F133:F134" si="5">ROUND(+B133*D133*E133,2)</f>
        <v>0</v>
      </c>
      <c r="G133" s="80" t="s">
        <v>182</v>
      </c>
    </row>
    <row r="134" spans="1:9" s="80" customFormat="1" x14ac:dyDescent="0.3">
      <c r="A134" s="322" t="s">
        <v>289</v>
      </c>
      <c r="B134" s="78">
        <v>3</v>
      </c>
      <c r="C134" s="78" t="s">
        <v>221</v>
      </c>
      <c r="D134" s="188">
        <f t="shared" ref="D134" ca="1" si="6">RAND()*100000</f>
        <v>83392.071111929807</v>
      </c>
      <c r="E134" s="78">
        <v>3</v>
      </c>
      <c r="F134" s="198">
        <f t="shared" ca="1" si="5"/>
        <v>750528.64</v>
      </c>
      <c r="G134" s="80" t="s">
        <v>182</v>
      </c>
    </row>
    <row r="135" spans="1:9" s="80" customFormat="1" x14ac:dyDescent="0.3">
      <c r="A135" s="322"/>
      <c r="B135" s="69"/>
      <c r="C135" s="69"/>
      <c r="D135" s="151"/>
      <c r="E135" s="160" t="s">
        <v>185</v>
      </c>
      <c r="F135" s="207">
        <f ca="1">ROUND(SUBTOTAL(109,F5:F134),2)</f>
        <v>2686094.67</v>
      </c>
      <c r="G135" s="80" t="s">
        <v>182</v>
      </c>
      <c r="I135" s="320" t="s">
        <v>206</v>
      </c>
    </row>
    <row r="136" spans="1:9" s="80" customFormat="1" x14ac:dyDescent="0.3">
      <c r="A136" s="322"/>
      <c r="B136" s="69"/>
      <c r="C136" s="69"/>
      <c r="D136" s="106"/>
      <c r="E136" s="69"/>
      <c r="F136" s="203"/>
      <c r="G136" s="80" t="s">
        <v>187</v>
      </c>
    </row>
    <row r="137" spans="1:9" s="80" customFormat="1" x14ac:dyDescent="0.3">
      <c r="A137" s="322" t="s">
        <v>282</v>
      </c>
      <c r="B137" s="78">
        <v>3</v>
      </c>
      <c r="C137" s="78" t="s">
        <v>221</v>
      </c>
      <c r="D137" s="188">
        <f ca="1">RAND()*100000</f>
        <v>82828.106152549502</v>
      </c>
      <c r="E137" s="78">
        <v>3</v>
      </c>
      <c r="F137" s="62">
        <f t="shared" ref="F137:F168" ca="1" si="7">ROUND(+B137*D137*E137,2)</f>
        <v>745452.96</v>
      </c>
      <c r="G137" s="80" t="s">
        <v>187</v>
      </c>
    </row>
    <row r="138" spans="1:9" s="80" customFormat="1" x14ac:dyDescent="0.3">
      <c r="A138" s="322" t="s">
        <v>292</v>
      </c>
      <c r="B138" s="78">
        <v>3</v>
      </c>
      <c r="C138" s="78" t="s">
        <v>221</v>
      </c>
      <c r="D138" s="188">
        <f t="shared" ref="D138:D139" ca="1" si="8">RAND()*100000</f>
        <v>45246.056244647567</v>
      </c>
      <c r="E138" s="78">
        <v>3</v>
      </c>
      <c r="F138" s="62">
        <f t="shared" ca="1" si="7"/>
        <v>407214.51</v>
      </c>
      <c r="G138" s="80" t="s">
        <v>187</v>
      </c>
    </row>
    <row r="139" spans="1:9" s="80" customFormat="1" x14ac:dyDescent="0.3">
      <c r="A139" s="322" t="s">
        <v>293</v>
      </c>
      <c r="B139" s="78">
        <v>3</v>
      </c>
      <c r="C139" s="78" t="s">
        <v>221</v>
      </c>
      <c r="D139" s="188">
        <f t="shared" ca="1" si="8"/>
        <v>16866.756328925781</v>
      </c>
      <c r="E139" s="78">
        <v>3</v>
      </c>
      <c r="F139" s="62">
        <f t="shared" ca="1" si="7"/>
        <v>151800.81</v>
      </c>
      <c r="G139" s="80" t="s">
        <v>187</v>
      </c>
    </row>
    <row r="140" spans="1:9" s="80" customFormat="1" hidden="1" x14ac:dyDescent="0.3">
      <c r="A140" s="322"/>
      <c r="B140" s="78"/>
      <c r="C140" s="78"/>
      <c r="D140" s="188"/>
      <c r="E140" s="78"/>
      <c r="F140" s="62">
        <f t="shared" si="7"/>
        <v>0</v>
      </c>
      <c r="G140" s="80" t="s">
        <v>187</v>
      </c>
    </row>
    <row r="141" spans="1:9" s="80" customFormat="1" hidden="1" x14ac:dyDescent="0.3">
      <c r="A141" s="322"/>
      <c r="B141" s="78"/>
      <c r="C141" s="78"/>
      <c r="D141" s="188"/>
      <c r="E141" s="78"/>
      <c r="F141" s="62">
        <f t="shared" si="7"/>
        <v>0</v>
      </c>
      <c r="G141" s="80" t="s">
        <v>187</v>
      </c>
    </row>
    <row r="142" spans="1:9" s="80" customFormat="1" hidden="1" x14ac:dyDescent="0.3">
      <c r="A142" s="322"/>
      <c r="B142" s="78"/>
      <c r="C142" s="78"/>
      <c r="D142" s="188"/>
      <c r="E142" s="78"/>
      <c r="F142" s="62">
        <f t="shared" si="7"/>
        <v>0</v>
      </c>
      <c r="G142" s="80" t="s">
        <v>187</v>
      </c>
    </row>
    <row r="143" spans="1:9" s="80" customFormat="1" hidden="1" x14ac:dyDescent="0.3">
      <c r="A143" s="322"/>
      <c r="B143" s="78"/>
      <c r="C143" s="78"/>
      <c r="D143" s="188"/>
      <c r="E143" s="78"/>
      <c r="F143" s="62">
        <f t="shared" si="7"/>
        <v>0</v>
      </c>
      <c r="G143" s="80" t="s">
        <v>187</v>
      </c>
    </row>
    <row r="144" spans="1:9" s="80" customFormat="1" hidden="1" x14ac:dyDescent="0.3">
      <c r="A144" s="322"/>
      <c r="B144" s="78"/>
      <c r="C144" s="78"/>
      <c r="D144" s="188"/>
      <c r="E144" s="78"/>
      <c r="F144" s="62">
        <f t="shared" si="7"/>
        <v>0</v>
      </c>
      <c r="G144" s="80" t="s">
        <v>187</v>
      </c>
    </row>
    <row r="145" spans="1:7" s="80" customFormat="1" hidden="1" x14ac:dyDescent="0.3">
      <c r="A145" s="322"/>
      <c r="B145" s="78"/>
      <c r="C145" s="78"/>
      <c r="D145" s="188"/>
      <c r="E145" s="78"/>
      <c r="F145" s="62">
        <f t="shared" si="7"/>
        <v>0</v>
      </c>
      <c r="G145" s="80" t="s">
        <v>187</v>
      </c>
    </row>
    <row r="146" spans="1:7" s="80" customFormat="1" hidden="1" x14ac:dyDescent="0.3">
      <c r="A146" s="322"/>
      <c r="B146" s="78"/>
      <c r="C146" s="78"/>
      <c r="D146" s="188"/>
      <c r="E146" s="78"/>
      <c r="F146" s="62">
        <f t="shared" si="7"/>
        <v>0</v>
      </c>
      <c r="G146" s="80" t="s">
        <v>187</v>
      </c>
    </row>
    <row r="147" spans="1:7" s="80" customFormat="1" hidden="1" x14ac:dyDescent="0.3">
      <c r="A147" s="322"/>
      <c r="B147" s="78"/>
      <c r="C147" s="78"/>
      <c r="D147" s="188"/>
      <c r="E147" s="78"/>
      <c r="F147" s="62">
        <f t="shared" si="7"/>
        <v>0</v>
      </c>
      <c r="G147" s="80" t="s">
        <v>187</v>
      </c>
    </row>
    <row r="148" spans="1:7" s="80" customFormat="1" hidden="1" x14ac:dyDescent="0.3">
      <c r="A148" s="322"/>
      <c r="B148" s="78"/>
      <c r="C148" s="78"/>
      <c r="D148" s="188"/>
      <c r="E148" s="78"/>
      <c r="F148" s="62">
        <f t="shared" si="7"/>
        <v>0</v>
      </c>
      <c r="G148" s="80" t="s">
        <v>187</v>
      </c>
    </row>
    <row r="149" spans="1:7" s="80" customFormat="1" hidden="1" x14ac:dyDescent="0.3">
      <c r="A149" s="322"/>
      <c r="B149" s="78"/>
      <c r="C149" s="78"/>
      <c r="D149" s="188"/>
      <c r="E149" s="78"/>
      <c r="F149" s="62">
        <f t="shared" si="7"/>
        <v>0</v>
      </c>
      <c r="G149" s="80" t="s">
        <v>187</v>
      </c>
    </row>
    <row r="150" spans="1:7" s="80" customFormat="1" hidden="1" x14ac:dyDescent="0.3">
      <c r="A150" s="322"/>
      <c r="B150" s="78"/>
      <c r="C150" s="78"/>
      <c r="D150" s="188"/>
      <c r="E150" s="78"/>
      <c r="F150" s="62">
        <f t="shared" si="7"/>
        <v>0</v>
      </c>
      <c r="G150" s="80" t="s">
        <v>187</v>
      </c>
    </row>
    <row r="151" spans="1:7" s="80" customFormat="1" hidden="1" x14ac:dyDescent="0.3">
      <c r="A151" s="322"/>
      <c r="B151" s="78"/>
      <c r="C151" s="78"/>
      <c r="D151" s="188"/>
      <c r="E151" s="78"/>
      <c r="F151" s="62">
        <f t="shared" si="7"/>
        <v>0</v>
      </c>
      <c r="G151" s="80" t="s">
        <v>187</v>
      </c>
    </row>
    <row r="152" spans="1:7" s="80" customFormat="1" hidden="1" x14ac:dyDescent="0.3">
      <c r="A152" s="322"/>
      <c r="B152" s="78"/>
      <c r="C152" s="78"/>
      <c r="D152" s="188"/>
      <c r="E152" s="78"/>
      <c r="F152" s="62">
        <f t="shared" si="7"/>
        <v>0</v>
      </c>
      <c r="G152" s="80" t="s">
        <v>187</v>
      </c>
    </row>
    <row r="153" spans="1:7" s="80" customFormat="1" hidden="1" x14ac:dyDescent="0.3">
      <c r="A153" s="322"/>
      <c r="B153" s="78"/>
      <c r="C153" s="78"/>
      <c r="D153" s="188"/>
      <c r="E153" s="78"/>
      <c r="F153" s="62">
        <f t="shared" si="7"/>
        <v>0</v>
      </c>
      <c r="G153" s="80" t="s">
        <v>187</v>
      </c>
    </row>
    <row r="154" spans="1:7" s="80" customFormat="1" hidden="1" x14ac:dyDescent="0.3">
      <c r="A154" s="322"/>
      <c r="B154" s="78"/>
      <c r="C154" s="78"/>
      <c r="D154" s="188"/>
      <c r="E154" s="78"/>
      <c r="F154" s="62">
        <f t="shared" si="7"/>
        <v>0</v>
      </c>
      <c r="G154" s="80" t="s">
        <v>187</v>
      </c>
    </row>
    <row r="155" spans="1:7" s="80" customFormat="1" hidden="1" x14ac:dyDescent="0.3">
      <c r="A155" s="322"/>
      <c r="B155" s="78"/>
      <c r="C155" s="78"/>
      <c r="D155" s="188"/>
      <c r="E155" s="78"/>
      <c r="F155" s="62">
        <f t="shared" si="7"/>
        <v>0</v>
      </c>
      <c r="G155" s="80" t="s">
        <v>187</v>
      </c>
    </row>
    <row r="156" spans="1:7" s="80" customFormat="1" hidden="1" x14ac:dyDescent="0.3">
      <c r="A156" s="322"/>
      <c r="B156" s="78"/>
      <c r="C156" s="78"/>
      <c r="D156" s="188"/>
      <c r="E156" s="78"/>
      <c r="F156" s="62">
        <f t="shared" si="7"/>
        <v>0</v>
      </c>
      <c r="G156" s="80" t="s">
        <v>187</v>
      </c>
    </row>
    <row r="157" spans="1:7" s="80" customFormat="1" hidden="1" x14ac:dyDescent="0.3">
      <c r="A157" s="322"/>
      <c r="B157" s="78"/>
      <c r="C157" s="78"/>
      <c r="D157" s="188"/>
      <c r="E157" s="78"/>
      <c r="F157" s="62">
        <f t="shared" si="7"/>
        <v>0</v>
      </c>
      <c r="G157" s="80" t="s">
        <v>187</v>
      </c>
    </row>
    <row r="158" spans="1:7" s="80" customFormat="1" hidden="1" x14ac:dyDescent="0.3">
      <c r="A158" s="322"/>
      <c r="B158" s="78"/>
      <c r="C158" s="78"/>
      <c r="D158" s="188"/>
      <c r="E158" s="78"/>
      <c r="F158" s="62">
        <f t="shared" si="7"/>
        <v>0</v>
      </c>
      <c r="G158" s="80" t="s">
        <v>187</v>
      </c>
    </row>
    <row r="159" spans="1:7" s="80" customFormat="1" hidden="1" x14ac:dyDescent="0.3">
      <c r="A159" s="322"/>
      <c r="B159" s="78"/>
      <c r="C159" s="78"/>
      <c r="D159" s="188"/>
      <c r="E159" s="78"/>
      <c r="F159" s="62">
        <f t="shared" si="7"/>
        <v>0</v>
      </c>
      <c r="G159" s="80" t="s">
        <v>187</v>
      </c>
    </row>
    <row r="160" spans="1:7" s="80" customFormat="1" hidden="1" x14ac:dyDescent="0.3">
      <c r="A160" s="322"/>
      <c r="B160" s="78"/>
      <c r="C160" s="78"/>
      <c r="D160" s="188"/>
      <c r="E160" s="78"/>
      <c r="F160" s="62">
        <f t="shared" si="7"/>
        <v>0</v>
      </c>
      <c r="G160" s="80" t="s">
        <v>187</v>
      </c>
    </row>
    <row r="161" spans="1:7" s="80" customFormat="1" hidden="1" x14ac:dyDescent="0.3">
      <c r="A161" s="322"/>
      <c r="B161" s="78"/>
      <c r="C161" s="78"/>
      <c r="D161" s="188"/>
      <c r="E161" s="78"/>
      <c r="F161" s="62">
        <f t="shared" si="7"/>
        <v>0</v>
      </c>
      <c r="G161" s="80" t="s">
        <v>187</v>
      </c>
    </row>
    <row r="162" spans="1:7" s="80" customFormat="1" hidden="1" x14ac:dyDescent="0.3">
      <c r="A162" s="322"/>
      <c r="B162" s="78"/>
      <c r="C162" s="78"/>
      <c r="D162" s="188"/>
      <c r="E162" s="78"/>
      <c r="F162" s="62">
        <f t="shared" si="7"/>
        <v>0</v>
      </c>
      <c r="G162" s="80" t="s">
        <v>187</v>
      </c>
    </row>
    <row r="163" spans="1:7" s="80" customFormat="1" hidden="1" x14ac:dyDescent="0.3">
      <c r="A163" s="322"/>
      <c r="B163" s="78"/>
      <c r="C163" s="78"/>
      <c r="D163" s="188"/>
      <c r="E163" s="78"/>
      <c r="F163" s="62">
        <f t="shared" si="7"/>
        <v>0</v>
      </c>
      <c r="G163" s="80" t="s">
        <v>187</v>
      </c>
    </row>
    <row r="164" spans="1:7" s="80" customFormat="1" hidden="1" x14ac:dyDescent="0.3">
      <c r="A164" s="322"/>
      <c r="B164" s="78"/>
      <c r="C164" s="78"/>
      <c r="D164" s="188"/>
      <c r="E164" s="78"/>
      <c r="F164" s="62">
        <f t="shared" si="7"/>
        <v>0</v>
      </c>
      <c r="G164" s="80" t="s">
        <v>187</v>
      </c>
    </row>
    <row r="165" spans="1:7" s="80" customFormat="1" hidden="1" x14ac:dyDescent="0.3">
      <c r="A165" s="322"/>
      <c r="B165" s="78"/>
      <c r="C165" s="78"/>
      <c r="D165" s="188"/>
      <c r="E165" s="78"/>
      <c r="F165" s="62">
        <f t="shared" si="7"/>
        <v>0</v>
      </c>
      <c r="G165" s="80" t="s">
        <v>187</v>
      </c>
    </row>
    <row r="166" spans="1:7" s="80" customFormat="1" hidden="1" x14ac:dyDescent="0.3">
      <c r="A166" s="322"/>
      <c r="B166" s="78"/>
      <c r="C166" s="78"/>
      <c r="D166" s="188"/>
      <c r="E166" s="78"/>
      <c r="F166" s="62">
        <f t="shared" si="7"/>
        <v>0</v>
      </c>
      <c r="G166" s="80" t="s">
        <v>187</v>
      </c>
    </row>
    <row r="167" spans="1:7" s="80" customFormat="1" hidden="1" x14ac:dyDescent="0.3">
      <c r="A167" s="322"/>
      <c r="B167" s="78"/>
      <c r="C167" s="78"/>
      <c r="D167" s="188"/>
      <c r="E167" s="78"/>
      <c r="F167" s="62">
        <f t="shared" si="7"/>
        <v>0</v>
      </c>
      <c r="G167" s="80" t="s">
        <v>187</v>
      </c>
    </row>
    <row r="168" spans="1:7" s="80" customFormat="1" hidden="1" x14ac:dyDescent="0.3">
      <c r="A168" s="322"/>
      <c r="B168" s="78"/>
      <c r="C168" s="78"/>
      <c r="D168" s="188"/>
      <c r="E168" s="78"/>
      <c r="F168" s="62">
        <f t="shared" si="7"/>
        <v>0</v>
      </c>
      <c r="G168" s="80" t="s">
        <v>187</v>
      </c>
    </row>
    <row r="169" spans="1:7" s="80" customFormat="1" hidden="1" x14ac:dyDescent="0.3">
      <c r="A169" s="322"/>
      <c r="B169" s="78"/>
      <c r="C169" s="78"/>
      <c r="D169" s="188"/>
      <c r="E169" s="78"/>
      <c r="F169" s="62">
        <f t="shared" ref="F169:F200" si="9">ROUND(+B169*D169*E169,2)</f>
        <v>0</v>
      </c>
      <c r="G169" s="80" t="s">
        <v>187</v>
      </c>
    </row>
    <row r="170" spans="1:7" s="80" customFormat="1" hidden="1" x14ac:dyDescent="0.3">
      <c r="A170" s="322"/>
      <c r="B170" s="78"/>
      <c r="C170" s="78"/>
      <c r="D170" s="188"/>
      <c r="E170" s="78"/>
      <c r="F170" s="62">
        <f t="shared" si="9"/>
        <v>0</v>
      </c>
      <c r="G170" s="80" t="s">
        <v>187</v>
      </c>
    </row>
    <row r="171" spans="1:7" s="80" customFormat="1" hidden="1" x14ac:dyDescent="0.3">
      <c r="A171" s="322"/>
      <c r="B171" s="78"/>
      <c r="C171" s="78"/>
      <c r="D171" s="188"/>
      <c r="E171" s="78"/>
      <c r="F171" s="62">
        <f t="shared" si="9"/>
        <v>0</v>
      </c>
      <c r="G171" s="80" t="s">
        <v>187</v>
      </c>
    </row>
    <row r="172" spans="1:7" s="80" customFormat="1" hidden="1" x14ac:dyDescent="0.3">
      <c r="A172" s="322"/>
      <c r="B172" s="78"/>
      <c r="C172" s="78"/>
      <c r="D172" s="188"/>
      <c r="E172" s="78"/>
      <c r="F172" s="62">
        <f t="shared" si="9"/>
        <v>0</v>
      </c>
      <c r="G172" s="80" t="s">
        <v>187</v>
      </c>
    </row>
    <row r="173" spans="1:7" s="80" customFormat="1" hidden="1" x14ac:dyDescent="0.3">
      <c r="A173" s="322"/>
      <c r="B173" s="78"/>
      <c r="C173" s="78"/>
      <c r="D173" s="188"/>
      <c r="E173" s="78"/>
      <c r="F173" s="62">
        <f t="shared" si="9"/>
        <v>0</v>
      </c>
      <c r="G173" s="80" t="s">
        <v>187</v>
      </c>
    </row>
    <row r="174" spans="1:7" s="80" customFormat="1" hidden="1" x14ac:dyDescent="0.3">
      <c r="A174" s="322"/>
      <c r="B174" s="78"/>
      <c r="C174" s="78"/>
      <c r="D174" s="188"/>
      <c r="E174" s="78"/>
      <c r="F174" s="62">
        <f t="shared" si="9"/>
        <v>0</v>
      </c>
      <c r="G174" s="80" t="s">
        <v>187</v>
      </c>
    </row>
    <row r="175" spans="1:7" s="80" customFormat="1" hidden="1" x14ac:dyDescent="0.3">
      <c r="A175" s="322"/>
      <c r="B175" s="78"/>
      <c r="C175" s="78"/>
      <c r="D175" s="188"/>
      <c r="E175" s="78"/>
      <c r="F175" s="62">
        <f t="shared" si="9"/>
        <v>0</v>
      </c>
      <c r="G175" s="80" t="s">
        <v>187</v>
      </c>
    </row>
    <row r="176" spans="1:7" s="80" customFormat="1" hidden="1" x14ac:dyDescent="0.3">
      <c r="A176" s="322"/>
      <c r="B176" s="78"/>
      <c r="C176" s="78"/>
      <c r="D176" s="188"/>
      <c r="E176" s="78"/>
      <c r="F176" s="62">
        <f t="shared" si="9"/>
        <v>0</v>
      </c>
      <c r="G176" s="80" t="s">
        <v>187</v>
      </c>
    </row>
    <row r="177" spans="1:7" s="80" customFormat="1" hidden="1" x14ac:dyDescent="0.3">
      <c r="A177" s="322"/>
      <c r="B177" s="78"/>
      <c r="C177" s="78"/>
      <c r="D177" s="188"/>
      <c r="E177" s="78"/>
      <c r="F177" s="62">
        <f t="shared" si="9"/>
        <v>0</v>
      </c>
      <c r="G177" s="80" t="s">
        <v>187</v>
      </c>
    </row>
    <row r="178" spans="1:7" s="80" customFormat="1" hidden="1" x14ac:dyDescent="0.3">
      <c r="A178" s="322"/>
      <c r="B178" s="78"/>
      <c r="C178" s="78"/>
      <c r="D178" s="188"/>
      <c r="E178" s="78"/>
      <c r="F178" s="62">
        <f t="shared" si="9"/>
        <v>0</v>
      </c>
      <c r="G178" s="80" t="s">
        <v>187</v>
      </c>
    </row>
    <row r="179" spans="1:7" s="80" customFormat="1" hidden="1" x14ac:dyDescent="0.3">
      <c r="A179" s="322"/>
      <c r="B179" s="78"/>
      <c r="C179" s="78"/>
      <c r="D179" s="188"/>
      <c r="E179" s="78"/>
      <c r="F179" s="62">
        <f t="shared" si="9"/>
        <v>0</v>
      </c>
      <c r="G179" s="80" t="s">
        <v>187</v>
      </c>
    </row>
    <row r="180" spans="1:7" s="80" customFormat="1" hidden="1" x14ac:dyDescent="0.3">
      <c r="A180" s="322"/>
      <c r="B180" s="78"/>
      <c r="C180" s="78"/>
      <c r="D180" s="188"/>
      <c r="E180" s="78"/>
      <c r="F180" s="62">
        <f t="shared" si="9"/>
        <v>0</v>
      </c>
      <c r="G180" s="80" t="s">
        <v>187</v>
      </c>
    </row>
    <row r="181" spans="1:7" s="80" customFormat="1" hidden="1" x14ac:dyDescent="0.3">
      <c r="A181" s="322"/>
      <c r="B181" s="78"/>
      <c r="C181" s="78"/>
      <c r="D181" s="188"/>
      <c r="E181" s="78"/>
      <c r="F181" s="62">
        <f t="shared" si="9"/>
        <v>0</v>
      </c>
      <c r="G181" s="80" t="s">
        <v>187</v>
      </c>
    </row>
    <row r="182" spans="1:7" s="80" customFormat="1" hidden="1" x14ac:dyDescent="0.3">
      <c r="A182" s="322"/>
      <c r="B182" s="78"/>
      <c r="C182" s="78"/>
      <c r="D182" s="188"/>
      <c r="E182" s="78"/>
      <c r="F182" s="62">
        <f t="shared" si="9"/>
        <v>0</v>
      </c>
      <c r="G182" s="80" t="s">
        <v>187</v>
      </c>
    </row>
    <row r="183" spans="1:7" s="80" customFormat="1" hidden="1" x14ac:dyDescent="0.3">
      <c r="A183" s="322"/>
      <c r="B183" s="78"/>
      <c r="C183" s="78"/>
      <c r="D183" s="188"/>
      <c r="E183" s="78"/>
      <c r="F183" s="62">
        <f t="shared" si="9"/>
        <v>0</v>
      </c>
      <c r="G183" s="80" t="s">
        <v>187</v>
      </c>
    </row>
    <row r="184" spans="1:7" s="80" customFormat="1" hidden="1" x14ac:dyDescent="0.3">
      <c r="A184" s="322"/>
      <c r="B184" s="78"/>
      <c r="C184" s="78"/>
      <c r="D184" s="188"/>
      <c r="E184" s="78"/>
      <c r="F184" s="62">
        <f t="shared" si="9"/>
        <v>0</v>
      </c>
      <c r="G184" s="80" t="s">
        <v>187</v>
      </c>
    </row>
    <row r="185" spans="1:7" s="80" customFormat="1" hidden="1" x14ac:dyDescent="0.3">
      <c r="A185" s="322"/>
      <c r="B185" s="78"/>
      <c r="C185" s="78"/>
      <c r="D185" s="188"/>
      <c r="E185" s="78"/>
      <c r="F185" s="62">
        <f t="shared" si="9"/>
        <v>0</v>
      </c>
      <c r="G185" s="80" t="s">
        <v>187</v>
      </c>
    </row>
    <row r="186" spans="1:7" s="80" customFormat="1" hidden="1" x14ac:dyDescent="0.3">
      <c r="A186" s="322"/>
      <c r="B186" s="78"/>
      <c r="C186" s="78"/>
      <c r="D186" s="188"/>
      <c r="E186" s="78"/>
      <c r="F186" s="62">
        <f t="shared" si="9"/>
        <v>0</v>
      </c>
      <c r="G186" s="80" t="s">
        <v>187</v>
      </c>
    </row>
    <row r="187" spans="1:7" s="80" customFormat="1" hidden="1" x14ac:dyDescent="0.3">
      <c r="A187" s="322"/>
      <c r="B187" s="78"/>
      <c r="C187" s="78"/>
      <c r="D187" s="188"/>
      <c r="E187" s="78"/>
      <c r="F187" s="62">
        <f t="shared" si="9"/>
        <v>0</v>
      </c>
      <c r="G187" s="80" t="s">
        <v>187</v>
      </c>
    </row>
    <row r="188" spans="1:7" s="80" customFormat="1" hidden="1" x14ac:dyDescent="0.3">
      <c r="A188" s="322"/>
      <c r="B188" s="78"/>
      <c r="C188" s="78"/>
      <c r="D188" s="188"/>
      <c r="E188" s="78"/>
      <c r="F188" s="62">
        <f t="shared" si="9"/>
        <v>0</v>
      </c>
      <c r="G188" s="80" t="s">
        <v>187</v>
      </c>
    </row>
    <row r="189" spans="1:7" s="80" customFormat="1" hidden="1" x14ac:dyDescent="0.3">
      <c r="A189" s="322"/>
      <c r="B189" s="78"/>
      <c r="C189" s="78"/>
      <c r="D189" s="188"/>
      <c r="E189" s="78"/>
      <c r="F189" s="62">
        <f t="shared" si="9"/>
        <v>0</v>
      </c>
      <c r="G189" s="80" t="s">
        <v>187</v>
      </c>
    </row>
    <row r="190" spans="1:7" s="80" customFormat="1" hidden="1" x14ac:dyDescent="0.3">
      <c r="A190" s="322"/>
      <c r="B190" s="78"/>
      <c r="C190" s="78"/>
      <c r="D190" s="188"/>
      <c r="E190" s="78"/>
      <c r="F190" s="62">
        <f t="shared" si="9"/>
        <v>0</v>
      </c>
      <c r="G190" s="80" t="s">
        <v>187</v>
      </c>
    </row>
    <row r="191" spans="1:7" s="80" customFormat="1" hidden="1" x14ac:dyDescent="0.3">
      <c r="A191" s="322"/>
      <c r="B191" s="78"/>
      <c r="C191" s="78"/>
      <c r="D191" s="188"/>
      <c r="E191" s="78"/>
      <c r="F191" s="62">
        <f t="shared" si="9"/>
        <v>0</v>
      </c>
      <c r="G191" s="80" t="s">
        <v>187</v>
      </c>
    </row>
    <row r="192" spans="1:7" s="80" customFormat="1" hidden="1" x14ac:dyDescent="0.3">
      <c r="A192" s="322"/>
      <c r="B192" s="78"/>
      <c r="C192" s="78"/>
      <c r="D192" s="188"/>
      <c r="E192" s="78"/>
      <c r="F192" s="62">
        <f t="shared" si="9"/>
        <v>0</v>
      </c>
      <c r="G192" s="80" t="s">
        <v>187</v>
      </c>
    </row>
    <row r="193" spans="1:7" s="80" customFormat="1" hidden="1" x14ac:dyDescent="0.3">
      <c r="A193" s="322"/>
      <c r="B193" s="78"/>
      <c r="C193" s="78"/>
      <c r="D193" s="188"/>
      <c r="E193" s="78"/>
      <c r="F193" s="62">
        <f t="shared" si="9"/>
        <v>0</v>
      </c>
      <c r="G193" s="80" t="s">
        <v>187</v>
      </c>
    </row>
    <row r="194" spans="1:7" s="80" customFormat="1" hidden="1" x14ac:dyDescent="0.3">
      <c r="A194" s="322"/>
      <c r="B194" s="78"/>
      <c r="C194" s="78"/>
      <c r="D194" s="188"/>
      <c r="E194" s="78"/>
      <c r="F194" s="62">
        <f t="shared" si="9"/>
        <v>0</v>
      </c>
      <c r="G194" s="80" t="s">
        <v>187</v>
      </c>
    </row>
    <row r="195" spans="1:7" s="80" customFormat="1" hidden="1" x14ac:dyDescent="0.3">
      <c r="A195" s="322"/>
      <c r="B195" s="78"/>
      <c r="C195" s="78"/>
      <c r="D195" s="188"/>
      <c r="E195" s="78"/>
      <c r="F195" s="62">
        <f t="shared" si="9"/>
        <v>0</v>
      </c>
      <c r="G195" s="80" t="s">
        <v>187</v>
      </c>
    </row>
    <row r="196" spans="1:7" s="80" customFormat="1" hidden="1" x14ac:dyDescent="0.3">
      <c r="A196" s="322"/>
      <c r="B196" s="78"/>
      <c r="C196" s="78"/>
      <c r="D196" s="188"/>
      <c r="E196" s="78"/>
      <c r="F196" s="62">
        <f t="shared" si="9"/>
        <v>0</v>
      </c>
      <c r="G196" s="80" t="s">
        <v>187</v>
      </c>
    </row>
    <row r="197" spans="1:7" s="80" customFormat="1" hidden="1" x14ac:dyDescent="0.3">
      <c r="A197" s="322"/>
      <c r="B197" s="78"/>
      <c r="C197" s="78"/>
      <c r="D197" s="188"/>
      <c r="E197" s="78"/>
      <c r="F197" s="62">
        <f t="shared" si="9"/>
        <v>0</v>
      </c>
      <c r="G197" s="80" t="s">
        <v>187</v>
      </c>
    </row>
    <row r="198" spans="1:7" s="80" customFormat="1" hidden="1" x14ac:dyDescent="0.3">
      <c r="A198" s="322"/>
      <c r="B198" s="78"/>
      <c r="C198" s="78"/>
      <c r="D198" s="188"/>
      <c r="E198" s="78"/>
      <c r="F198" s="62">
        <f t="shared" si="9"/>
        <v>0</v>
      </c>
      <c r="G198" s="80" t="s">
        <v>187</v>
      </c>
    </row>
    <row r="199" spans="1:7" s="80" customFormat="1" hidden="1" x14ac:dyDescent="0.3">
      <c r="A199" s="322"/>
      <c r="B199" s="78"/>
      <c r="C199" s="78"/>
      <c r="D199" s="188"/>
      <c r="E199" s="78"/>
      <c r="F199" s="62">
        <f t="shared" si="9"/>
        <v>0</v>
      </c>
      <c r="G199" s="80" t="s">
        <v>187</v>
      </c>
    </row>
    <row r="200" spans="1:7" s="80" customFormat="1" hidden="1" x14ac:dyDescent="0.3">
      <c r="A200" s="322"/>
      <c r="B200" s="78"/>
      <c r="C200" s="78"/>
      <c r="D200" s="188"/>
      <c r="E200" s="78"/>
      <c r="F200" s="62">
        <f t="shared" si="9"/>
        <v>0</v>
      </c>
      <c r="G200" s="80" t="s">
        <v>187</v>
      </c>
    </row>
    <row r="201" spans="1:7" s="80" customFormat="1" hidden="1" x14ac:dyDescent="0.3">
      <c r="A201" s="322"/>
      <c r="B201" s="78"/>
      <c r="C201" s="78"/>
      <c r="D201" s="188"/>
      <c r="E201" s="78"/>
      <c r="F201" s="62">
        <f t="shared" ref="F201:F232" si="10">ROUND(+B201*D201*E201,2)</f>
        <v>0</v>
      </c>
      <c r="G201" s="80" t="s">
        <v>187</v>
      </c>
    </row>
    <row r="202" spans="1:7" s="80" customFormat="1" hidden="1" x14ac:dyDescent="0.3">
      <c r="A202" s="322"/>
      <c r="B202" s="78"/>
      <c r="C202" s="78"/>
      <c r="D202" s="188"/>
      <c r="E202" s="78"/>
      <c r="F202" s="62">
        <f t="shared" si="10"/>
        <v>0</v>
      </c>
      <c r="G202" s="80" t="s">
        <v>187</v>
      </c>
    </row>
    <row r="203" spans="1:7" s="80" customFormat="1" hidden="1" x14ac:dyDescent="0.3">
      <c r="A203" s="322"/>
      <c r="B203" s="78"/>
      <c r="C203" s="78"/>
      <c r="D203" s="188"/>
      <c r="E203" s="78"/>
      <c r="F203" s="62">
        <f t="shared" si="10"/>
        <v>0</v>
      </c>
      <c r="G203" s="80" t="s">
        <v>187</v>
      </c>
    </row>
    <row r="204" spans="1:7" s="80" customFormat="1" hidden="1" x14ac:dyDescent="0.3">
      <c r="A204" s="322"/>
      <c r="B204" s="78"/>
      <c r="C204" s="78"/>
      <c r="D204" s="188"/>
      <c r="E204" s="78"/>
      <c r="F204" s="62">
        <f t="shared" si="10"/>
        <v>0</v>
      </c>
      <c r="G204" s="80" t="s">
        <v>187</v>
      </c>
    </row>
    <row r="205" spans="1:7" s="80" customFormat="1" hidden="1" x14ac:dyDescent="0.3">
      <c r="A205" s="322"/>
      <c r="B205" s="78"/>
      <c r="C205" s="78"/>
      <c r="D205" s="188"/>
      <c r="E205" s="78"/>
      <c r="F205" s="62">
        <f t="shared" si="10"/>
        <v>0</v>
      </c>
      <c r="G205" s="80" t="s">
        <v>187</v>
      </c>
    </row>
    <row r="206" spans="1:7" s="80" customFormat="1" hidden="1" x14ac:dyDescent="0.3">
      <c r="A206" s="322"/>
      <c r="B206" s="78"/>
      <c r="C206" s="78"/>
      <c r="D206" s="188"/>
      <c r="E206" s="78"/>
      <c r="F206" s="62">
        <f t="shared" si="10"/>
        <v>0</v>
      </c>
      <c r="G206" s="80" t="s">
        <v>187</v>
      </c>
    </row>
    <row r="207" spans="1:7" s="80" customFormat="1" hidden="1" x14ac:dyDescent="0.3">
      <c r="A207" s="322"/>
      <c r="B207" s="78"/>
      <c r="C207" s="78"/>
      <c r="D207" s="188"/>
      <c r="E207" s="78"/>
      <c r="F207" s="62">
        <f t="shared" si="10"/>
        <v>0</v>
      </c>
      <c r="G207" s="80" t="s">
        <v>187</v>
      </c>
    </row>
    <row r="208" spans="1:7" s="80" customFormat="1" hidden="1" x14ac:dyDescent="0.3">
      <c r="A208" s="322"/>
      <c r="B208" s="78"/>
      <c r="C208" s="78"/>
      <c r="D208" s="188"/>
      <c r="E208" s="78"/>
      <c r="F208" s="62">
        <f t="shared" si="10"/>
        <v>0</v>
      </c>
      <c r="G208" s="80" t="s">
        <v>187</v>
      </c>
    </row>
    <row r="209" spans="1:7" s="80" customFormat="1" hidden="1" x14ac:dyDescent="0.3">
      <c r="A209" s="322"/>
      <c r="B209" s="78"/>
      <c r="C209" s="78"/>
      <c r="D209" s="188"/>
      <c r="E209" s="78"/>
      <c r="F209" s="62">
        <f t="shared" si="10"/>
        <v>0</v>
      </c>
      <c r="G209" s="80" t="s">
        <v>187</v>
      </c>
    </row>
    <row r="210" spans="1:7" s="80" customFormat="1" hidden="1" x14ac:dyDescent="0.3">
      <c r="A210" s="322"/>
      <c r="B210" s="78"/>
      <c r="C210" s="78"/>
      <c r="D210" s="188"/>
      <c r="E210" s="78"/>
      <c r="F210" s="62">
        <f t="shared" si="10"/>
        <v>0</v>
      </c>
      <c r="G210" s="80" t="s">
        <v>187</v>
      </c>
    </row>
    <row r="211" spans="1:7" s="80" customFormat="1" hidden="1" x14ac:dyDescent="0.3">
      <c r="A211" s="322"/>
      <c r="B211" s="78"/>
      <c r="C211" s="78"/>
      <c r="D211" s="188"/>
      <c r="E211" s="78"/>
      <c r="F211" s="62">
        <f t="shared" si="10"/>
        <v>0</v>
      </c>
      <c r="G211" s="80" t="s">
        <v>187</v>
      </c>
    </row>
    <row r="212" spans="1:7" s="80" customFormat="1" hidden="1" x14ac:dyDescent="0.3">
      <c r="A212" s="322"/>
      <c r="B212" s="78"/>
      <c r="C212" s="78"/>
      <c r="D212" s="188"/>
      <c r="E212" s="78"/>
      <c r="F212" s="62">
        <f t="shared" si="10"/>
        <v>0</v>
      </c>
      <c r="G212" s="80" t="s">
        <v>187</v>
      </c>
    </row>
    <row r="213" spans="1:7" s="80" customFormat="1" hidden="1" x14ac:dyDescent="0.3">
      <c r="A213" s="322"/>
      <c r="B213" s="78"/>
      <c r="C213" s="78"/>
      <c r="D213" s="188"/>
      <c r="E213" s="78"/>
      <c r="F213" s="62">
        <f t="shared" si="10"/>
        <v>0</v>
      </c>
      <c r="G213" s="80" t="s">
        <v>187</v>
      </c>
    </row>
    <row r="214" spans="1:7" s="80" customFormat="1" hidden="1" x14ac:dyDescent="0.3">
      <c r="A214" s="322"/>
      <c r="B214" s="78"/>
      <c r="C214" s="78"/>
      <c r="D214" s="188"/>
      <c r="E214" s="78"/>
      <c r="F214" s="62">
        <f t="shared" si="10"/>
        <v>0</v>
      </c>
      <c r="G214" s="80" t="s">
        <v>187</v>
      </c>
    </row>
    <row r="215" spans="1:7" s="80" customFormat="1" hidden="1" x14ac:dyDescent="0.3">
      <c r="A215" s="322"/>
      <c r="B215" s="78"/>
      <c r="C215" s="78"/>
      <c r="D215" s="188"/>
      <c r="E215" s="78"/>
      <c r="F215" s="62">
        <f t="shared" si="10"/>
        <v>0</v>
      </c>
      <c r="G215" s="80" t="s">
        <v>187</v>
      </c>
    </row>
    <row r="216" spans="1:7" s="80" customFormat="1" hidden="1" x14ac:dyDescent="0.3">
      <c r="A216" s="322"/>
      <c r="B216" s="78"/>
      <c r="C216" s="78"/>
      <c r="D216" s="188"/>
      <c r="E216" s="78"/>
      <c r="F216" s="62">
        <f t="shared" si="10"/>
        <v>0</v>
      </c>
      <c r="G216" s="80" t="s">
        <v>187</v>
      </c>
    </row>
    <row r="217" spans="1:7" s="80" customFormat="1" hidden="1" x14ac:dyDescent="0.3">
      <c r="A217" s="322"/>
      <c r="B217" s="78"/>
      <c r="C217" s="78"/>
      <c r="D217" s="188"/>
      <c r="E217" s="78"/>
      <c r="F217" s="62">
        <f t="shared" si="10"/>
        <v>0</v>
      </c>
      <c r="G217" s="80" t="s">
        <v>187</v>
      </c>
    </row>
    <row r="218" spans="1:7" s="80" customFormat="1" hidden="1" x14ac:dyDescent="0.3">
      <c r="A218" s="322"/>
      <c r="B218" s="78"/>
      <c r="C218" s="78"/>
      <c r="D218" s="188"/>
      <c r="E218" s="78"/>
      <c r="F218" s="62">
        <f t="shared" si="10"/>
        <v>0</v>
      </c>
      <c r="G218" s="80" t="s">
        <v>187</v>
      </c>
    </row>
    <row r="219" spans="1:7" s="80" customFormat="1" hidden="1" x14ac:dyDescent="0.3">
      <c r="A219" s="322"/>
      <c r="B219" s="78"/>
      <c r="C219" s="78"/>
      <c r="D219" s="188"/>
      <c r="E219" s="78"/>
      <c r="F219" s="62">
        <f t="shared" si="10"/>
        <v>0</v>
      </c>
      <c r="G219" s="80" t="s">
        <v>187</v>
      </c>
    </row>
    <row r="220" spans="1:7" s="80" customFormat="1" hidden="1" x14ac:dyDescent="0.3">
      <c r="A220" s="322"/>
      <c r="B220" s="78"/>
      <c r="C220" s="78"/>
      <c r="D220" s="188"/>
      <c r="E220" s="78"/>
      <c r="F220" s="62">
        <f t="shared" si="10"/>
        <v>0</v>
      </c>
      <c r="G220" s="80" t="s">
        <v>187</v>
      </c>
    </row>
    <row r="221" spans="1:7" s="80" customFormat="1" hidden="1" x14ac:dyDescent="0.3">
      <c r="A221" s="322"/>
      <c r="B221" s="78"/>
      <c r="C221" s="78"/>
      <c r="D221" s="188"/>
      <c r="E221" s="78"/>
      <c r="F221" s="62">
        <f t="shared" si="10"/>
        <v>0</v>
      </c>
      <c r="G221" s="80" t="s">
        <v>187</v>
      </c>
    </row>
    <row r="222" spans="1:7" s="80" customFormat="1" hidden="1" x14ac:dyDescent="0.3">
      <c r="A222" s="322"/>
      <c r="B222" s="78"/>
      <c r="C222" s="78"/>
      <c r="D222" s="188"/>
      <c r="E222" s="78"/>
      <c r="F222" s="62">
        <f t="shared" si="10"/>
        <v>0</v>
      </c>
      <c r="G222" s="80" t="s">
        <v>187</v>
      </c>
    </row>
    <row r="223" spans="1:7" s="80" customFormat="1" hidden="1" x14ac:dyDescent="0.3">
      <c r="A223" s="322"/>
      <c r="B223" s="78"/>
      <c r="C223" s="78"/>
      <c r="D223" s="188"/>
      <c r="E223" s="78"/>
      <c r="F223" s="62">
        <f t="shared" si="10"/>
        <v>0</v>
      </c>
      <c r="G223" s="80" t="s">
        <v>187</v>
      </c>
    </row>
    <row r="224" spans="1:7" s="80" customFormat="1" hidden="1" x14ac:dyDescent="0.3">
      <c r="A224" s="322"/>
      <c r="B224" s="78"/>
      <c r="C224" s="78"/>
      <c r="D224" s="188"/>
      <c r="E224" s="78"/>
      <c r="F224" s="62">
        <f t="shared" si="10"/>
        <v>0</v>
      </c>
      <c r="G224" s="80" t="s">
        <v>187</v>
      </c>
    </row>
    <row r="225" spans="1:7" s="80" customFormat="1" hidden="1" x14ac:dyDescent="0.3">
      <c r="A225" s="322"/>
      <c r="B225" s="78"/>
      <c r="C225" s="78"/>
      <c r="D225" s="188"/>
      <c r="E225" s="78"/>
      <c r="F225" s="62">
        <f t="shared" si="10"/>
        <v>0</v>
      </c>
      <c r="G225" s="80" t="s">
        <v>187</v>
      </c>
    </row>
    <row r="226" spans="1:7" s="80" customFormat="1" hidden="1" x14ac:dyDescent="0.3">
      <c r="A226" s="322"/>
      <c r="B226" s="78"/>
      <c r="C226" s="78"/>
      <c r="D226" s="188"/>
      <c r="E226" s="78"/>
      <c r="F226" s="62">
        <f t="shared" si="10"/>
        <v>0</v>
      </c>
      <c r="G226" s="80" t="s">
        <v>187</v>
      </c>
    </row>
    <row r="227" spans="1:7" s="80" customFormat="1" hidden="1" x14ac:dyDescent="0.3">
      <c r="A227" s="322"/>
      <c r="B227" s="78"/>
      <c r="C227" s="78"/>
      <c r="D227" s="188"/>
      <c r="E227" s="78"/>
      <c r="F227" s="62">
        <f t="shared" si="10"/>
        <v>0</v>
      </c>
      <c r="G227" s="80" t="s">
        <v>187</v>
      </c>
    </row>
    <row r="228" spans="1:7" s="80" customFormat="1" hidden="1" x14ac:dyDescent="0.3">
      <c r="A228" s="322"/>
      <c r="B228" s="78"/>
      <c r="C228" s="78"/>
      <c r="D228" s="188"/>
      <c r="E228" s="78"/>
      <c r="F228" s="62">
        <f t="shared" si="10"/>
        <v>0</v>
      </c>
      <c r="G228" s="80" t="s">
        <v>187</v>
      </c>
    </row>
    <row r="229" spans="1:7" s="80" customFormat="1" hidden="1" x14ac:dyDescent="0.3">
      <c r="A229" s="322"/>
      <c r="B229" s="78"/>
      <c r="C229" s="78"/>
      <c r="D229" s="188"/>
      <c r="E229" s="78"/>
      <c r="F229" s="62">
        <f t="shared" si="10"/>
        <v>0</v>
      </c>
      <c r="G229" s="80" t="s">
        <v>187</v>
      </c>
    </row>
    <row r="230" spans="1:7" s="80" customFormat="1" hidden="1" x14ac:dyDescent="0.3">
      <c r="A230" s="322"/>
      <c r="B230" s="78"/>
      <c r="C230" s="78"/>
      <c r="D230" s="188"/>
      <c r="E230" s="78"/>
      <c r="F230" s="62">
        <f t="shared" si="10"/>
        <v>0</v>
      </c>
      <c r="G230" s="80" t="s">
        <v>187</v>
      </c>
    </row>
    <row r="231" spans="1:7" s="80" customFormat="1" hidden="1" x14ac:dyDescent="0.3">
      <c r="A231" s="322"/>
      <c r="B231" s="78"/>
      <c r="C231" s="78"/>
      <c r="D231" s="188"/>
      <c r="E231" s="78"/>
      <c r="F231" s="62">
        <f t="shared" si="10"/>
        <v>0</v>
      </c>
      <c r="G231" s="80" t="s">
        <v>187</v>
      </c>
    </row>
    <row r="232" spans="1:7" s="80" customFormat="1" hidden="1" x14ac:dyDescent="0.3">
      <c r="A232" s="322"/>
      <c r="B232" s="78"/>
      <c r="C232" s="78"/>
      <c r="D232" s="188"/>
      <c r="E232" s="78"/>
      <c r="F232" s="62">
        <f t="shared" si="10"/>
        <v>0</v>
      </c>
      <c r="G232" s="80" t="s">
        <v>187</v>
      </c>
    </row>
    <row r="233" spans="1:7" s="80" customFormat="1" hidden="1" x14ac:dyDescent="0.3">
      <c r="A233" s="322"/>
      <c r="B233" s="78"/>
      <c r="C233" s="78"/>
      <c r="D233" s="188"/>
      <c r="E233" s="78"/>
      <c r="F233" s="62">
        <f t="shared" ref="F233:F264" si="11">ROUND(+B233*D233*E233,2)</f>
        <v>0</v>
      </c>
      <c r="G233" s="80" t="s">
        <v>187</v>
      </c>
    </row>
    <row r="234" spans="1:7" s="80" customFormat="1" hidden="1" x14ac:dyDescent="0.3">
      <c r="A234" s="322"/>
      <c r="B234" s="78"/>
      <c r="C234" s="78"/>
      <c r="D234" s="188"/>
      <c r="E234" s="78"/>
      <c r="F234" s="62">
        <f t="shared" si="11"/>
        <v>0</v>
      </c>
      <c r="G234" s="80" t="s">
        <v>187</v>
      </c>
    </row>
    <row r="235" spans="1:7" s="80" customFormat="1" hidden="1" x14ac:dyDescent="0.3">
      <c r="A235" s="322"/>
      <c r="B235" s="78"/>
      <c r="C235" s="78"/>
      <c r="D235" s="188"/>
      <c r="E235" s="78"/>
      <c r="F235" s="62">
        <f t="shared" si="11"/>
        <v>0</v>
      </c>
      <c r="G235" s="80" t="s">
        <v>187</v>
      </c>
    </row>
    <row r="236" spans="1:7" s="80" customFormat="1" hidden="1" x14ac:dyDescent="0.3">
      <c r="A236" s="322"/>
      <c r="B236" s="78"/>
      <c r="C236" s="78"/>
      <c r="D236" s="188"/>
      <c r="E236" s="78"/>
      <c r="F236" s="62">
        <f t="shared" si="11"/>
        <v>0</v>
      </c>
      <c r="G236" s="80" t="s">
        <v>187</v>
      </c>
    </row>
    <row r="237" spans="1:7" s="80" customFormat="1" hidden="1" x14ac:dyDescent="0.3">
      <c r="A237" s="322"/>
      <c r="B237" s="78"/>
      <c r="C237" s="78"/>
      <c r="D237" s="188"/>
      <c r="E237" s="78"/>
      <c r="F237" s="62">
        <f t="shared" si="11"/>
        <v>0</v>
      </c>
      <c r="G237" s="80" t="s">
        <v>187</v>
      </c>
    </row>
    <row r="238" spans="1:7" s="80" customFormat="1" hidden="1" x14ac:dyDescent="0.3">
      <c r="A238" s="322"/>
      <c r="B238" s="78"/>
      <c r="C238" s="78"/>
      <c r="D238" s="188"/>
      <c r="E238" s="78"/>
      <c r="F238" s="62">
        <f t="shared" si="11"/>
        <v>0</v>
      </c>
      <c r="G238" s="80" t="s">
        <v>187</v>
      </c>
    </row>
    <row r="239" spans="1:7" s="80" customFormat="1" hidden="1" x14ac:dyDescent="0.3">
      <c r="A239" s="322"/>
      <c r="B239" s="78"/>
      <c r="C239" s="78"/>
      <c r="D239" s="188"/>
      <c r="E239" s="78"/>
      <c r="F239" s="62">
        <f t="shared" si="11"/>
        <v>0</v>
      </c>
      <c r="G239" s="80" t="s">
        <v>187</v>
      </c>
    </row>
    <row r="240" spans="1:7" s="80" customFormat="1" hidden="1" x14ac:dyDescent="0.3">
      <c r="A240" s="322"/>
      <c r="B240" s="78"/>
      <c r="C240" s="78"/>
      <c r="D240" s="188"/>
      <c r="E240" s="78"/>
      <c r="F240" s="62">
        <f t="shared" si="11"/>
        <v>0</v>
      </c>
      <c r="G240" s="80" t="s">
        <v>187</v>
      </c>
    </row>
    <row r="241" spans="1:7" s="80" customFormat="1" hidden="1" x14ac:dyDescent="0.3">
      <c r="A241" s="322"/>
      <c r="B241" s="78"/>
      <c r="C241" s="78"/>
      <c r="D241" s="188"/>
      <c r="E241" s="78"/>
      <c r="F241" s="62">
        <f t="shared" si="11"/>
        <v>0</v>
      </c>
      <c r="G241" s="80" t="s">
        <v>187</v>
      </c>
    </row>
    <row r="242" spans="1:7" s="80" customFormat="1" hidden="1" x14ac:dyDescent="0.3">
      <c r="A242" s="322"/>
      <c r="B242" s="78"/>
      <c r="C242" s="78"/>
      <c r="D242" s="188"/>
      <c r="E242" s="78"/>
      <c r="F242" s="62">
        <f t="shared" si="11"/>
        <v>0</v>
      </c>
      <c r="G242" s="80" t="s">
        <v>187</v>
      </c>
    </row>
    <row r="243" spans="1:7" s="80" customFormat="1" hidden="1" x14ac:dyDescent="0.3">
      <c r="A243" s="322"/>
      <c r="B243" s="78"/>
      <c r="C243" s="78"/>
      <c r="D243" s="188"/>
      <c r="E243" s="78"/>
      <c r="F243" s="62">
        <f t="shared" si="11"/>
        <v>0</v>
      </c>
      <c r="G243" s="80" t="s">
        <v>187</v>
      </c>
    </row>
    <row r="244" spans="1:7" s="80" customFormat="1" hidden="1" x14ac:dyDescent="0.3">
      <c r="A244" s="322"/>
      <c r="B244" s="78"/>
      <c r="C244" s="78"/>
      <c r="D244" s="188"/>
      <c r="E244" s="78"/>
      <c r="F244" s="62">
        <f t="shared" si="11"/>
        <v>0</v>
      </c>
      <c r="G244" s="80" t="s">
        <v>187</v>
      </c>
    </row>
    <row r="245" spans="1:7" s="80" customFormat="1" hidden="1" x14ac:dyDescent="0.3">
      <c r="A245" s="322"/>
      <c r="B245" s="78"/>
      <c r="C245" s="78"/>
      <c r="D245" s="188"/>
      <c r="E245" s="78"/>
      <c r="F245" s="62">
        <f t="shared" si="11"/>
        <v>0</v>
      </c>
      <c r="G245" s="80" t="s">
        <v>187</v>
      </c>
    </row>
    <row r="246" spans="1:7" s="80" customFormat="1" hidden="1" x14ac:dyDescent="0.3">
      <c r="A246" s="322"/>
      <c r="B246" s="78"/>
      <c r="C246" s="78"/>
      <c r="D246" s="188"/>
      <c r="E246" s="78"/>
      <c r="F246" s="62">
        <f t="shared" si="11"/>
        <v>0</v>
      </c>
      <c r="G246" s="80" t="s">
        <v>187</v>
      </c>
    </row>
    <row r="247" spans="1:7" s="80" customFormat="1" hidden="1" x14ac:dyDescent="0.3">
      <c r="A247" s="322"/>
      <c r="B247" s="78"/>
      <c r="C247" s="78"/>
      <c r="D247" s="188"/>
      <c r="E247" s="78"/>
      <c r="F247" s="62">
        <f t="shared" si="11"/>
        <v>0</v>
      </c>
      <c r="G247" s="80" t="s">
        <v>187</v>
      </c>
    </row>
    <row r="248" spans="1:7" s="80" customFormat="1" hidden="1" x14ac:dyDescent="0.3">
      <c r="A248" s="322"/>
      <c r="B248" s="78"/>
      <c r="C248" s="78"/>
      <c r="D248" s="188"/>
      <c r="E248" s="78"/>
      <c r="F248" s="62">
        <f t="shared" si="11"/>
        <v>0</v>
      </c>
      <c r="G248" s="80" t="s">
        <v>187</v>
      </c>
    </row>
    <row r="249" spans="1:7" s="80" customFormat="1" hidden="1" x14ac:dyDescent="0.3">
      <c r="A249" s="322"/>
      <c r="B249" s="78"/>
      <c r="C249" s="78"/>
      <c r="D249" s="188"/>
      <c r="E249" s="78"/>
      <c r="F249" s="62">
        <f t="shared" si="11"/>
        <v>0</v>
      </c>
      <c r="G249" s="80" t="s">
        <v>187</v>
      </c>
    </row>
    <row r="250" spans="1:7" s="80" customFormat="1" hidden="1" x14ac:dyDescent="0.3">
      <c r="A250" s="322"/>
      <c r="B250" s="78"/>
      <c r="C250" s="78"/>
      <c r="D250" s="188"/>
      <c r="E250" s="78"/>
      <c r="F250" s="62">
        <f t="shared" si="11"/>
        <v>0</v>
      </c>
      <c r="G250" s="80" t="s">
        <v>187</v>
      </c>
    </row>
    <row r="251" spans="1:7" s="80" customFormat="1" hidden="1" x14ac:dyDescent="0.3">
      <c r="A251" s="322"/>
      <c r="B251" s="78"/>
      <c r="C251" s="78"/>
      <c r="D251" s="188"/>
      <c r="E251" s="78"/>
      <c r="F251" s="62">
        <f t="shared" si="11"/>
        <v>0</v>
      </c>
      <c r="G251" s="80" t="s">
        <v>187</v>
      </c>
    </row>
    <row r="252" spans="1:7" s="80" customFormat="1" hidden="1" x14ac:dyDescent="0.3">
      <c r="A252" s="322"/>
      <c r="B252" s="78"/>
      <c r="C252" s="78"/>
      <c r="D252" s="188"/>
      <c r="E252" s="78"/>
      <c r="F252" s="62">
        <f t="shared" si="11"/>
        <v>0</v>
      </c>
      <c r="G252" s="80" t="s">
        <v>187</v>
      </c>
    </row>
    <row r="253" spans="1:7" s="80" customFormat="1" hidden="1" x14ac:dyDescent="0.3">
      <c r="A253" s="322"/>
      <c r="B253" s="78"/>
      <c r="C253" s="78"/>
      <c r="D253" s="188"/>
      <c r="E253" s="78"/>
      <c r="F253" s="62">
        <f t="shared" si="11"/>
        <v>0</v>
      </c>
      <c r="G253" s="80" t="s">
        <v>187</v>
      </c>
    </row>
    <row r="254" spans="1:7" s="80" customFormat="1" hidden="1" x14ac:dyDescent="0.3">
      <c r="A254" s="322"/>
      <c r="B254" s="78"/>
      <c r="C254" s="78"/>
      <c r="D254" s="188"/>
      <c r="E254" s="78"/>
      <c r="F254" s="62">
        <f t="shared" si="11"/>
        <v>0</v>
      </c>
      <c r="G254" s="80" t="s">
        <v>187</v>
      </c>
    </row>
    <row r="255" spans="1:7" s="80" customFormat="1" hidden="1" x14ac:dyDescent="0.3">
      <c r="A255" s="322"/>
      <c r="B255" s="78"/>
      <c r="C255" s="78"/>
      <c r="D255" s="188"/>
      <c r="E255" s="78"/>
      <c r="F255" s="62">
        <f t="shared" si="11"/>
        <v>0</v>
      </c>
      <c r="G255" s="80" t="s">
        <v>187</v>
      </c>
    </row>
    <row r="256" spans="1:7" s="80" customFormat="1" hidden="1" x14ac:dyDescent="0.3">
      <c r="A256" s="322"/>
      <c r="B256" s="78"/>
      <c r="C256" s="78"/>
      <c r="D256" s="188"/>
      <c r="E256" s="78"/>
      <c r="F256" s="62">
        <f t="shared" si="11"/>
        <v>0</v>
      </c>
      <c r="G256" s="80" t="s">
        <v>187</v>
      </c>
    </row>
    <row r="257" spans="1:17" s="80" customFormat="1" hidden="1" x14ac:dyDescent="0.3">
      <c r="A257" s="322"/>
      <c r="B257" s="78"/>
      <c r="C257" s="78"/>
      <c r="D257" s="188"/>
      <c r="E257" s="78"/>
      <c r="F257" s="62">
        <f t="shared" si="11"/>
        <v>0</v>
      </c>
      <c r="G257" s="80" t="s">
        <v>187</v>
      </c>
    </row>
    <row r="258" spans="1:17" s="80" customFormat="1" hidden="1" x14ac:dyDescent="0.3">
      <c r="A258" s="322"/>
      <c r="B258" s="78"/>
      <c r="C258" s="78"/>
      <c r="D258" s="188"/>
      <c r="E258" s="78"/>
      <c r="F258" s="62">
        <f t="shared" si="11"/>
        <v>0</v>
      </c>
      <c r="G258" s="80" t="s">
        <v>187</v>
      </c>
    </row>
    <row r="259" spans="1:17" s="80" customFormat="1" hidden="1" x14ac:dyDescent="0.3">
      <c r="A259" s="322"/>
      <c r="B259" s="78"/>
      <c r="C259" s="78"/>
      <c r="D259" s="188"/>
      <c r="E259" s="78"/>
      <c r="F259" s="62">
        <f t="shared" si="11"/>
        <v>0</v>
      </c>
      <c r="G259" s="80" t="s">
        <v>187</v>
      </c>
    </row>
    <row r="260" spans="1:17" s="80" customFormat="1" hidden="1" x14ac:dyDescent="0.3">
      <c r="A260" s="322"/>
      <c r="B260" s="78"/>
      <c r="C260" s="78"/>
      <c r="D260" s="188"/>
      <c r="E260" s="78"/>
      <c r="F260" s="62">
        <f t="shared" si="11"/>
        <v>0</v>
      </c>
      <c r="G260" s="80" t="s">
        <v>187</v>
      </c>
    </row>
    <row r="261" spans="1:17" s="80" customFormat="1" hidden="1" x14ac:dyDescent="0.3">
      <c r="A261" s="322"/>
      <c r="B261" s="78"/>
      <c r="C261" s="78"/>
      <c r="D261" s="188"/>
      <c r="E261" s="78"/>
      <c r="F261" s="62">
        <f t="shared" si="11"/>
        <v>0</v>
      </c>
      <c r="G261" s="80" t="s">
        <v>187</v>
      </c>
    </row>
    <row r="262" spans="1:17" s="80" customFormat="1" hidden="1" x14ac:dyDescent="0.3">
      <c r="A262" s="322"/>
      <c r="B262" s="78"/>
      <c r="C262" s="78"/>
      <c r="D262" s="188"/>
      <c r="E262" s="78"/>
      <c r="F262" s="62">
        <f t="shared" si="11"/>
        <v>0</v>
      </c>
      <c r="G262" s="80" t="s">
        <v>187</v>
      </c>
    </row>
    <row r="263" spans="1:17" s="80" customFormat="1" hidden="1" x14ac:dyDescent="0.3">
      <c r="A263" s="322"/>
      <c r="B263" s="78"/>
      <c r="C263" s="78"/>
      <c r="D263" s="188"/>
      <c r="E263" s="78"/>
      <c r="F263" s="62">
        <f t="shared" si="11"/>
        <v>0</v>
      </c>
      <c r="G263" s="80" t="s">
        <v>187</v>
      </c>
    </row>
    <row r="264" spans="1:17" s="80" customFormat="1" hidden="1" x14ac:dyDescent="0.3">
      <c r="A264" s="322"/>
      <c r="B264" s="78"/>
      <c r="C264" s="78"/>
      <c r="D264" s="188"/>
      <c r="E264" s="78"/>
      <c r="F264" s="62">
        <f t="shared" si="11"/>
        <v>0</v>
      </c>
      <c r="G264" s="80" t="s">
        <v>187</v>
      </c>
    </row>
    <row r="265" spans="1:17" s="80" customFormat="1" hidden="1" x14ac:dyDescent="0.3">
      <c r="A265" s="322"/>
      <c r="B265" s="78"/>
      <c r="C265" s="78"/>
      <c r="D265" s="188"/>
      <c r="E265" s="78"/>
      <c r="F265" s="62">
        <f t="shared" ref="F265:F266" si="12">ROUND(+B265*D265*E265,2)</f>
        <v>0</v>
      </c>
      <c r="G265" s="80" t="s">
        <v>187</v>
      </c>
    </row>
    <row r="266" spans="1:17" s="80" customFormat="1" x14ac:dyDescent="0.3">
      <c r="A266" s="322" t="s">
        <v>282</v>
      </c>
      <c r="B266" s="78">
        <v>3</v>
      </c>
      <c r="C266" s="78" t="s">
        <v>221</v>
      </c>
      <c r="D266" s="188">
        <f t="shared" ref="D266" ca="1" si="13">RAND()*100000</f>
        <v>37581.616204605518</v>
      </c>
      <c r="E266" s="78">
        <v>3</v>
      </c>
      <c r="F266" s="198">
        <f t="shared" ca="1" si="12"/>
        <v>338234.55</v>
      </c>
      <c r="G266" s="80" t="s">
        <v>187</v>
      </c>
    </row>
    <row r="267" spans="1:17" s="80" customFormat="1" x14ac:dyDescent="0.3">
      <c r="A267" s="322"/>
      <c r="B267" s="69"/>
      <c r="C267" s="69"/>
      <c r="D267" s="153"/>
      <c r="E267" s="157" t="s">
        <v>190</v>
      </c>
      <c r="F267" s="207">
        <f ca="1">ROUND(SUBTOTAL(109,F136:F266),2)</f>
        <v>1642702.83</v>
      </c>
      <c r="G267" s="80" t="s">
        <v>187</v>
      </c>
      <c r="I267" s="320" t="s">
        <v>206</v>
      </c>
    </row>
    <row r="268" spans="1:17" x14ac:dyDescent="0.3">
      <c r="F268" s="4"/>
      <c r="G268" s="80" t="s">
        <v>191</v>
      </c>
    </row>
    <row r="269" spans="1:17" x14ac:dyDescent="0.3">
      <c r="C269" s="453" t="s">
        <v>313</v>
      </c>
      <c r="D269" s="453"/>
      <c r="E269" s="453"/>
      <c r="F269" s="62">
        <f ca="1">+F267+F135</f>
        <v>4328797.5</v>
      </c>
      <c r="G269" s="80" t="s">
        <v>191</v>
      </c>
      <c r="I269" s="111" t="s">
        <v>193</v>
      </c>
    </row>
    <row r="270" spans="1:17" s="80" customFormat="1" x14ac:dyDescent="0.3">
      <c r="A270" s="169"/>
      <c r="B270" s="87"/>
      <c r="C270" s="87"/>
      <c r="D270" s="87"/>
      <c r="E270" s="87"/>
      <c r="F270" s="107"/>
      <c r="G270" s="80" t="s">
        <v>191</v>
      </c>
    </row>
    <row r="271" spans="1:17" s="80" customFormat="1" x14ac:dyDescent="0.3">
      <c r="A271" s="172" t="s">
        <v>314</v>
      </c>
      <c r="B271" s="108"/>
      <c r="C271" s="108"/>
      <c r="D271" s="85"/>
      <c r="E271" s="85"/>
      <c r="F271" s="86"/>
      <c r="G271" s="80" t="s">
        <v>182</v>
      </c>
      <c r="I271" s="112" t="s">
        <v>195</v>
      </c>
    </row>
    <row r="272" spans="1:17" s="80" customFormat="1" ht="45" customHeight="1" x14ac:dyDescent="0.3">
      <c r="A272" s="445" t="s">
        <v>315</v>
      </c>
      <c r="B272" s="446"/>
      <c r="C272" s="446"/>
      <c r="D272" s="446"/>
      <c r="E272" s="446"/>
      <c r="F272" s="447"/>
      <c r="G272" s="80" t="s">
        <v>182</v>
      </c>
      <c r="I272" s="442" t="s">
        <v>196</v>
      </c>
      <c r="J272" s="442"/>
      <c r="K272" s="442"/>
      <c r="L272" s="442"/>
      <c r="M272" s="442"/>
      <c r="N272" s="442"/>
      <c r="O272" s="442"/>
      <c r="P272" s="442"/>
      <c r="Q272" s="442"/>
    </row>
    <row r="273" spans="1:17" x14ac:dyDescent="0.3">
      <c r="G273" s="80" t="s">
        <v>187</v>
      </c>
    </row>
    <row r="274" spans="1:17" s="80" customFormat="1" x14ac:dyDescent="0.3">
      <c r="A274" s="172" t="s">
        <v>316</v>
      </c>
      <c r="B274" s="89"/>
      <c r="C274" s="89"/>
      <c r="D274" s="89"/>
      <c r="E274" s="89"/>
      <c r="F274" s="90"/>
      <c r="G274" s="80" t="s">
        <v>187</v>
      </c>
      <c r="I274" s="112" t="s">
        <v>195</v>
      </c>
    </row>
    <row r="275" spans="1:17" s="80" customFormat="1" ht="45" customHeight="1" x14ac:dyDescent="0.3">
      <c r="A275" s="445" t="s">
        <v>317</v>
      </c>
      <c r="B275" s="446"/>
      <c r="C275" s="446"/>
      <c r="D275" s="446"/>
      <c r="E275" s="446"/>
      <c r="F275" s="447"/>
      <c r="G275" s="80" t="s">
        <v>187</v>
      </c>
      <c r="I275" s="442" t="s">
        <v>196</v>
      </c>
      <c r="J275" s="442"/>
      <c r="K275" s="442"/>
      <c r="L275" s="442"/>
      <c r="M275" s="442"/>
      <c r="N275" s="442"/>
      <c r="O275" s="442"/>
      <c r="P275" s="442"/>
      <c r="Q275" s="442"/>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sqref="A1:E1"/>
    </sheetView>
  </sheetViews>
  <sheetFormatPr defaultColWidth="9.109375" defaultRowHeight="14.4" x14ac:dyDescent="0.3"/>
  <cols>
    <col min="1" max="1" width="56" customWidth="1"/>
    <col min="2" max="5" width="12.5546875" customWidth="1"/>
    <col min="6" max="6" width="17.109375" customWidth="1"/>
    <col min="7" max="7" width="11" hidden="1" customWidth="1"/>
    <col min="8" max="8" width="2.44140625" customWidth="1"/>
  </cols>
  <sheetData>
    <row r="1" spans="1:9" ht="24.75" customHeight="1" x14ac:dyDescent="0.3">
      <c r="A1" s="441" t="s">
        <v>169</v>
      </c>
      <c r="B1" s="441"/>
      <c r="C1" s="441"/>
      <c r="D1" s="441"/>
      <c r="E1" s="441"/>
      <c r="F1">
        <f>+'Section A'!B2</f>
        <v>0</v>
      </c>
      <c r="G1" s="40" t="s">
        <v>178</v>
      </c>
    </row>
    <row r="2" spans="1:9" ht="42" customHeight="1" x14ac:dyDescent="0.3">
      <c r="A2" s="402" t="s">
        <v>318</v>
      </c>
      <c r="B2" s="402"/>
      <c r="C2" s="402"/>
      <c r="D2" s="402"/>
      <c r="E2" s="402"/>
      <c r="F2" s="402"/>
      <c r="G2" t="s">
        <v>191</v>
      </c>
    </row>
    <row r="3" spans="1:9" x14ac:dyDescent="0.3">
      <c r="A3" s="5"/>
      <c r="B3" s="5"/>
      <c r="C3" s="5"/>
      <c r="D3" s="5"/>
      <c r="E3" s="5"/>
      <c r="F3" s="5"/>
      <c r="G3" t="s">
        <v>191</v>
      </c>
    </row>
    <row r="4" spans="1:9" ht="26.4" x14ac:dyDescent="0.3">
      <c r="A4" s="43" t="s">
        <v>289</v>
      </c>
      <c r="B4" s="43" t="s">
        <v>217</v>
      </c>
      <c r="C4" s="43" t="s">
        <v>216</v>
      </c>
      <c r="D4" s="43" t="s">
        <v>241</v>
      </c>
      <c r="E4" s="43" t="s">
        <v>176</v>
      </c>
      <c r="F4" s="7" t="s">
        <v>319</v>
      </c>
      <c r="G4" s="190" t="s">
        <v>191</v>
      </c>
      <c r="I4" s="112" t="s">
        <v>179</v>
      </c>
    </row>
    <row r="5" spans="1:9" s="80" customFormat="1" x14ac:dyDescent="0.3">
      <c r="A5" s="167" t="s">
        <v>289</v>
      </c>
      <c r="B5" s="78">
        <v>4</v>
      </c>
      <c r="C5" s="78" t="s">
        <v>221</v>
      </c>
      <c r="D5" s="188">
        <f t="shared" ref="D5:D7" ca="1" si="0">RAND()*1000000</f>
        <v>668470.66849065968</v>
      </c>
      <c r="E5" s="78">
        <v>3</v>
      </c>
      <c r="F5" s="62">
        <f t="shared" ref="F5:F36" ca="1" si="1">ROUND(+B5*D5*E5,2)</f>
        <v>8021648.0199999996</v>
      </c>
      <c r="G5" s="80" t="s">
        <v>182</v>
      </c>
    </row>
    <row r="6" spans="1:9" s="80" customFormat="1" x14ac:dyDescent="0.3">
      <c r="A6" s="322" t="s">
        <v>292</v>
      </c>
      <c r="B6" s="78">
        <v>4</v>
      </c>
      <c r="C6" s="78" t="s">
        <v>221</v>
      </c>
      <c r="D6" s="188">
        <f t="shared" ca="1" si="0"/>
        <v>578644.54100110801</v>
      </c>
      <c r="E6" s="78">
        <v>3</v>
      </c>
      <c r="F6" s="62">
        <f t="shared" ca="1" si="1"/>
        <v>6943734.4900000002</v>
      </c>
      <c r="G6" s="80" t="s">
        <v>182</v>
      </c>
    </row>
    <row r="7" spans="1:9" s="80" customFormat="1" x14ac:dyDescent="0.3">
      <c r="A7" s="322" t="s">
        <v>293</v>
      </c>
      <c r="B7" s="78">
        <v>4</v>
      </c>
      <c r="C7" s="78" t="s">
        <v>221</v>
      </c>
      <c r="D7" s="188">
        <f t="shared" ca="1" si="0"/>
        <v>41437.96531647104</v>
      </c>
      <c r="E7" s="78">
        <v>3</v>
      </c>
      <c r="F7" s="62">
        <f t="shared" ca="1" si="1"/>
        <v>497255.58</v>
      </c>
      <c r="G7" s="80" t="s">
        <v>182</v>
      </c>
    </row>
    <row r="8" spans="1:9" s="80" customFormat="1" hidden="1" x14ac:dyDescent="0.3">
      <c r="A8" s="322"/>
      <c r="B8" s="78"/>
      <c r="C8" s="78"/>
      <c r="D8" s="188"/>
      <c r="E8" s="78"/>
      <c r="F8" s="62">
        <f t="shared" si="1"/>
        <v>0</v>
      </c>
      <c r="G8" s="80" t="s">
        <v>182</v>
      </c>
    </row>
    <row r="9" spans="1:9" s="80" customFormat="1" hidden="1" x14ac:dyDescent="0.3">
      <c r="A9" s="322"/>
      <c r="B9" s="78"/>
      <c r="C9" s="78"/>
      <c r="D9" s="188"/>
      <c r="E9" s="78"/>
      <c r="F9" s="62">
        <f t="shared" si="1"/>
        <v>0</v>
      </c>
      <c r="G9" s="80" t="s">
        <v>182</v>
      </c>
    </row>
    <row r="10" spans="1:9" s="80" customFormat="1" hidden="1" x14ac:dyDescent="0.3">
      <c r="A10" s="322"/>
      <c r="B10" s="78"/>
      <c r="C10" s="78"/>
      <c r="D10" s="188"/>
      <c r="E10" s="78"/>
      <c r="F10" s="62">
        <f t="shared" si="1"/>
        <v>0</v>
      </c>
      <c r="G10" s="80" t="s">
        <v>182</v>
      </c>
    </row>
    <row r="11" spans="1:9" s="80" customFormat="1" hidden="1" x14ac:dyDescent="0.3">
      <c r="A11" s="322"/>
      <c r="B11" s="78"/>
      <c r="C11" s="78"/>
      <c r="D11" s="188"/>
      <c r="E11" s="78"/>
      <c r="F11" s="62">
        <f t="shared" si="1"/>
        <v>0</v>
      </c>
      <c r="G11" s="80" t="s">
        <v>182</v>
      </c>
    </row>
    <row r="12" spans="1:9" s="80" customFormat="1" hidden="1" x14ac:dyDescent="0.3">
      <c r="A12" s="322"/>
      <c r="B12" s="78"/>
      <c r="C12" s="78"/>
      <c r="D12" s="188"/>
      <c r="E12" s="78"/>
      <c r="F12" s="62">
        <f t="shared" si="1"/>
        <v>0</v>
      </c>
      <c r="G12" s="80" t="s">
        <v>182</v>
      </c>
    </row>
    <row r="13" spans="1:9" s="80" customFormat="1" hidden="1" x14ac:dyDescent="0.3">
      <c r="A13" s="322"/>
      <c r="B13" s="78"/>
      <c r="C13" s="78"/>
      <c r="D13" s="188"/>
      <c r="E13" s="78"/>
      <c r="F13" s="62">
        <f t="shared" si="1"/>
        <v>0</v>
      </c>
      <c r="G13" s="80" t="s">
        <v>182</v>
      </c>
    </row>
    <row r="14" spans="1:9" s="80" customFormat="1" hidden="1" x14ac:dyDescent="0.3">
      <c r="A14" s="322"/>
      <c r="B14" s="78"/>
      <c r="C14" s="78"/>
      <c r="D14" s="188"/>
      <c r="E14" s="78"/>
      <c r="F14" s="62">
        <f t="shared" si="1"/>
        <v>0</v>
      </c>
      <c r="G14" s="80" t="s">
        <v>182</v>
      </c>
    </row>
    <row r="15" spans="1:9" s="80" customFormat="1" hidden="1" x14ac:dyDescent="0.3">
      <c r="A15" s="322"/>
      <c r="B15" s="78"/>
      <c r="C15" s="78"/>
      <c r="D15" s="188"/>
      <c r="E15" s="78"/>
      <c r="F15" s="62">
        <f t="shared" si="1"/>
        <v>0</v>
      </c>
      <c r="G15" s="80" t="s">
        <v>182</v>
      </c>
    </row>
    <row r="16" spans="1:9" s="80" customFormat="1" hidden="1" x14ac:dyDescent="0.3">
      <c r="A16" s="322"/>
      <c r="B16" s="78"/>
      <c r="C16" s="78"/>
      <c r="D16" s="188"/>
      <c r="E16" s="78"/>
      <c r="F16" s="62">
        <f t="shared" si="1"/>
        <v>0</v>
      </c>
      <c r="G16" s="80" t="s">
        <v>182</v>
      </c>
    </row>
    <row r="17" spans="1:7" s="80" customFormat="1" hidden="1" x14ac:dyDescent="0.3">
      <c r="A17" s="322"/>
      <c r="B17" s="78"/>
      <c r="C17" s="78"/>
      <c r="D17" s="188"/>
      <c r="E17" s="78"/>
      <c r="F17" s="62">
        <f t="shared" si="1"/>
        <v>0</v>
      </c>
      <c r="G17" s="80" t="s">
        <v>182</v>
      </c>
    </row>
    <row r="18" spans="1:7" s="80" customFormat="1" hidden="1" x14ac:dyDescent="0.3">
      <c r="A18" s="322"/>
      <c r="B18" s="78"/>
      <c r="C18" s="78"/>
      <c r="D18" s="188"/>
      <c r="E18" s="78"/>
      <c r="F18" s="62">
        <f t="shared" si="1"/>
        <v>0</v>
      </c>
      <c r="G18" s="80" t="s">
        <v>182</v>
      </c>
    </row>
    <row r="19" spans="1:7" s="80" customFormat="1" hidden="1" x14ac:dyDescent="0.3">
      <c r="A19" s="322"/>
      <c r="B19" s="78"/>
      <c r="C19" s="78"/>
      <c r="D19" s="188"/>
      <c r="E19" s="78"/>
      <c r="F19" s="62">
        <f t="shared" si="1"/>
        <v>0</v>
      </c>
      <c r="G19" s="80" t="s">
        <v>182</v>
      </c>
    </row>
    <row r="20" spans="1:7" s="80" customFormat="1" hidden="1" x14ac:dyDescent="0.3">
      <c r="A20" s="322"/>
      <c r="B20" s="78"/>
      <c r="C20" s="78"/>
      <c r="D20" s="188"/>
      <c r="E20" s="78"/>
      <c r="F20" s="62">
        <f t="shared" si="1"/>
        <v>0</v>
      </c>
      <c r="G20" s="80" t="s">
        <v>182</v>
      </c>
    </row>
    <row r="21" spans="1:7" s="80" customFormat="1" hidden="1" x14ac:dyDescent="0.3">
      <c r="A21" s="322"/>
      <c r="B21" s="78"/>
      <c r="C21" s="78"/>
      <c r="D21" s="188"/>
      <c r="E21" s="78"/>
      <c r="F21" s="62">
        <f t="shared" si="1"/>
        <v>0</v>
      </c>
      <c r="G21" s="80" t="s">
        <v>182</v>
      </c>
    </row>
    <row r="22" spans="1:7" s="80" customFormat="1" hidden="1" x14ac:dyDescent="0.3">
      <c r="A22" s="322"/>
      <c r="B22" s="78"/>
      <c r="C22" s="78"/>
      <c r="D22" s="188"/>
      <c r="E22" s="78"/>
      <c r="F22" s="62">
        <f t="shared" si="1"/>
        <v>0</v>
      </c>
      <c r="G22" s="80" t="s">
        <v>182</v>
      </c>
    </row>
    <row r="23" spans="1:7" s="80" customFormat="1" hidden="1" x14ac:dyDescent="0.3">
      <c r="A23" s="322"/>
      <c r="B23" s="78"/>
      <c r="C23" s="78"/>
      <c r="D23" s="188"/>
      <c r="E23" s="78"/>
      <c r="F23" s="62">
        <f t="shared" si="1"/>
        <v>0</v>
      </c>
      <c r="G23" s="80" t="s">
        <v>182</v>
      </c>
    </row>
    <row r="24" spans="1:7" s="80" customFormat="1" hidden="1" x14ac:dyDescent="0.3">
      <c r="A24" s="322"/>
      <c r="B24" s="78"/>
      <c r="C24" s="78"/>
      <c r="D24" s="188"/>
      <c r="E24" s="78"/>
      <c r="F24" s="62">
        <f t="shared" si="1"/>
        <v>0</v>
      </c>
      <c r="G24" s="80" t="s">
        <v>182</v>
      </c>
    </row>
    <row r="25" spans="1:7" s="80" customFormat="1" hidden="1" x14ac:dyDescent="0.3">
      <c r="A25" s="322"/>
      <c r="B25" s="78"/>
      <c r="C25" s="78"/>
      <c r="D25" s="188"/>
      <c r="E25" s="78"/>
      <c r="F25" s="62">
        <f t="shared" si="1"/>
        <v>0</v>
      </c>
      <c r="G25" s="80" t="s">
        <v>182</v>
      </c>
    </row>
    <row r="26" spans="1:7" s="80" customFormat="1" hidden="1" x14ac:dyDescent="0.3">
      <c r="A26" s="322"/>
      <c r="B26" s="78"/>
      <c r="C26" s="78"/>
      <c r="D26" s="188"/>
      <c r="E26" s="78"/>
      <c r="F26" s="62">
        <f t="shared" si="1"/>
        <v>0</v>
      </c>
      <c r="G26" s="80" t="s">
        <v>182</v>
      </c>
    </row>
    <row r="27" spans="1:7" s="80" customFormat="1" hidden="1" x14ac:dyDescent="0.3">
      <c r="A27" s="322"/>
      <c r="B27" s="78"/>
      <c r="C27" s="78"/>
      <c r="D27" s="188"/>
      <c r="E27" s="78"/>
      <c r="F27" s="62">
        <f t="shared" si="1"/>
        <v>0</v>
      </c>
      <c r="G27" s="80" t="s">
        <v>182</v>
      </c>
    </row>
    <row r="28" spans="1:7" s="80" customFormat="1" hidden="1" x14ac:dyDescent="0.3">
      <c r="A28" s="322"/>
      <c r="B28" s="78"/>
      <c r="C28" s="78"/>
      <c r="D28" s="188"/>
      <c r="E28" s="78"/>
      <c r="F28" s="62">
        <f t="shared" si="1"/>
        <v>0</v>
      </c>
      <c r="G28" s="80" t="s">
        <v>182</v>
      </c>
    </row>
    <row r="29" spans="1:7" s="80" customFormat="1" hidden="1" x14ac:dyDescent="0.3">
      <c r="A29" s="322"/>
      <c r="B29" s="78"/>
      <c r="C29" s="78"/>
      <c r="D29" s="188"/>
      <c r="E29" s="78"/>
      <c r="F29" s="62">
        <f t="shared" si="1"/>
        <v>0</v>
      </c>
      <c r="G29" s="80" t="s">
        <v>182</v>
      </c>
    </row>
    <row r="30" spans="1:7" s="80" customFormat="1" hidden="1" x14ac:dyDescent="0.3">
      <c r="A30" s="322"/>
      <c r="B30" s="78"/>
      <c r="C30" s="78"/>
      <c r="D30" s="188"/>
      <c r="E30" s="78"/>
      <c r="F30" s="62">
        <f t="shared" si="1"/>
        <v>0</v>
      </c>
      <c r="G30" s="80" t="s">
        <v>182</v>
      </c>
    </row>
    <row r="31" spans="1:7" s="80" customFormat="1" hidden="1" x14ac:dyDescent="0.3">
      <c r="A31" s="322"/>
      <c r="B31" s="78"/>
      <c r="C31" s="78"/>
      <c r="D31" s="188"/>
      <c r="E31" s="78"/>
      <c r="F31" s="62">
        <f t="shared" si="1"/>
        <v>0</v>
      </c>
      <c r="G31" s="80" t="s">
        <v>182</v>
      </c>
    </row>
    <row r="32" spans="1:7" s="80" customFormat="1" hidden="1" x14ac:dyDescent="0.3">
      <c r="A32" s="322"/>
      <c r="B32" s="78"/>
      <c r="C32" s="78"/>
      <c r="D32" s="188"/>
      <c r="E32" s="78"/>
      <c r="F32" s="62">
        <f t="shared" si="1"/>
        <v>0</v>
      </c>
      <c r="G32" s="80" t="s">
        <v>182</v>
      </c>
    </row>
    <row r="33" spans="1:7" s="80" customFormat="1" hidden="1" x14ac:dyDescent="0.3">
      <c r="A33" s="322"/>
      <c r="B33" s="78"/>
      <c r="C33" s="78"/>
      <c r="D33" s="188"/>
      <c r="E33" s="78"/>
      <c r="F33" s="62">
        <f t="shared" si="1"/>
        <v>0</v>
      </c>
      <c r="G33" s="80" t="s">
        <v>182</v>
      </c>
    </row>
    <row r="34" spans="1:7" s="80" customFormat="1" hidden="1" x14ac:dyDescent="0.3">
      <c r="A34" s="322"/>
      <c r="B34" s="78"/>
      <c r="C34" s="78"/>
      <c r="D34" s="188"/>
      <c r="E34" s="78"/>
      <c r="F34" s="62">
        <f t="shared" si="1"/>
        <v>0</v>
      </c>
      <c r="G34" s="80" t="s">
        <v>182</v>
      </c>
    </row>
    <row r="35" spans="1:7" s="80" customFormat="1" hidden="1" x14ac:dyDescent="0.3">
      <c r="A35" s="322"/>
      <c r="B35" s="78"/>
      <c r="C35" s="78"/>
      <c r="D35" s="188"/>
      <c r="E35" s="78"/>
      <c r="F35" s="62">
        <f t="shared" si="1"/>
        <v>0</v>
      </c>
      <c r="G35" s="80" t="s">
        <v>182</v>
      </c>
    </row>
    <row r="36" spans="1:7" s="80" customFormat="1" hidden="1" x14ac:dyDescent="0.3">
      <c r="A36" s="322"/>
      <c r="B36" s="78"/>
      <c r="C36" s="78"/>
      <c r="D36" s="188"/>
      <c r="E36" s="78"/>
      <c r="F36" s="62">
        <f t="shared" si="1"/>
        <v>0</v>
      </c>
      <c r="G36" s="80" t="s">
        <v>182</v>
      </c>
    </row>
    <row r="37" spans="1:7" s="80" customFormat="1" hidden="1" x14ac:dyDescent="0.3">
      <c r="A37" s="322"/>
      <c r="B37" s="78"/>
      <c r="C37" s="78"/>
      <c r="D37" s="188"/>
      <c r="E37" s="78"/>
      <c r="F37" s="62">
        <f t="shared" ref="F37:F68" si="2">ROUND(+B37*D37*E37,2)</f>
        <v>0</v>
      </c>
      <c r="G37" s="80" t="s">
        <v>182</v>
      </c>
    </row>
    <row r="38" spans="1:7" s="80" customFormat="1" hidden="1" x14ac:dyDescent="0.3">
      <c r="A38" s="322"/>
      <c r="B38" s="78"/>
      <c r="C38" s="78"/>
      <c r="D38" s="188"/>
      <c r="E38" s="78"/>
      <c r="F38" s="62">
        <f t="shared" si="2"/>
        <v>0</v>
      </c>
      <c r="G38" s="80" t="s">
        <v>182</v>
      </c>
    </row>
    <row r="39" spans="1:7" s="80" customFormat="1" hidden="1" x14ac:dyDescent="0.3">
      <c r="A39" s="322"/>
      <c r="B39" s="78"/>
      <c r="C39" s="78"/>
      <c r="D39" s="188"/>
      <c r="E39" s="78"/>
      <c r="F39" s="62">
        <f t="shared" si="2"/>
        <v>0</v>
      </c>
      <c r="G39" s="80" t="s">
        <v>182</v>
      </c>
    </row>
    <row r="40" spans="1:7" s="80" customFormat="1" hidden="1" x14ac:dyDescent="0.3">
      <c r="A40" s="322"/>
      <c r="B40" s="78"/>
      <c r="C40" s="78"/>
      <c r="D40" s="188"/>
      <c r="E40" s="78"/>
      <c r="F40" s="62">
        <f t="shared" si="2"/>
        <v>0</v>
      </c>
      <c r="G40" s="80" t="s">
        <v>182</v>
      </c>
    </row>
    <row r="41" spans="1:7" s="80" customFormat="1" hidden="1" x14ac:dyDescent="0.3">
      <c r="A41" s="322"/>
      <c r="B41" s="78"/>
      <c r="C41" s="78"/>
      <c r="D41" s="188"/>
      <c r="E41" s="78"/>
      <c r="F41" s="62">
        <f t="shared" si="2"/>
        <v>0</v>
      </c>
      <c r="G41" s="80" t="s">
        <v>182</v>
      </c>
    </row>
    <row r="42" spans="1:7" s="80" customFormat="1" hidden="1" x14ac:dyDescent="0.3">
      <c r="A42" s="322"/>
      <c r="B42" s="78"/>
      <c r="C42" s="78"/>
      <c r="D42" s="188"/>
      <c r="E42" s="78"/>
      <c r="F42" s="62">
        <f t="shared" si="2"/>
        <v>0</v>
      </c>
      <c r="G42" s="80" t="s">
        <v>182</v>
      </c>
    </row>
    <row r="43" spans="1:7" s="80" customFormat="1" hidden="1" x14ac:dyDescent="0.3">
      <c r="A43" s="322"/>
      <c r="B43" s="78"/>
      <c r="C43" s="78"/>
      <c r="D43" s="188"/>
      <c r="E43" s="78"/>
      <c r="F43" s="62">
        <f t="shared" si="2"/>
        <v>0</v>
      </c>
      <c r="G43" s="80" t="s">
        <v>182</v>
      </c>
    </row>
    <row r="44" spans="1:7" s="80" customFormat="1" hidden="1" x14ac:dyDescent="0.3">
      <c r="A44" s="322"/>
      <c r="B44" s="78"/>
      <c r="C44" s="78"/>
      <c r="D44" s="188"/>
      <c r="E44" s="78"/>
      <c r="F44" s="62">
        <f t="shared" si="2"/>
        <v>0</v>
      </c>
      <c r="G44" s="80" t="s">
        <v>182</v>
      </c>
    </row>
    <row r="45" spans="1:7" s="80" customFormat="1" hidden="1" x14ac:dyDescent="0.3">
      <c r="A45" s="322"/>
      <c r="B45" s="78"/>
      <c r="C45" s="78"/>
      <c r="D45" s="188"/>
      <c r="E45" s="78"/>
      <c r="F45" s="62">
        <f t="shared" si="2"/>
        <v>0</v>
      </c>
      <c r="G45" s="80" t="s">
        <v>182</v>
      </c>
    </row>
    <row r="46" spans="1:7" s="80" customFormat="1" hidden="1" x14ac:dyDescent="0.3">
      <c r="A46" s="322"/>
      <c r="B46" s="78"/>
      <c r="C46" s="78"/>
      <c r="D46" s="188"/>
      <c r="E46" s="78"/>
      <c r="F46" s="62">
        <f t="shared" si="2"/>
        <v>0</v>
      </c>
      <c r="G46" s="80" t="s">
        <v>182</v>
      </c>
    </row>
    <row r="47" spans="1:7" s="80" customFormat="1" hidden="1" x14ac:dyDescent="0.3">
      <c r="A47" s="322"/>
      <c r="B47" s="78"/>
      <c r="C47" s="78"/>
      <c r="D47" s="188"/>
      <c r="E47" s="78"/>
      <c r="F47" s="62">
        <f t="shared" si="2"/>
        <v>0</v>
      </c>
      <c r="G47" s="80" t="s">
        <v>182</v>
      </c>
    </row>
    <row r="48" spans="1:7" s="80" customFormat="1" hidden="1" x14ac:dyDescent="0.3">
      <c r="A48" s="322"/>
      <c r="B48" s="78"/>
      <c r="C48" s="78"/>
      <c r="D48" s="188"/>
      <c r="E48" s="78"/>
      <c r="F48" s="62">
        <f t="shared" si="2"/>
        <v>0</v>
      </c>
      <c r="G48" s="80" t="s">
        <v>182</v>
      </c>
    </row>
    <row r="49" spans="1:7" s="80" customFormat="1" hidden="1" x14ac:dyDescent="0.3">
      <c r="A49" s="322"/>
      <c r="B49" s="78"/>
      <c r="C49" s="78"/>
      <c r="D49" s="188"/>
      <c r="E49" s="78"/>
      <c r="F49" s="62">
        <f t="shared" si="2"/>
        <v>0</v>
      </c>
      <c r="G49" s="80" t="s">
        <v>182</v>
      </c>
    </row>
    <row r="50" spans="1:7" s="80" customFormat="1" hidden="1" x14ac:dyDescent="0.3">
      <c r="A50" s="322"/>
      <c r="B50" s="78"/>
      <c r="C50" s="78"/>
      <c r="D50" s="188"/>
      <c r="E50" s="78"/>
      <c r="F50" s="62">
        <f t="shared" si="2"/>
        <v>0</v>
      </c>
      <c r="G50" s="80" t="s">
        <v>182</v>
      </c>
    </row>
    <row r="51" spans="1:7" s="80" customFormat="1" hidden="1" x14ac:dyDescent="0.3">
      <c r="A51" s="322"/>
      <c r="B51" s="78"/>
      <c r="C51" s="78"/>
      <c r="D51" s="188"/>
      <c r="E51" s="78"/>
      <c r="F51" s="62">
        <f t="shared" si="2"/>
        <v>0</v>
      </c>
      <c r="G51" s="80" t="s">
        <v>182</v>
      </c>
    </row>
    <row r="52" spans="1:7" s="80" customFormat="1" hidden="1" x14ac:dyDescent="0.3">
      <c r="A52" s="322"/>
      <c r="B52" s="78"/>
      <c r="C52" s="78"/>
      <c r="D52" s="188"/>
      <c r="E52" s="78"/>
      <c r="F52" s="62">
        <f t="shared" si="2"/>
        <v>0</v>
      </c>
      <c r="G52" s="80" t="s">
        <v>182</v>
      </c>
    </row>
    <row r="53" spans="1:7" s="80" customFormat="1" hidden="1" x14ac:dyDescent="0.3">
      <c r="A53" s="322"/>
      <c r="B53" s="78"/>
      <c r="C53" s="78"/>
      <c r="D53" s="188"/>
      <c r="E53" s="78"/>
      <c r="F53" s="62">
        <f t="shared" si="2"/>
        <v>0</v>
      </c>
      <c r="G53" s="80" t="s">
        <v>182</v>
      </c>
    </row>
    <row r="54" spans="1:7" s="80" customFormat="1" hidden="1" x14ac:dyDescent="0.3">
      <c r="A54" s="322"/>
      <c r="B54" s="78"/>
      <c r="C54" s="78"/>
      <c r="D54" s="188"/>
      <c r="E54" s="78"/>
      <c r="F54" s="62">
        <f t="shared" si="2"/>
        <v>0</v>
      </c>
      <c r="G54" s="80" t="s">
        <v>182</v>
      </c>
    </row>
    <row r="55" spans="1:7" s="80" customFormat="1" hidden="1" x14ac:dyDescent="0.3">
      <c r="A55" s="322"/>
      <c r="B55" s="78"/>
      <c r="C55" s="78"/>
      <c r="D55" s="188"/>
      <c r="E55" s="78"/>
      <c r="F55" s="62">
        <f t="shared" si="2"/>
        <v>0</v>
      </c>
      <c r="G55" s="80" t="s">
        <v>182</v>
      </c>
    </row>
    <row r="56" spans="1:7" s="80" customFormat="1" hidden="1" x14ac:dyDescent="0.3">
      <c r="A56" s="322"/>
      <c r="B56" s="78"/>
      <c r="C56" s="78"/>
      <c r="D56" s="188"/>
      <c r="E56" s="78"/>
      <c r="F56" s="62">
        <f t="shared" si="2"/>
        <v>0</v>
      </c>
      <c r="G56" s="80" t="s">
        <v>182</v>
      </c>
    </row>
    <row r="57" spans="1:7" s="80" customFormat="1" hidden="1" x14ac:dyDescent="0.3">
      <c r="A57" s="322"/>
      <c r="B57" s="78"/>
      <c r="C57" s="78"/>
      <c r="D57" s="188"/>
      <c r="E57" s="78"/>
      <c r="F57" s="62">
        <f t="shared" si="2"/>
        <v>0</v>
      </c>
      <c r="G57" s="80" t="s">
        <v>182</v>
      </c>
    </row>
    <row r="58" spans="1:7" s="80" customFormat="1" hidden="1" x14ac:dyDescent="0.3">
      <c r="A58" s="322"/>
      <c r="B58" s="78"/>
      <c r="C58" s="78"/>
      <c r="D58" s="188"/>
      <c r="E58" s="78"/>
      <c r="F58" s="62">
        <f t="shared" si="2"/>
        <v>0</v>
      </c>
      <c r="G58" s="80" t="s">
        <v>182</v>
      </c>
    </row>
    <row r="59" spans="1:7" s="80" customFormat="1" hidden="1" x14ac:dyDescent="0.3">
      <c r="A59" s="322"/>
      <c r="B59" s="78"/>
      <c r="C59" s="78"/>
      <c r="D59" s="188"/>
      <c r="E59" s="78"/>
      <c r="F59" s="62">
        <f t="shared" si="2"/>
        <v>0</v>
      </c>
      <c r="G59" s="80" t="s">
        <v>182</v>
      </c>
    </row>
    <row r="60" spans="1:7" s="80" customFormat="1" hidden="1" x14ac:dyDescent="0.3">
      <c r="A60" s="322"/>
      <c r="B60" s="78"/>
      <c r="C60" s="78"/>
      <c r="D60" s="188"/>
      <c r="E60" s="78"/>
      <c r="F60" s="62">
        <f t="shared" si="2"/>
        <v>0</v>
      </c>
      <c r="G60" s="80" t="s">
        <v>182</v>
      </c>
    </row>
    <row r="61" spans="1:7" s="80" customFormat="1" hidden="1" x14ac:dyDescent="0.3">
      <c r="A61" s="322"/>
      <c r="B61" s="78"/>
      <c r="C61" s="78"/>
      <c r="D61" s="188"/>
      <c r="E61" s="78"/>
      <c r="F61" s="62">
        <f t="shared" si="2"/>
        <v>0</v>
      </c>
      <c r="G61" s="80" t="s">
        <v>182</v>
      </c>
    </row>
    <row r="62" spans="1:7" s="80" customFormat="1" hidden="1" x14ac:dyDescent="0.3">
      <c r="A62" s="322"/>
      <c r="B62" s="78"/>
      <c r="C62" s="78"/>
      <c r="D62" s="188"/>
      <c r="E62" s="78"/>
      <c r="F62" s="62">
        <f t="shared" si="2"/>
        <v>0</v>
      </c>
      <c r="G62" s="80" t="s">
        <v>182</v>
      </c>
    </row>
    <row r="63" spans="1:7" s="80" customFormat="1" hidden="1" x14ac:dyDescent="0.3">
      <c r="A63" s="322"/>
      <c r="B63" s="78"/>
      <c r="C63" s="78"/>
      <c r="D63" s="188"/>
      <c r="E63" s="78"/>
      <c r="F63" s="62">
        <f t="shared" si="2"/>
        <v>0</v>
      </c>
      <c r="G63" s="80" t="s">
        <v>182</v>
      </c>
    </row>
    <row r="64" spans="1:7" s="80" customFormat="1" hidden="1" x14ac:dyDescent="0.3">
      <c r="A64" s="322"/>
      <c r="B64" s="78"/>
      <c r="C64" s="78"/>
      <c r="D64" s="188"/>
      <c r="E64" s="78"/>
      <c r="F64" s="62">
        <f t="shared" si="2"/>
        <v>0</v>
      </c>
      <c r="G64" s="80" t="s">
        <v>182</v>
      </c>
    </row>
    <row r="65" spans="1:7" s="80" customFormat="1" hidden="1" x14ac:dyDescent="0.3">
      <c r="A65" s="322"/>
      <c r="B65" s="78"/>
      <c r="C65" s="78"/>
      <c r="D65" s="188"/>
      <c r="E65" s="78"/>
      <c r="F65" s="62">
        <f t="shared" si="2"/>
        <v>0</v>
      </c>
      <c r="G65" s="80" t="s">
        <v>182</v>
      </c>
    </row>
    <row r="66" spans="1:7" s="80" customFormat="1" hidden="1" x14ac:dyDescent="0.3">
      <c r="A66" s="322"/>
      <c r="B66" s="78"/>
      <c r="C66" s="78"/>
      <c r="D66" s="188"/>
      <c r="E66" s="78"/>
      <c r="F66" s="62">
        <f t="shared" si="2"/>
        <v>0</v>
      </c>
      <c r="G66" s="80" t="s">
        <v>182</v>
      </c>
    </row>
    <row r="67" spans="1:7" s="80" customFormat="1" hidden="1" x14ac:dyDescent="0.3">
      <c r="A67" s="322"/>
      <c r="B67" s="78"/>
      <c r="C67" s="78"/>
      <c r="D67" s="188"/>
      <c r="E67" s="78"/>
      <c r="F67" s="62">
        <f t="shared" si="2"/>
        <v>0</v>
      </c>
      <c r="G67" s="80" t="s">
        <v>182</v>
      </c>
    </row>
    <row r="68" spans="1:7" s="80" customFormat="1" hidden="1" x14ac:dyDescent="0.3">
      <c r="A68" s="322"/>
      <c r="B68" s="78"/>
      <c r="C68" s="78"/>
      <c r="D68" s="188"/>
      <c r="E68" s="78"/>
      <c r="F68" s="62">
        <f t="shared" si="2"/>
        <v>0</v>
      </c>
      <c r="G68" s="80" t="s">
        <v>182</v>
      </c>
    </row>
    <row r="69" spans="1:7" s="80" customFormat="1" hidden="1" x14ac:dyDescent="0.3">
      <c r="A69" s="322"/>
      <c r="B69" s="78"/>
      <c r="C69" s="78"/>
      <c r="D69" s="188"/>
      <c r="E69" s="78"/>
      <c r="F69" s="62">
        <f t="shared" ref="F69:F100" si="3">ROUND(+B69*D69*E69,2)</f>
        <v>0</v>
      </c>
      <c r="G69" s="80" t="s">
        <v>182</v>
      </c>
    </row>
    <row r="70" spans="1:7" s="80" customFormat="1" hidden="1" x14ac:dyDescent="0.3">
      <c r="A70" s="322"/>
      <c r="B70" s="78"/>
      <c r="C70" s="78"/>
      <c r="D70" s="188"/>
      <c r="E70" s="78"/>
      <c r="F70" s="62">
        <f t="shared" si="3"/>
        <v>0</v>
      </c>
      <c r="G70" s="80" t="s">
        <v>182</v>
      </c>
    </row>
    <row r="71" spans="1:7" s="80" customFormat="1" hidden="1" x14ac:dyDescent="0.3">
      <c r="A71" s="322"/>
      <c r="B71" s="78"/>
      <c r="C71" s="78"/>
      <c r="D71" s="188"/>
      <c r="E71" s="78"/>
      <c r="F71" s="62">
        <f t="shared" si="3"/>
        <v>0</v>
      </c>
      <c r="G71" s="80" t="s">
        <v>182</v>
      </c>
    </row>
    <row r="72" spans="1:7" s="80" customFormat="1" hidden="1" x14ac:dyDescent="0.3">
      <c r="A72" s="322"/>
      <c r="B72" s="78"/>
      <c r="C72" s="78"/>
      <c r="D72" s="188"/>
      <c r="E72" s="78"/>
      <c r="F72" s="62">
        <f t="shared" si="3"/>
        <v>0</v>
      </c>
      <c r="G72" s="80" t="s">
        <v>182</v>
      </c>
    </row>
    <row r="73" spans="1:7" s="80" customFormat="1" hidden="1" x14ac:dyDescent="0.3">
      <c r="A73" s="322"/>
      <c r="B73" s="78"/>
      <c r="C73" s="78"/>
      <c r="D73" s="188"/>
      <c r="E73" s="78"/>
      <c r="F73" s="62">
        <f t="shared" si="3"/>
        <v>0</v>
      </c>
      <c r="G73" s="80" t="s">
        <v>182</v>
      </c>
    </row>
    <row r="74" spans="1:7" s="80" customFormat="1" hidden="1" x14ac:dyDescent="0.3">
      <c r="A74" s="322"/>
      <c r="B74" s="78"/>
      <c r="C74" s="78"/>
      <c r="D74" s="188"/>
      <c r="E74" s="78"/>
      <c r="F74" s="62">
        <f t="shared" si="3"/>
        <v>0</v>
      </c>
      <c r="G74" s="80" t="s">
        <v>182</v>
      </c>
    </row>
    <row r="75" spans="1:7" s="80" customFormat="1" hidden="1" x14ac:dyDescent="0.3">
      <c r="A75" s="322"/>
      <c r="B75" s="78"/>
      <c r="C75" s="78"/>
      <c r="D75" s="188"/>
      <c r="E75" s="78"/>
      <c r="F75" s="62">
        <f t="shared" si="3"/>
        <v>0</v>
      </c>
      <c r="G75" s="80" t="s">
        <v>182</v>
      </c>
    </row>
    <row r="76" spans="1:7" s="80" customFormat="1" hidden="1" x14ac:dyDescent="0.3">
      <c r="A76" s="322"/>
      <c r="B76" s="78"/>
      <c r="C76" s="78"/>
      <c r="D76" s="188"/>
      <c r="E76" s="78"/>
      <c r="F76" s="62">
        <f t="shared" si="3"/>
        <v>0</v>
      </c>
      <c r="G76" s="80" t="s">
        <v>182</v>
      </c>
    </row>
    <row r="77" spans="1:7" s="80" customFormat="1" hidden="1" x14ac:dyDescent="0.3">
      <c r="A77" s="322"/>
      <c r="B77" s="78"/>
      <c r="C77" s="78"/>
      <c r="D77" s="188"/>
      <c r="E77" s="78"/>
      <c r="F77" s="62">
        <f t="shared" si="3"/>
        <v>0</v>
      </c>
      <c r="G77" s="80" t="s">
        <v>182</v>
      </c>
    </row>
    <row r="78" spans="1:7" s="80" customFormat="1" hidden="1" x14ac:dyDescent="0.3">
      <c r="A78" s="322"/>
      <c r="B78" s="78"/>
      <c r="C78" s="78"/>
      <c r="D78" s="188"/>
      <c r="E78" s="78"/>
      <c r="F78" s="62">
        <f t="shared" si="3"/>
        <v>0</v>
      </c>
      <c r="G78" s="80" t="s">
        <v>182</v>
      </c>
    </row>
    <row r="79" spans="1:7" s="80" customFormat="1" hidden="1" x14ac:dyDescent="0.3">
      <c r="A79" s="322"/>
      <c r="B79" s="78"/>
      <c r="C79" s="78"/>
      <c r="D79" s="188"/>
      <c r="E79" s="78"/>
      <c r="F79" s="62">
        <f t="shared" si="3"/>
        <v>0</v>
      </c>
      <c r="G79" s="80" t="s">
        <v>182</v>
      </c>
    </row>
    <row r="80" spans="1:7" s="80" customFormat="1" hidden="1" x14ac:dyDescent="0.3">
      <c r="A80" s="322"/>
      <c r="B80" s="78"/>
      <c r="C80" s="78"/>
      <c r="D80" s="188"/>
      <c r="E80" s="78"/>
      <c r="F80" s="62">
        <f t="shared" si="3"/>
        <v>0</v>
      </c>
      <c r="G80" s="80" t="s">
        <v>182</v>
      </c>
    </row>
    <row r="81" spans="1:7" s="80" customFormat="1" hidden="1" x14ac:dyDescent="0.3">
      <c r="A81" s="322"/>
      <c r="B81" s="78"/>
      <c r="C81" s="78"/>
      <c r="D81" s="188"/>
      <c r="E81" s="78"/>
      <c r="F81" s="62">
        <f t="shared" si="3"/>
        <v>0</v>
      </c>
      <c r="G81" s="80" t="s">
        <v>182</v>
      </c>
    </row>
    <row r="82" spans="1:7" s="80" customFormat="1" hidden="1" x14ac:dyDescent="0.3">
      <c r="A82" s="322"/>
      <c r="B82" s="78"/>
      <c r="C82" s="78"/>
      <c r="D82" s="188"/>
      <c r="E82" s="78"/>
      <c r="F82" s="62">
        <f t="shared" si="3"/>
        <v>0</v>
      </c>
      <c r="G82" s="80" t="s">
        <v>182</v>
      </c>
    </row>
    <row r="83" spans="1:7" s="80" customFormat="1" hidden="1" x14ac:dyDescent="0.3">
      <c r="A83" s="322"/>
      <c r="B83" s="78"/>
      <c r="C83" s="78"/>
      <c r="D83" s="188"/>
      <c r="E83" s="78"/>
      <c r="F83" s="62">
        <f t="shared" si="3"/>
        <v>0</v>
      </c>
      <c r="G83" s="80" t="s">
        <v>182</v>
      </c>
    </row>
    <row r="84" spans="1:7" s="80" customFormat="1" hidden="1" x14ac:dyDescent="0.3">
      <c r="A84" s="322"/>
      <c r="B84" s="78"/>
      <c r="C84" s="78"/>
      <c r="D84" s="188"/>
      <c r="E84" s="78"/>
      <c r="F84" s="62">
        <f t="shared" si="3"/>
        <v>0</v>
      </c>
      <c r="G84" s="80" t="s">
        <v>182</v>
      </c>
    </row>
    <row r="85" spans="1:7" s="80" customFormat="1" hidden="1" x14ac:dyDescent="0.3">
      <c r="A85" s="322"/>
      <c r="B85" s="78"/>
      <c r="C85" s="78"/>
      <c r="D85" s="188"/>
      <c r="E85" s="78"/>
      <c r="F85" s="62">
        <f t="shared" si="3"/>
        <v>0</v>
      </c>
      <c r="G85" s="80" t="s">
        <v>182</v>
      </c>
    </row>
    <row r="86" spans="1:7" s="80" customFormat="1" hidden="1" x14ac:dyDescent="0.3">
      <c r="A86" s="322"/>
      <c r="B86" s="78"/>
      <c r="C86" s="78"/>
      <c r="D86" s="188"/>
      <c r="E86" s="78"/>
      <c r="F86" s="62">
        <f t="shared" si="3"/>
        <v>0</v>
      </c>
      <c r="G86" s="80" t="s">
        <v>182</v>
      </c>
    </row>
    <row r="87" spans="1:7" s="80" customFormat="1" hidden="1" x14ac:dyDescent="0.3">
      <c r="A87" s="322"/>
      <c r="B87" s="78"/>
      <c r="C87" s="78"/>
      <c r="D87" s="188"/>
      <c r="E87" s="78"/>
      <c r="F87" s="62">
        <f t="shared" si="3"/>
        <v>0</v>
      </c>
      <c r="G87" s="80" t="s">
        <v>182</v>
      </c>
    </row>
    <row r="88" spans="1:7" s="80" customFormat="1" hidden="1" x14ac:dyDescent="0.3">
      <c r="A88" s="322"/>
      <c r="B88" s="78"/>
      <c r="C88" s="78"/>
      <c r="D88" s="188"/>
      <c r="E88" s="78"/>
      <c r="F88" s="62">
        <f t="shared" si="3"/>
        <v>0</v>
      </c>
      <c r="G88" s="80" t="s">
        <v>182</v>
      </c>
    </row>
    <row r="89" spans="1:7" s="80" customFormat="1" hidden="1" x14ac:dyDescent="0.3">
      <c r="A89" s="322"/>
      <c r="B89" s="78"/>
      <c r="C89" s="78"/>
      <c r="D89" s="188"/>
      <c r="E89" s="78"/>
      <c r="F89" s="62">
        <f t="shared" si="3"/>
        <v>0</v>
      </c>
      <c r="G89" s="80" t="s">
        <v>182</v>
      </c>
    </row>
    <row r="90" spans="1:7" s="80" customFormat="1" hidden="1" x14ac:dyDescent="0.3">
      <c r="A90" s="322"/>
      <c r="B90" s="78"/>
      <c r="C90" s="78"/>
      <c r="D90" s="188"/>
      <c r="E90" s="78"/>
      <c r="F90" s="62">
        <f t="shared" si="3"/>
        <v>0</v>
      </c>
      <c r="G90" s="80" t="s">
        <v>182</v>
      </c>
    </row>
    <row r="91" spans="1:7" s="80" customFormat="1" hidden="1" x14ac:dyDescent="0.3">
      <c r="A91" s="322"/>
      <c r="B91" s="78"/>
      <c r="C91" s="78"/>
      <c r="D91" s="188"/>
      <c r="E91" s="78"/>
      <c r="F91" s="62">
        <f t="shared" si="3"/>
        <v>0</v>
      </c>
      <c r="G91" s="80" t="s">
        <v>182</v>
      </c>
    </row>
    <row r="92" spans="1:7" s="80" customFormat="1" hidden="1" x14ac:dyDescent="0.3">
      <c r="A92" s="322"/>
      <c r="B92" s="78"/>
      <c r="C92" s="78"/>
      <c r="D92" s="188"/>
      <c r="E92" s="78"/>
      <c r="F92" s="62">
        <f t="shared" si="3"/>
        <v>0</v>
      </c>
      <c r="G92" s="80" t="s">
        <v>182</v>
      </c>
    </row>
    <row r="93" spans="1:7" s="80" customFormat="1" hidden="1" x14ac:dyDescent="0.3">
      <c r="A93" s="322"/>
      <c r="B93" s="78"/>
      <c r="C93" s="78"/>
      <c r="D93" s="188"/>
      <c r="E93" s="78"/>
      <c r="F93" s="62">
        <f t="shared" si="3"/>
        <v>0</v>
      </c>
      <c r="G93" s="80" t="s">
        <v>182</v>
      </c>
    </row>
    <row r="94" spans="1:7" s="80" customFormat="1" hidden="1" x14ac:dyDescent="0.3">
      <c r="A94" s="322"/>
      <c r="B94" s="78"/>
      <c r="C94" s="78"/>
      <c r="D94" s="188"/>
      <c r="E94" s="78"/>
      <c r="F94" s="62">
        <f t="shared" si="3"/>
        <v>0</v>
      </c>
      <c r="G94" s="80" t="s">
        <v>182</v>
      </c>
    </row>
    <row r="95" spans="1:7" s="80" customFormat="1" hidden="1" x14ac:dyDescent="0.3">
      <c r="A95" s="322"/>
      <c r="B95" s="78"/>
      <c r="C95" s="78"/>
      <c r="D95" s="188"/>
      <c r="E95" s="78"/>
      <c r="F95" s="62">
        <f t="shared" si="3"/>
        <v>0</v>
      </c>
      <c r="G95" s="80" t="s">
        <v>182</v>
      </c>
    </row>
    <row r="96" spans="1:7" s="80" customFormat="1" hidden="1" x14ac:dyDescent="0.3">
      <c r="A96" s="322"/>
      <c r="B96" s="78"/>
      <c r="C96" s="78"/>
      <c r="D96" s="188"/>
      <c r="E96" s="78"/>
      <c r="F96" s="62">
        <f t="shared" si="3"/>
        <v>0</v>
      </c>
      <c r="G96" s="80" t="s">
        <v>182</v>
      </c>
    </row>
    <row r="97" spans="1:7" s="80" customFormat="1" hidden="1" x14ac:dyDescent="0.3">
      <c r="A97" s="322"/>
      <c r="B97" s="78"/>
      <c r="C97" s="78"/>
      <c r="D97" s="188"/>
      <c r="E97" s="78"/>
      <c r="F97" s="62">
        <f t="shared" si="3"/>
        <v>0</v>
      </c>
      <c r="G97" s="80" t="s">
        <v>182</v>
      </c>
    </row>
    <row r="98" spans="1:7" s="80" customFormat="1" hidden="1" x14ac:dyDescent="0.3">
      <c r="A98" s="322"/>
      <c r="B98" s="78"/>
      <c r="C98" s="78"/>
      <c r="D98" s="188"/>
      <c r="E98" s="78"/>
      <c r="F98" s="62">
        <f t="shared" si="3"/>
        <v>0</v>
      </c>
      <c r="G98" s="80" t="s">
        <v>182</v>
      </c>
    </row>
    <row r="99" spans="1:7" s="80" customFormat="1" hidden="1" x14ac:dyDescent="0.3">
      <c r="A99" s="322"/>
      <c r="B99" s="78"/>
      <c r="C99" s="78"/>
      <c r="D99" s="188"/>
      <c r="E99" s="78"/>
      <c r="F99" s="62">
        <f t="shared" si="3"/>
        <v>0</v>
      </c>
      <c r="G99" s="80" t="s">
        <v>182</v>
      </c>
    </row>
    <row r="100" spans="1:7" s="80" customFormat="1" hidden="1" x14ac:dyDescent="0.3">
      <c r="A100" s="322"/>
      <c r="B100" s="78"/>
      <c r="C100" s="78"/>
      <c r="D100" s="188"/>
      <c r="E100" s="78"/>
      <c r="F100" s="62">
        <f t="shared" si="3"/>
        <v>0</v>
      </c>
      <c r="G100" s="80" t="s">
        <v>182</v>
      </c>
    </row>
    <row r="101" spans="1:7" s="80" customFormat="1" hidden="1" x14ac:dyDescent="0.3">
      <c r="A101" s="322"/>
      <c r="B101" s="78"/>
      <c r="C101" s="78"/>
      <c r="D101" s="188"/>
      <c r="E101" s="78"/>
      <c r="F101" s="62">
        <f t="shared" ref="F101:F132" si="4">ROUND(+B101*D101*E101,2)</f>
        <v>0</v>
      </c>
      <c r="G101" s="80" t="s">
        <v>182</v>
      </c>
    </row>
    <row r="102" spans="1:7" s="80" customFormat="1" hidden="1" x14ac:dyDescent="0.3">
      <c r="A102" s="322"/>
      <c r="B102" s="78"/>
      <c r="C102" s="78"/>
      <c r="D102" s="188"/>
      <c r="E102" s="78"/>
      <c r="F102" s="62">
        <f t="shared" si="4"/>
        <v>0</v>
      </c>
      <c r="G102" s="80" t="s">
        <v>182</v>
      </c>
    </row>
    <row r="103" spans="1:7" s="80" customFormat="1" hidden="1" x14ac:dyDescent="0.3">
      <c r="A103" s="322"/>
      <c r="B103" s="78"/>
      <c r="C103" s="78"/>
      <c r="D103" s="188"/>
      <c r="E103" s="78"/>
      <c r="F103" s="62">
        <f t="shared" si="4"/>
        <v>0</v>
      </c>
      <c r="G103" s="80" t="s">
        <v>182</v>
      </c>
    </row>
    <row r="104" spans="1:7" s="80" customFormat="1" hidden="1" x14ac:dyDescent="0.3">
      <c r="A104" s="322"/>
      <c r="B104" s="78"/>
      <c r="C104" s="78"/>
      <c r="D104" s="188"/>
      <c r="E104" s="78"/>
      <c r="F104" s="62">
        <f t="shared" si="4"/>
        <v>0</v>
      </c>
      <c r="G104" s="80" t="s">
        <v>182</v>
      </c>
    </row>
    <row r="105" spans="1:7" s="80" customFormat="1" hidden="1" x14ac:dyDescent="0.3">
      <c r="A105" s="322"/>
      <c r="B105" s="78"/>
      <c r="C105" s="78"/>
      <c r="D105" s="188"/>
      <c r="E105" s="78"/>
      <c r="F105" s="62">
        <f t="shared" si="4"/>
        <v>0</v>
      </c>
      <c r="G105" s="80" t="s">
        <v>182</v>
      </c>
    </row>
    <row r="106" spans="1:7" s="80" customFormat="1" hidden="1" x14ac:dyDescent="0.3">
      <c r="A106" s="322"/>
      <c r="B106" s="78"/>
      <c r="C106" s="78"/>
      <c r="D106" s="188"/>
      <c r="E106" s="78"/>
      <c r="F106" s="62">
        <f t="shared" si="4"/>
        <v>0</v>
      </c>
      <c r="G106" s="80" t="s">
        <v>182</v>
      </c>
    </row>
    <row r="107" spans="1:7" s="80" customFormat="1" hidden="1" x14ac:dyDescent="0.3">
      <c r="A107" s="322"/>
      <c r="B107" s="78"/>
      <c r="C107" s="78"/>
      <c r="D107" s="188"/>
      <c r="E107" s="78"/>
      <c r="F107" s="62">
        <f t="shared" si="4"/>
        <v>0</v>
      </c>
      <c r="G107" s="80" t="s">
        <v>182</v>
      </c>
    </row>
    <row r="108" spans="1:7" s="80" customFormat="1" hidden="1" x14ac:dyDescent="0.3">
      <c r="A108" s="322"/>
      <c r="B108" s="78"/>
      <c r="C108" s="78"/>
      <c r="D108" s="188"/>
      <c r="E108" s="78"/>
      <c r="F108" s="62">
        <f t="shared" si="4"/>
        <v>0</v>
      </c>
      <c r="G108" s="80" t="s">
        <v>182</v>
      </c>
    </row>
    <row r="109" spans="1:7" s="80" customFormat="1" hidden="1" x14ac:dyDescent="0.3">
      <c r="A109" s="322"/>
      <c r="B109" s="78"/>
      <c r="C109" s="78"/>
      <c r="D109" s="188"/>
      <c r="E109" s="78"/>
      <c r="F109" s="62">
        <f t="shared" si="4"/>
        <v>0</v>
      </c>
      <c r="G109" s="80" t="s">
        <v>182</v>
      </c>
    </row>
    <row r="110" spans="1:7" s="80" customFormat="1" hidden="1" x14ac:dyDescent="0.3">
      <c r="A110" s="322"/>
      <c r="B110" s="78"/>
      <c r="C110" s="78"/>
      <c r="D110" s="188"/>
      <c r="E110" s="78"/>
      <c r="F110" s="62">
        <f t="shared" si="4"/>
        <v>0</v>
      </c>
      <c r="G110" s="80" t="s">
        <v>182</v>
      </c>
    </row>
    <row r="111" spans="1:7" s="80" customFormat="1" hidden="1" x14ac:dyDescent="0.3">
      <c r="A111" s="322"/>
      <c r="B111" s="78"/>
      <c r="C111" s="78"/>
      <c r="D111" s="188"/>
      <c r="E111" s="78"/>
      <c r="F111" s="62">
        <f t="shared" si="4"/>
        <v>0</v>
      </c>
      <c r="G111" s="80" t="s">
        <v>182</v>
      </c>
    </row>
    <row r="112" spans="1:7" s="80" customFormat="1" hidden="1" x14ac:dyDescent="0.3">
      <c r="A112" s="322"/>
      <c r="B112" s="78"/>
      <c r="C112" s="78"/>
      <c r="D112" s="188"/>
      <c r="E112" s="78"/>
      <c r="F112" s="62">
        <f t="shared" si="4"/>
        <v>0</v>
      </c>
      <c r="G112" s="80" t="s">
        <v>182</v>
      </c>
    </row>
    <row r="113" spans="1:7" s="80" customFormat="1" hidden="1" x14ac:dyDescent="0.3">
      <c r="A113" s="322"/>
      <c r="B113" s="78"/>
      <c r="C113" s="78"/>
      <c r="D113" s="188"/>
      <c r="E113" s="78"/>
      <c r="F113" s="62">
        <f t="shared" si="4"/>
        <v>0</v>
      </c>
      <c r="G113" s="80" t="s">
        <v>182</v>
      </c>
    </row>
    <row r="114" spans="1:7" s="80" customFormat="1" hidden="1" x14ac:dyDescent="0.3">
      <c r="A114" s="322"/>
      <c r="B114" s="78"/>
      <c r="C114" s="78"/>
      <c r="D114" s="188"/>
      <c r="E114" s="78"/>
      <c r="F114" s="62">
        <f t="shared" si="4"/>
        <v>0</v>
      </c>
      <c r="G114" s="80" t="s">
        <v>182</v>
      </c>
    </row>
    <row r="115" spans="1:7" s="80" customFormat="1" hidden="1" x14ac:dyDescent="0.3">
      <c r="A115" s="322"/>
      <c r="B115" s="78"/>
      <c r="C115" s="78"/>
      <c r="D115" s="188"/>
      <c r="E115" s="78"/>
      <c r="F115" s="62">
        <f t="shared" si="4"/>
        <v>0</v>
      </c>
      <c r="G115" s="80" t="s">
        <v>182</v>
      </c>
    </row>
    <row r="116" spans="1:7" s="80" customFormat="1" hidden="1" x14ac:dyDescent="0.3">
      <c r="A116" s="322"/>
      <c r="B116" s="78"/>
      <c r="C116" s="78"/>
      <c r="D116" s="188"/>
      <c r="E116" s="78"/>
      <c r="F116" s="62">
        <f t="shared" si="4"/>
        <v>0</v>
      </c>
      <c r="G116" s="80" t="s">
        <v>182</v>
      </c>
    </row>
    <row r="117" spans="1:7" s="80" customFormat="1" hidden="1" x14ac:dyDescent="0.3">
      <c r="A117" s="322"/>
      <c r="B117" s="78"/>
      <c r="C117" s="78"/>
      <c r="D117" s="188"/>
      <c r="E117" s="78"/>
      <c r="F117" s="62">
        <f t="shared" si="4"/>
        <v>0</v>
      </c>
      <c r="G117" s="80" t="s">
        <v>182</v>
      </c>
    </row>
    <row r="118" spans="1:7" s="80" customFormat="1" hidden="1" x14ac:dyDescent="0.3">
      <c r="A118" s="322"/>
      <c r="B118" s="78"/>
      <c r="C118" s="78"/>
      <c r="D118" s="188"/>
      <c r="E118" s="78"/>
      <c r="F118" s="62">
        <f t="shared" si="4"/>
        <v>0</v>
      </c>
      <c r="G118" s="80" t="s">
        <v>182</v>
      </c>
    </row>
    <row r="119" spans="1:7" s="80" customFormat="1" hidden="1" x14ac:dyDescent="0.3">
      <c r="A119" s="322"/>
      <c r="B119" s="78"/>
      <c r="C119" s="78"/>
      <c r="D119" s="188"/>
      <c r="E119" s="78"/>
      <c r="F119" s="62">
        <f t="shared" si="4"/>
        <v>0</v>
      </c>
      <c r="G119" s="80" t="s">
        <v>182</v>
      </c>
    </row>
    <row r="120" spans="1:7" s="80" customFormat="1" hidden="1" x14ac:dyDescent="0.3">
      <c r="A120" s="322"/>
      <c r="B120" s="78"/>
      <c r="C120" s="78"/>
      <c r="D120" s="188"/>
      <c r="E120" s="78"/>
      <c r="F120" s="62">
        <f t="shared" si="4"/>
        <v>0</v>
      </c>
      <c r="G120" s="80" t="s">
        <v>182</v>
      </c>
    </row>
    <row r="121" spans="1:7" s="80" customFormat="1" hidden="1" x14ac:dyDescent="0.3">
      <c r="A121" s="322"/>
      <c r="B121" s="78"/>
      <c r="C121" s="78"/>
      <c r="D121" s="188"/>
      <c r="E121" s="78"/>
      <c r="F121" s="62">
        <f t="shared" si="4"/>
        <v>0</v>
      </c>
      <c r="G121" s="80" t="s">
        <v>182</v>
      </c>
    </row>
    <row r="122" spans="1:7" s="80" customFormat="1" hidden="1" x14ac:dyDescent="0.3">
      <c r="A122" s="322"/>
      <c r="B122" s="78"/>
      <c r="C122" s="78"/>
      <c r="D122" s="188"/>
      <c r="E122" s="78"/>
      <c r="F122" s="62">
        <f t="shared" si="4"/>
        <v>0</v>
      </c>
      <c r="G122" s="80" t="s">
        <v>182</v>
      </c>
    </row>
    <row r="123" spans="1:7" s="80" customFormat="1" hidden="1" x14ac:dyDescent="0.3">
      <c r="A123" s="322"/>
      <c r="B123" s="78"/>
      <c r="C123" s="78"/>
      <c r="D123" s="188"/>
      <c r="E123" s="78"/>
      <c r="F123" s="62">
        <f t="shared" si="4"/>
        <v>0</v>
      </c>
      <c r="G123" s="80" t="s">
        <v>182</v>
      </c>
    </row>
    <row r="124" spans="1:7" s="80" customFormat="1" hidden="1" x14ac:dyDescent="0.3">
      <c r="A124" s="322"/>
      <c r="B124" s="78"/>
      <c r="C124" s="78"/>
      <c r="D124" s="188"/>
      <c r="E124" s="78"/>
      <c r="F124" s="62">
        <f t="shared" si="4"/>
        <v>0</v>
      </c>
      <c r="G124" s="80" t="s">
        <v>182</v>
      </c>
    </row>
    <row r="125" spans="1:7" s="80" customFormat="1" hidden="1" x14ac:dyDescent="0.3">
      <c r="A125" s="322"/>
      <c r="B125" s="78"/>
      <c r="C125" s="78"/>
      <c r="D125" s="188"/>
      <c r="E125" s="78"/>
      <c r="F125" s="62">
        <f t="shared" si="4"/>
        <v>0</v>
      </c>
      <c r="G125" s="80" t="s">
        <v>182</v>
      </c>
    </row>
    <row r="126" spans="1:7" s="80" customFormat="1" hidden="1" x14ac:dyDescent="0.3">
      <c r="A126" s="322"/>
      <c r="B126" s="78"/>
      <c r="C126" s="78"/>
      <c r="D126" s="188"/>
      <c r="E126" s="78"/>
      <c r="F126" s="62">
        <f t="shared" si="4"/>
        <v>0</v>
      </c>
      <c r="G126" s="80" t="s">
        <v>182</v>
      </c>
    </row>
    <row r="127" spans="1:7" s="80" customFormat="1" hidden="1" x14ac:dyDescent="0.3">
      <c r="A127" s="322"/>
      <c r="B127" s="78"/>
      <c r="C127" s="78"/>
      <c r="D127" s="188"/>
      <c r="E127" s="78"/>
      <c r="F127" s="62">
        <f t="shared" si="4"/>
        <v>0</v>
      </c>
      <c r="G127" s="80" t="s">
        <v>182</v>
      </c>
    </row>
    <row r="128" spans="1:7" s="80" customFormat="1" hidden="1" x14ac:dyDescent="0.3">
      <c r="A128" s="322"/>
      <c r="B128" s="78"/>
      <c r="C128" s="78"/>
      <c r="D128" s="188"/>
      <c r="E128" s="78"/>
      <c r="F128" s="62">
        <f t="shared" si="4"/>
        <v>0</v>
      </c>
      <c r="G128" s="80" t="s">
        <v>182</v>
      </c>
    </row>
    <row r="129" spans="1:9" s="80" customFormat="1" hidden="1" x14ac:dyDescent="0.3">
      <c r="A129" s="322"/>
      <c r="B129" s="78"/>
      <c r="C129" s="78"/>
      <c r="D129" s="188"/>
      <c r="E129" s="78"/>
      <c r="F129" s="62">
        <f t="shared" si="4"/>
        <v>0</v>
      </c>
      <c r="G129" s="80" t="s">
        <v>182</v>
      </c>
    </row>
    <row r="130" spans="1:9" s="80" customFormat="1" hidden="1" x14ac:dyDescent="0.3">
      <c r="A130" s="322"/>
      <c r="B130" s="78"/>
      <c r="C130" s="78"/>
      <c r="D130" s="188"/>
      <c r="E130" s="78"/>
      <c r="F130" s="62">
        <f t="shared" si="4"/>
        <v>0</v>
      </c>
      <c r="G130" s="80" t="s">
        <v>182</v>
      </c>
    </row>
    <row r="131" spans="1:9" s="80" customFormat="1" hidden="1" x14ac:dyDescent="0.3">
      <c r="A131" s="322"/>
      <c r="B131" s="78"/>
      <c r="C131" s="78"/>
      <c r="D131" s="188"/>
      <c r="E131" s="78"/>
      <c r="F131" s="62">
        <f t="shared" si="4"/>
        <v>0</v>
      </c>
      <c r="G131" s="80" t="s">
        <v>182</v>
      </c>
    </row>
    <row r="132" spans="1:9" s="80" customFormat="1" hidden="1" x14ac:dyDescent="0.3">
      <c r="A132" s="322"/>
      <c r="B132" s="78"/>
      <c r="C132" s="78"/>
      <c r="D132" s="188"/>
      <c r="E132" s="78"/>
      <c r="F132" s="62">
        <f t="shared" si="4"/>
        <v>0</v>
      </c>
      <c r="G132" s="80" t="s">
        <v>182</v>
      </c>
    </row>
    <row r="133" spans="1:9" s="80" customFormat="1" hidden="1" x14ac:dyDescent="0.3">
      <c r="A133" s="322"/>
      <c r="B133" s="78"/>
      <c r="C133" s="78"/>
      <c r="D133" s="188"/>
      <c r="E133" s="78"/>
      <c r="F133" s="62">
        <f t="shared" ref="F133:F134" si="5">ROUND(+B133*D133*E133,2)</f>
        <v>0</v>
      </c>
      <c r="G133" s="80" t="s">
        <v>182</v>
      </c>
    </row>
    <row r="134" spans="1:9" s="80" customFormat="1" x14ac:dyDescent="0.3">
      <c r="A134" s="322" t="s">
        <v>289</v>
      </c>
      <c r="B134" s="78">
        <v>4</v>
      </c>
      <c r="C134" s="78" t="s">
        <v>221</v>
      </c>
      <c r="D134" s="188">
        <f t="shared" ref="D134" ca="1" si="6">RAND()*1000000</f>
        <v>145031.49611511602</v>
      </c>
      <c r="E134" s="78">
        <v>3</v>
      </c>
      <c r="F134" s="198">
        <f t="shared" ca="1" si="5"/>
        <v>1740377.95</v>
      </c>
      <c r="G134" s="80" t="s">
        <v>182</v>
      </c>
    </row>
    <row r="135" spans="1:9" s="80" customFormat="1" x14ac:dyDescent="0.3">
      <c r="A135" s="322"/>
      <c r="B135" s="69"/>
      <c r="C135" s="69"/>
      <c r="D135" s="93"/>
      <c r="E135" s="160" t="s">
        <v>185</v>
      </c>
      <c r="F135" s="207">
        <f ca="1">ROUND(SUBTOTAL(109,F5:F134),2)</f>
        <v>17203016.039999999</v>
      </c>
      <c r="G135" s="80" t="s">
        <v>182</v>
      </c>
      <c r="I135" s="320" t="s">
        <v>206</v>
      </c>
    </row>
    <row r="136" spans="1:9" s="80" customFormat="1" x14ac:dyDescent="0.3">
      <c r="A136" s="322"/>
      <c r="B136" s="69"/>
      <c r="C136" s="69"/>
      <c r="D136" s="106"/>
      <c r="E136" s="69"/>
      <c r="F136" s="203"/>
      <c r="G136" s="80" t="s">
        <v>187</v>
      </c>
    </row>
    <row r="137" spans="1:9" s="80" customFormat="1" x14ac:dyDescent="0.3">
      <c r="A137" s="322" t="s">
        <v>282</v>
      </c>
      <c r="B137" s="78">
        <v>4</v>
      </c>
      <c r="C137" s="78" t="s">
        <v>221</v>
      </c>
      <c r="D137" s="188">
        <f t="shared" ref="D137:D138" ca="1" si="7">RAND()*1000000</f>
        <v>972715.99747037038</v>
      </c>
      <c r="E137" s="78">
        <v>3</v>
      </c>
      <c r="F137" s="62">
        <f t="shared" ref="F137:F168" ca="1" si="8">ROUND(+B137*D137*E137,2)</f>
        <v>11672591.970000001</v>
      </c>
      <c r="G137" s="80" t="s">
        <v>187</v>
      </c>
    </row>
    <row r="138" spans="1:9" s="80" customFormat="1" x14ac:dyDescent="0.3">
      <c r="A138" s="322" t="s">
        <v>292</v>
      </c>
      <c r="B138" s="78">
        <v>4</v>
      </c>
      <c r="C138" s="78" t="s">
        <v>221</v>
      </c>
      <c r="D138" s="188">
        <f t="shared" ca="1" si="7"/>
        <v>460594.11352166126</v>
      </c>
      <c r="E138" s="78">
        <v>3</v>
      </c>
      <c r="F138" s="62">
        <f t="shared" ca="1" si="8"/>
        <v>5527129.3600000003</v>
      </c>
      <c r="G138" s="80" t="s">
        <v>187</v>
      </c>
    </row>
    <row r="139" spans="1:9" s="80" customFormat="1" hidden="1" x14ac:dyDescent="0.3">
      <c r="A139" s="322"/>
      <c r="B139" s="78"/>
      <c r="C139" s="78"/>
      <c r="D139" s="188"/>
      <c r="E139" s="78"/>
      <c r="F139" s="62">
        <f t="shared" si="8"/>
        <v>0</v>
      </c>
      <c r="G139" s="80" t="s">
        <v>187</v>
      </c>
    </row>
    <row r="140" spans="1:9" s="80" customFormat="1" hidden="1" x14ac:dyDescent="0.3">
      <c r="A140" s="322"/>
      <c r="B140" s="78"/>
      <c r="C140" s="78"/>
      <c r="D140" s="188"/>
      <c r="E140" s="78"/>
      <c r="F140" s="62">
        <f t="shared" si="8"/>
        <v>0</v>
      </c>
      <c r="G140" s="80" t="s">
        <v>187</v>
      </c>
    </row>
    <row r="141" spans="1:9" s="80" customFormat="1" hidden="1" x14ac:dyDescent="0.3">
      <c r="A141" s="322"/>
      <c r="B141" s="78"/>
      <c r="C141" s="78"/>
      <c r="D141" s="188"/>
      <c r="E141" s="78"/>
      <c r="F141" s="62">
        <f t="shared" si="8"/>
        <v>0</v>
      </c>
      <c r="G141" s="80" t="s">
        <v>187</v>
      </c>
    </row>
    <row r="142" spans="1:9" s="80" customFormat="1" hidden="1" x14ac:dyDescent="0.3">
      <c r="A142" s="322"/>
      <c r="B142" s="78"/>
      <c r="C142" s="78"/>
      <c r="D142" s="188"/>
      <c r="E142" s="78"/>
      <c r="F142" s="62">
        <f t="shared" si="8"/>
        <v>0</v>
      </c>
      <c r="G142" s="80" t="s">
        <v>187</v>
      </c>
    </row>
    <row r="143" spans="1:9" s="80" customFormat="1" hidden="1" x14ac:dyDescent="0.3">
      <c r="A143" s="322"/>
      <c r="B143" s="78"/>
      <c r="C143" s="78"/>
      <c r="D143" s="188"/>
      <c r="E143" s="78"/>
      <c r="F143" s="62">
        <f t="shared" si="8"/>
        <v>0</v>
      </c>
      <c r="G143" s="80" t="s">
        <v>187</v>
      </c>
    </row>
    <row r="144" spans="1:9" s="80" customFormat="1" hidden="1" x14ac:dyDescent="0.3">
      <c r="A144" s="322"/>
      <c r="B144" s="78"/>
      <c r="C144" s="78"/>
      <c r="D144" s="188"/>
      <c r="E144" s="78"/>
      <c r="F144" s="62">
        <f t="shared" si="8"/>
        <v>0</v>
      </c>
      <c r="G144" s="80" t="s">
        <v>187</v>
      </c>
    </row>
    <row r="145" spans="1:7" s="80" customFormat="1" hidden="1" x14ac:dyDescent="0.3">
      <c r="A145" s="322"/>
      <c r="B145" s="78"/>
      <c r="C145" s="78"/>
      <c r="D145" s="188"/>
      <c r="E145" s="78"/>
      <c r="F145" s="62">
        <f t="shared" si="8"/>
        <v>0</v>
      </c>
      <c r="G145" s="80" t="s">
        <v>187</v>
      </c>
    </row>
    <row r="146" spans="1:7" s="80" customFormat="1" hidden="1" x14ac:dyDescent="0.3">
      <c r="A146" s="322"/>
      <c r="B146" s="78"/>
      <c r="C146" s="78"/>
      <c r="D146" s="188"/>
      <c r="E146" s="78"/>
      <c r="F146" s="62">
        <f t="shared" si="8"/>
        <v>0</v>
      </c>
      <c r="G146" s="80" t="s">
        <v>187</v>
      </c>
    </row>
    <row r="147" spans="1:7" s="80" customFormat="1" hidden="1" x14ac:dyDescent="0.3">
      <c r="A147" s="322"/>
      <c r="B147" s="78"/>
      <c r="C147" s="78"/>
      <c r="D147" s="188"/>
      <c r="E147" s="78"/>
      <c r="F147" s="62">
        <f t="shared" si="8"/>
        <v>0</v>
      </c>
      <c r="G147" s="80" t="s">
        <v>187</v>
      </c>
    </row>
    <row r="148" spans="1:7" s="80" customFormat="1" hidden="1" x14ac:dyDescent="0.3">
      <c r="A148" s="322"/>
      <c r="B148" s="78"/>
      <c r="C148" s="78"/>
      <c r="D148" s="188"/>
      <c r="E148" s="78"/>
      <c r="F148" s="62">
        <f t="shared" si="8"/>
        <v>0</v>
      </c>
      <c r="G148" s="80" t="s">
        <v>187</v>
      </c>
    </row>
    <row r="149" spans="1:7" s="80" customFormat="1" hidden="1" x14ac:dyDescent="0.3">
      <c r="A149" s="322"/>
      <c r="B149" s="78"/>
      <c r="C149" s="78"/>
      <c r="D149" s="188"/>
      <c r="E149" s="78"/>
      <c r="F149" s="62">
        <f t="shared" si="8"/>
        <v>0</v>
      </c>
      <c r="G149" s="80" t="s">
        <v>187</v>
      </c>
    </row>
    <row r="150" spans="1:7" s="80" customFormat="1" hidden="1" x14ac:dyDescent="0.3">
      <c r="A150" s="322"/>
      <c r="B150" s="78"/>
      <c r="C150" s="78"/>
      <c r="D150" s="188"/>
      <c r="E150" s="78"/>
      <c r="F150" s="62">
        <f t="shared" si="8"/>
        <v>0</v>
      </c>
      <c r="G150" s="80" t="s">
        <v>187</v>
      </c>
    </row>
    <row r="151" spans="1:7" s="80" customFormat="1" hidden="1" x14ac:dyDescent="0.3">
      <c r="A151" s="322"/>
      <c r="B151" s="78"/>
      <c r="C151" s="78"/>
      <c r="D151" s="188"/>
      <c r="E151" s="78"/>
      <c r="F151" s="62">
        <f t="shared" si="8"/>
        <v>0</v>
      </c>
      <c r="G151" s="80" t="s">
        <v>187</v>
      </c>
    </row>
    <row r="152" spans="1:7" s="80" customFormat="1" hidden="1" x14ac:dyDescent="0.3">
      <c r="A152" s="322"/>
      <c r="B152" s="78"/>
      <c r="C152" s="78"/>
      <c r="D152" s="188"/>
      <c r="E152" s="78"/>
      <c r="F152" s="62">
        <f t="shared" si="8"/>
        <v>0</v>
      </c>
      <c r="G152" s="80" t="s">
        <v>187</v>
      </c>
    </row>
    <row r="153" spans="1:7" s="80" customFormat="1" hidden="1" x14ac:dyDescent="0.3">
      <c r="A153" s="322"/>
      <c r="B153" s="78"/>
      <c r="C153" s="78"/>
      <c r="D153" s="188"/>
      <c r="E153" s="78"/>
      <c r="F153" s="62">
        <f t="shared" si="8"/>
        <v>0</v>
      </c>
      <c r="G153" s="80" t="s">
        <v>187</v>
      </c>
    </row>
    <row r="154" spans="1:7" s="80" customFormat="1" hidden="1" x14ac:dyDescent="0.3">
      <c r="A154" s="322"/>
      <c r="B154" s="78"/>
      <c r="C154" s="78"/>
      <c r="D154" s="188"/>
      <c r="E154" s="78"/>
      <c r="F154" s="62">
        <f t="shared" si="8"/>
        <v>0</v>
      </c>
      <c r="G154" s="80" t="s">
        <v>187</v>
      </c>
    </row>
    <row r="155" spans="1:7" s="80" customFormat="1" hidden="1" x14ac:dyDescent="0.3">
      <c r="A155" s="322"/>
      <c r="B155" s="78"/>
      <c r="C155" s="78"/>
      <c r="D155" s="188"/>
      <c r="E155" s="78"/>
      <c r="F155" s="62">
        <f t="shared" si="8"/>
        <v>0</v>
      </c>
      <c r="G155" s="80" t="s">
        <v>187</v>
      </c>
    </row>
    <row r="156" spans="1:7" s="80" customFormat="1" hidden="1" x14ac:dyDescent="0.3">
      <c r="A156" s="322"/>
      <c r="B156" s="78"/>
      <c r="C156" s="78"/>
      <c r="D156" s="188"/>
      <c r="E156" s="78"/>
      <c r="F156" s="62">
        <f t="shared" si="8"/>
        <v>0</v>
      </c>
      <c r="G156" s="80" t="s">
        <v>187</v>
      </c>
    </row>
    <row r="157" spans="1:7" s="80" customFormat="1" hidden="1" x14ac:dyDescent="0.3">
      <c r="A157" s="322"/>
      <c r="B157" s="78"/>
      <c r="C157" s="78"/>
      <c r="D157" s="188"/>
      <c r="E157" s="78"/>
      <c r="F157" s="62">
        <f t="shared" si="8"/>
        <v>0</v>
      </c>
      <c r="G157" s="80" t="s">
        <v>187</v>
      </c>
    </row>
    <row r="158" spans="1:7" s="80" customFormat="1" hidden="1" x14ac:dyDescent="0.3">
      <c r="A158" s="322"/>
      <c r="B158" s="78"/>
      <c r="C158" s="78"/>
      <c r="D158" s="188"/>
      <c r="E158" s="78"/>
      <c r="F158" s="62">
        <f t="shared" si="8"/>
        <v>0</v>
      </c>
      <c r="G158" s="80" t="s">
        <v>187</v>
      </c>
    </row>
    <row r="159" spans="1:7" s="80" customFormat="1" hidden="1" x14ac:dyDescent="0.3">
      <c r="A159" s="322"/>
      <c r="B159" s="78"/>
      <c r="C159" s="78"/>
      <c r="D159" s="188"/>
      <c r="E159" s="78"/>
      <c r="F159" s="62">
        <f t="shared" si="8"/>
        <v>0</v>
      </c>
      <c r="G159" s="80" t="s">
        <v>187</v>
      </c>
    </row>
    <row r="160" spans="1:7" s="80" customFormat="1" hidden="1" x14ac:dyDescent="0.3">
      <c r="A160" s="322"/>
      <c r="B160" s="78"/>
      <c r="C160" s="78"/>
      <c r="D160" s="188"/>
      <c r="E160" s="78"/>
      <c r="F160" s="62">
        <f t="shared" si="8"/>
        <v>0</v>
      </c>
      <c r="G160" s="80" t="s">
        <v>187</v>
      </c>
    </row>
    <row r="161" spans="1:7" s="80" customFormat="1" hidden="1" x14ac:dyDescent="0.3">
      <c r="A161" s="322"/>
      <c r="B161" s="78"/>
      <c r="C161" s="78"/>
      <c r="D161" s="188"/>
      <c r="E161" s="78"/>
      <c r="F161" s="62">
        <f t="shared" si="8"/>
        <v>0</v>
      </c>
      <c r="G161" s="80" t="s">
        <v>187</v>
      </c>
    </row>
    <row r="162" spans="1:7" s="80" customFormat="1" hidden="1" x14ac:dyDescent="0.3">
      <c r="A162" s="322"/>
      <c r="B162" s="78"/>
      <c r="C162" s="78"/>
      <c r="D162" s="188"/>
      <c r="E162" s="78"/>
      <c r="F162" s="62">
        <f t="shared" si="8"/>
        <v>0</v>
      </c>
      <c r="G162" s="80" t="s">
        <v>187</v>
      </c>
    </row>
    <row r="163" spans="1:7" s="80" customFormat="1" hidden="1" x14ac:dyDescent="0.3">
      <c r="A163" s="322"/>
      <c r="B163" s="78"/>
      <c r="C163" s="78"/>
      <c r="D163" s="188"/>
      <c r="E163" s="78"/>
      <c r="F163" s="62">
        <f t="shared" si="8"/>
        <v>0</v>
      </c>
      <c r="G163" s="80" t="s">
        <v>187</v>
      </c>
    </row>
    <row r="164" spans="1:7" s="80" customFormat="1" hidden="1" x14ac:dyDescent="0.3">
      <c r="A164" s="322"/>
      <c r="B164" s="78"/>
      <c r="C164" s="78"/>
      <c r="D164" s="188"/>
      <c r="E164" s="78"/>
      <c r="F164" s="62">
        <f t="shared" si="8"/>
        <v>0</v>
      </c>
      <c r="G164" s="80" t="s">
        <v>187</v>
      </c>
    </row>
    <row r="165" spans="1:7" s="80" customFormat="1" hidden="1" x14ac:dyDescent="0.3">
      <c r="A165" s="322"/>
      <c r="B165" s="78"/>
      <c r="C165" s="78"/>
      <c r="D165" s="188"/>
      <c r="E165" s="78"/>
      <c r="F165" s="62">
        <f t="shared" si="8"/>
        <v>0</v>
      </c>
      <c r="G165" s="80" t="s">
        <v>187</v>
      </c>
    </row>
    <row r="166" spans="1:7" s="80" customFormat="1" hidden="1" x14ac:dyDescent="0.3">
      <c r="A166" s="322"/>
      <c r="B166" s="78"/>
      <c r="C166" s="78"/>
      <c r="D166" s="188"/>
      <c r="E166" s="78"/>
      <c r="F166" s="62">
        <f t="shared" si="8"/>
        <v>0</v>
      </c>
      <c r="G166" s="80" t="s">
        <v>187</v>
      </c>
    </row>
    <row r="167" spans="1:7" s="80" customFormat="1" hidden="1" x14ac:dyDescent="0.3">
      <c r="A167" s="322"/>
      <c r="B167" s="78"/>
      <c r="C167" s="78"/>
      <c r="D167" s="188"/>
      <c r="E167" s="78"/>
      <c r="F167" s="62">
        <f t="shared" si="8"/>
        <v>0</v>
      </c>
      <c r="G167" s="80" t="s">
        <v>187</v>
      </c>
    </row>
    <row r="168" spans="1:7" s="80" customFormat="1" hidden="1" x14ac:dyDescent="0.3">
      <c r="A168" s="322"/>
      <c r="B168" s="78"/>
      <c r="C168" s="78"/>
      <c r="D168" s="188"/>
      <c r="E168" s="78"/>
      <c r="F168" s="62">
        <f t="shared" si="8"/>
        <v>0</v>
      </c>
      <c r="G168" s="80" t="s">
        <v>187</v>
      </c>
    </row>
    <row r="169" spans="1:7" s="80" customFormat="1" hidden="1" x14ac:dyDescent="0.3">
      <c r="A169" s="322"/>
      <c r="B169" s="78"/>
      <c r="C169" s="78"/>
      <c r="D169" s="188"/>
      <c r="E169" s="78"/>
      <c r="F169" s="62">
        <f t="shared" ref="F169:F200" si="9">ROUND(+B169*D169*E169,2)</f>
        <v>0</v>
      </c>
      <c r="G169" s="80" t="s">
        <v>187</v>
      </c>
    </row>
    <row r="170" spans="1:7" s="80" customFormat="1" hidden="1" x14ac:dyDescent="0.3">
      <c r="A170" s="322"/>
      <c r="B170" s="78"/>
      <c r="C170" s="78"/>
      <c r="D170" s="188"/>
      <c r="E170" s="78"/>
      <c r="F170" s="62">
        <f t="shared" si="9"/>
        <v>0</v>
      </c>
      <c r="G170" s="80" t="s">
        <v>187</v>
      </c>
    </row>
    <row r="171" spans="1:7" s="80" customFormat="1" hidden="1" x14ac:dyDescent="0.3">
      <c r="A171" s="322"/>
      <c r="B171" s="78"/>
      <c r="C171" s="78"/>
      <c r="D171" s="188"/>
      <c r="E171" s="78"/>
      <c r="F171" s="62">
        <f t="shared" si="9"/>
        <v>0</v>
      </c>
      <c r="G171" s="80" t="s">
        <v>187</v>
      </c>
    </row>
    <row r="172" spans="1:7" s="80" customFormat="1" hidden="1" x14ac:dyDescent="0.3">
      <c r="A172" s="322"/>
      <c r="B172" s="78"/>
      <c r="C172" s="78"/>
      <c r="D172" s="188"/>
      <c r="E172" s="78"/>
      <c r="F172" s="62">
        <f t="shared" si="9"/>
        <v>0</v>
      </c>
      <c r="G172" s="80" t="s">
        <v>187</v>
      </c>
    </row>
    <row r="173" spans="1:7" s="80" customFormat="1" hidden="1" x14ac:dyDescent="0.3">
      <c r="A173" s="322"/>
      <c r="B173" s="78"/>
      <c r="C173" s="78"/>
      <c r="D173" s="188"/>
      <c r="E173" s="78"/>
      <c r="F173" s="62">
        <f t="shared" si="9"/>
        <v>0</v>
      </c>
      <c r="G173" s="80" t="s">
        <v>187</v>
      </c>
    </row>
    <row r="174" spans="1:7" s="80" customFormat="1" hidden="1" x14ac:dyDescent="0.3">
      <c r="A174" s="322"/>
      <c r="B174" s="78"/>
      <c r="C174" s="78"/>
      <c r="D174" s="188"/>
      <c r="E174" s="78"/>
      <c r="F174" s="62">
        <f t="shared" si="9"/>
        <v>0</v>
      </c>
      <c r="G174" s="80" t="s">
        <v>187</v>
      </c>
    </row>
    <row r="175" spans="1:7" s="80" customFormat="1" hidden="1" x14ac:dyDescent="0.3">
      <c r="A175" s="322"/>
      <c r="B175" s="78"/>
      <c r="C175" s="78"/>
      <c r="D175" s="188"/>
      <c r="E175" s="78"/>
      <c r="F175" s="62">
        <f t="shared" si="9"/>
        <v>0</v>
      </c>
      <c r="G175" s="80" t="s">
        <v>187</v>
      </c>
    </row>
    <row r="176" spans="1:7" s="80" customFormat="1" hidden="1" x14ac:dyDescent="0.3">
      <c r="A176" s="322"/>
      <c r="B176" s="78"/>
      <c r="C176" s="78"/>
      <c r="D176" s="188"/>
      <c r="E176" s="78"/>
      <c r="F176" s="62">
        <f t="shared" si="9"/>
        <v>0</v>
      </c>
      <c r="G176" s="80" t="s">
        <v>187</v>
      </c>
    </row>
    <row r="177" spans="1:7" s="80" customFormat="1" hidden="1" x14ac:dyDescent="0.3">
      <c r="A177" s="322"/>
      <c r="B177" s="78"/>
      <c r="C177" s="78"/>
      <c r="D177" s="188"/>
      <c r="E177" s="78"/>
      <c r="F177" s="62">
        <f t="shared" si="9"/>
        <v>0</v>
      </c>
      <c r="G177" s="80" t="s">
        <v>187</v>
      </c>
    </row>
    <row r="178" spans="1:7" s="80" customFormat="1" hidden="1" x14ac:dyDescent="0.3">
      <c r="A178" s="322"/>
      <c r="B178" s="78"/>
      <c r="C178" s="78"/>
      <c r="D178" s="188"/>
      <c r="E178" s="78"/>
      <c r="F178" s="62">
        <f t="shared" si="9"/>
        <v>0</v>
      </c>
      <c r="G178" s="80" t="s">
        <v>187</v>
      </c>
    </row>
    <row r="179" spans="1:7" s="80" customFormat="1" hidden="1" x14ac:dyDescent="0.3">
      <c r="A179" s="322"/>
      <c r="B179" s="78"/>
      <c r="C179" s="78"/>
      <c r="D179" s="188"/>
      <c r="E179" s="78"/>
      <c r="F179" s="62">
        <f t="shared" si="9"/>
        <v>0</v>
      </c>
      <c r="G179" s="80" t="s">
        <v>187</v>
      </c>
    </row>
    <row r="180" spans="1:7" s="80" customFormat="1" hidden="1" x14ac:dyDescent="0.3">
      <c r="A180" s="322"/>
      <c r="B180" s="78"/>
      <c r="C180" s="78"/>
      <c r="D180" s="188"/>
      <c r="E180" s="78"/>
      <c r="F180" s="62">
        <f t="shared" si="9"/>
        <v>0</v>
      </c>
      <c r="G180" s="80" t="s">
        <v>187</v>
      </c>
    </row>
    <row r="181" spans="1:7" s="80" customFormat="1" hidden="1" x14ac:dyDescent="0.3">
      <c r="A181" s="322"/>
      <c r="B181" s="78"/>
      <c r="C181" s="78"/>
      <c r="D181" s="188"/>
      <c r="E181" s="78"/>
      <c r="F181" s="62">
        <f t="shared" si="9"/>
        <v>0</v>
      </c>
      <c r="G181" s="80" t="s">
        <v>187</v>
      </c>
    </row>
    <row r="182" spans="1:7" s="80" customFormat="1" hidden="1" x14ac:dyDescent="0.3">
      <c r="A182" s="322"/>
      <c r="B182" s="78"/>
      <c r="C182" s="78"/>
      <c r="D182" s="188"/>
      <c r="E182" s="78"/>
      <c r="F182" s="62">
        <f t="shared" si="9"/>
        <v>0</v>
      </c>
      <c r="G182" s="80" t="s">
        <v>187</v>
      </c>
    </row>
    <row r="183" spans="1:7" s="80" customFormat="1" hidden="1" x14ac:dyDescent="0.3">
      <c r="A183" s="322"/>
      <c r="B183" s="78"/>
      <c r="C183" s="78"/>
      <c r="D183" s="188"/>
      <c r="E183" s="78"/>
      <c r="F183" s="62">
        <f t="shared" si="9"/>
        <v>0</v>
      </c>
      <c r="G183" s="80" t="s">
        <v>187</v>
      </c>
    </row>
    <row r="184" spans="1:7" s="80" customFormat="1" hidden="1" x14ac:dyDescent="0.3">
      <c r="A184" s="322"/>
      <c r="B184" s="78"/>
      <c r="C184" s="78"/>
      <c r="D184" s="188"/>
      <c r="E184" s="78"/>
      <c r="F184" s="62">
        <f t="shared" si="9"/>
        <v>0</v>
      </c>
      <c r="G184" s="80" t="s">
        <v>187</v>
      </c>
    </row>
    <row r="185" spans="1:7" s="80" customFormat="1" hidden="1" x14ac:dyDescent="0.3">
      <c r="A185" s="322"/>
      <c r="B185" s="78"/>
      <c r="C185" s="78"/>
      <c r="D185" s="188"/>
      <c r="E185" s="78"/>
      <c r="F185" s="62">
        <f t="shared" si="9"/>
        <v>0</v>
      </c>
      <c r="G185" s="80" t="s">
        <v>187</v>
      </c>
    </row>
    <row r="186" spans="1:7" s="80" customFormat="1" hidden="1" x14ac:dyDescent="0.3">
      <c r="A186" s="322"/>
      <c r="B186" s="78"/>
      <c r="C186" s="78"/>
      <c r="D186" s="188"/>
      <c r="E186" s="78"/>
      <c r="F186" s="62">
        <f t="shared" si="9"/>
        <v>0</v>
      </c>
      <c r="G186" s="80" t="s">
        <v>187</v>
      </c>
    </row>
    <row r="187" spans="1:7" s="80" customFormat="1" hidden="1" x14ac:dyDescent="0.3">
      <c r="A187" s="322"/>
      <c r="B187" s="78"/>
      <c r="C187" s="78"/>
      <c r="D187" s="188"/>
      <c r="E187" s="78"/>
      <c r="F187" s="62">
        <f t="shared" si="9"/>
        <v>0</v>
      </c>
      <c r="G187" s="80" t="s">
        <v>187</v>
      </c>
    </row>
    <row r="188" spans="1:7" s="80" customFormat="1" hidden="1" x14ac:dyDescent="0.3">
      <c r="A188" s="322"/>
      <c r="B188" s="78"/>
      <c r="C188" s="78"/>
      <c r="D188" s="188"/>
      <c r="E188" s="78"/>
      <c r="F188" s="62">
        <f t="shared" si="9"/>
        <v>0</v>
      </c>
      <c r="G188" s="80" t="s">
        <v>187</v>
      </c>
    </row>
    <row r="189" spans="1:7" s="80" customFormat="1" hidden="1" x14ac:dyDescent="0.3">
      <c r="A189" s="322"/>
      <c r="B189" s="78"/>
      <c r="C189" s="78"/>
      <c r="D189" s="188"/>
      <c r="E189" s="78"/>
      <c r="F189" s="62">
        <f t="shared" si="9"/>
        <v>0</v>
      </c>
      <c r="G189" s="80" t="s">
        <v>187</v>
      </c>
    </row>
    <row r="190" spans="1:7" s="80" customFormat="1" hidden="1" x14ac:dyDescent="0.3">
      <c r="A190" s="322"/>
      <c r="B190" s="78"/>
      <c r="C190" s="78"/>
      <c r="D190" s="188"/>
      <c r="E190" s="78"/>
      <c r="F190" s="62">
        <f t="shared" si="9"/>
        <v>0</v>
      </c>
      <c r="G190" s="80" t="s">
        <v>187</v>
      </c>
    </row>
    <row r="191" spans="1:7" s="80" customFormat="1" hidden="1" x14ac:dyDescent="0.3">
      <c r="A191" s="322"/>
      <c r="B191" s="78"/>
      <c r="C191" s="78"/>
      <c r="D191" s="188"/>
      <c r="E191" s="78"/>
      <c r="F191" s="62">
        <f t="shared" si="9"/>
        <v>0</v>
      </c>
      <c r="G191" s="80" t="s">
        <v>187</v>
      </c>
    </row>
    <row r="192" spans="1:7" s="80" customFormat="1" hidden="1" x14ac:dyDescent="0.3">
      <c r="A192" s="322"/>
      <c r="B192" s="78"/>
      <c r="C192" s="78"/>
      <c r="D192" s="188"/>
      <c r="E192" s="78"/>
      <c r="F192" s="62">
        <f t="shared" si="9"/>
        <v>0</v>
      </c>
      <c r="G192" s="80" t="s">
        <v>187</v>
      </c>
    </row>
    <row r="193" spans="1:7" s="80" customFormat="1" hidden="1" x14ac:dyDescent="0.3">
      <c r="A193" s="322"/>
      <c r="B193" s="78"/>
      <c r="C193" s="78"/>
      <c r="D193" s="188"/>
      <c r="E193" s="78"/>
      <c r="F193" s="62">
        <f t="shared" si="9"/>
        <v>0</v>
      </c>
      <c r="G193" s="80" t="s">
        <v>187</v>
      </c>
    </row>
    <row r="194" spans="1:7" s="80" customFormat="1" hidden="1" x14ac:dyDescent="0.3">
      <c r="A194" s="322"/>
      <c r="B194" s="78"/>
      <c r="C194" s="78"/>
      <c r="D194" s="188"/>
      <c r="E194" s="78"/>
      <c r="F194" s="62">
        <f t="shared" si="9"/>
        <v>0</v>
      </c>
      <c r="G194" s="80" t="s">
        <v>187</v>
      </c>
    </row>
    <row r="195" spans="1:7" s="80" customFormat="1" hidden="1" x14ac:dyDescent="0.3">
      <c r="A195" s="322"/>
      <c r="B195" s="78"/>
      <c r="C195" s="78"/>
      <c r="D195" s="188"/>
      <c r="E195" s="78"/>
      <c r="F195" s="62">
        <f t="shared" si="9"/>
        <v>0</v>
      </c>
      <c r="G195" s="80" t="s">
        <v>187</v>
      </c>
    </row>
    <row r="196" spans="1:7" s="80" customFormat="1" hidden="1" x14ac:dyDescent="0.3">
      <c r="A196" s="322"/>
      <c r="B196" s="78"/>
      <c r="C196" s="78"/>
      <c r="D196" s="188"/>
      <c r="E196" s="78"/>
      <c r="F196" s="62">
        <f t="shared" si="9"/>
        <v>0</v>
      </c>
      <c r="G196" s="80" t="s">
        <v>187</v>
      </c>
    </row>
    <row r="197" spans="1:7" s="80" customFormat="1" hidden="1" x14ac:dyDescent="0.3">
      <c r="A197" s="322"/>
      <c r="B197" s="78"/>
      <c r="C197" s="78"/>
      <c r="D197" s="188"/>
      <c r="E197" s="78"/>
      <c r="F197" s="62">
        <f t="shared" si="9"/>
        <v>0</v>
      </c>
      <c r="G197" s="80" t="s">
        <v>187</v>
      </c>
    </row>
    <row r="198" spans="1:7" s="80" customFormat="1" hidden="1" x14ac:dyDescent="0.3">
      <c r="A198" s="322"/>
      <c r="B198" s="78"/>
      <c r="C198" s="78"/>
      <c r="D198" s="188"/>
      <c r="E198" s="78"/>
      <c r="F198" s="62">
        <f t="shared" si="9"/>
        <v>0</v>
      </c>
      <c r="G198" s="80" t="s">
        <v>187</v>
      </c>
    </row>
    <row r="199" spans="1:7" s="80" customFormat="1" hidden="1" x14ac:dyDescent="0.3">
      <c r="A199" s="322"/>
      <c r="B199" s="78"/>
      <c r="C199" s="78"/>
      <c r="D199" s="188"/>
      <c r="E199" s="78"/>
      <c r="F199" s="62">
        <f t="shared" si="9"/>
        <v>0</v>
      </c>
      <c r="G199" s="80" t="s">
        <v>187</v>
      </c>
    </row>
    <row r="200" spans="1:7" s="80" customFormat="1" hidden="1" x14ac:dyDescent="0.3">
      <c r="A200" s="322"/>
      <c r="B200" s="78"/>
      <c r="C200" s="78"/>
      <c r="D200" s="188"/>
      <c r="E200" s="78"/>
      <c r="F200" s="62">
        <f t="shared" si="9"/>
        <v>0</v>
      </c>
      <c r="G200" s="80" t="s">
        <v>187</v>
      </c>
    </row>
    <row r="201" spans="1:7" s="80" customFormat="1" hidden="1" x14ac:dyDescent="0.3">
      <c r="A201" s="322"/>
      <c r="B201" s="78"/>
      <c r="C201" s="78"/>
      <c r="D201" s="188"/>
      <c r="E201" s="78"/>
      <c r="F201" s="62">
        <f t="shared" ref="F201:F232" si="10">ROUND(+B201*D201*E201,2)</f>
        <v>0</v>
      </c>
      <c r="G201" s="80" t="s">
        <v>187</v>
      </c>
    </row>
    <row r="202" spans="1:7" s="80" customFormat="1" hidden="1" x14ac:dyDescent="0.3">
      <c r="A202" s="322"/>
      <c r="B202" s="78"/>
      <c r="C202" s="78"/>
      <c r="D202" s="188"/>
      <c r="E202" s="78"/>
      <c r="F202" s="62">
        <f t="shared" si="10"/>
        <v>0</v>
      </c>
      <c r="G202" s="80" t="s">
        <v>187</v>
      </c>
    </row>
    <row r="203" spans="1:7" s="80" customFormat="1" hidden="1" x14ac:dyDescent="0.3">
      <c r="A203" s="322"/>
      <c r="B203" s="78"/>
      <c r="C203" s="78"/>
      <c r="D203" s="188"/>
      <c r="E203" s="78"/>
      <c r="F203" s="62">
        <f t="shared" si="10"/>
        <v>0</v>
      </c>
      <c r="G203" s="80" t="s">
        <v>187</v>
      </c>
    </row>
    <row r="204" spans="1:7" s="80" customFormat="1" hidden="1" x14ac:dyDescent="0.3">
      <c r="A204" s="322"/>
      <c r="B204" s="78"/>
      <c r="C204" s="78"/>
      <c r="D204" s="188"/>
      <c r="E204" s="78"/>
      <c r="F204" s="62">
        <f t="shared" si="10"/>
        <v>0</v>
      </c>
      <c r="G204" s="80" t="s">
        <v>187</v>
      </c>
    </row>
    <row r="205" spans="1:7" s="80" customFormat="1" hidden="1" x14ac:dyDescent="0.3">
      <c r="A205" s="322"/>
      <c r="B205" s="78"/>
      <c r="C205" s="78"/>
      <c r="D205" s="188"/>
      <c r="E205" s="78"/>
      <c r="F205" s="62">
        <f t="shared" si="10"/>
        <v>0</v>
      </c>
      <c r="G205" s="80" t="s">
        <v>187</v>
      </c>
    </row>
    <row r="206" spans="1:7" s="80" customFormat="1" hidden="1" x14ac:dyDescent="0.3">
      <c r="A206" s="322"/>
      <c r="B206" s="78"/>
      <c r="C206" s="78"/>
      <c r="D206" s="188"/>
      <c r="E206" s="78"/>
      <c r="F206" s="62">
        <f t="shared" si="10"/>
        <v>0</v>
      </c>
      <c r="G206" s="80" t="s">
        <v>187</v>
      </c>
    </row>
    <row r="207" spans="1:7" s="80" customFormat="1" hidden="1" x14ac:dyDescent="0.3">
      <c r="A207" s="322"/>
      <c r="B207" s="78"/>
      <c r="C207" s="78"/>
      <c r="D207" s="188"/>
      <c r="E207" s="78"/>
      <c r="F207" s="62">
        <f t="shared" si="10"/>
        <v>0</v>
      </c>
      <c r="G207" s="80" t="s">
        <v>187</v>
      </c>
    </row>
    <row r="208" spans="1:7" s="80" customFormat="1" hidden="1" x14ac:dyDescent="0.3">
      <c r="A208" s="322"/>
      <c r="B208" s="78"/>
      <c r="C208" s="78"/>
      <c r="D208" s="188"/>
      <c r="E208" s="78"/>
      <c r="F208" s="62">
        <f t="shared" si="10"/>
        <v>0</v>
      </c>
      <c r="G208" s="80" t="s">
        <v>187</v>
      </c>
    </row>
    <row r="209" spans="1:7" s="80" customFormat="1" hidden="1" x14ac:dyDescent="0.3">
      <c r="A209" s="322"/>
      <c r="B209" s="78"/>
      <c r="C209" s="78"/>
      <c r="D209" s="188"/>
      <c r="E209" s="78"/>
      <c r="F209" s="62">
        <f t="shared" si="10"/>
        <v>0</v>
      </c>
      <c r="G209" s="80" t="s">
        <v>187</v>
      </c>
    </row>
    <row r="210" spans="1:7" s="80" customFormat="1" hidden="1" x14ac:dyDescent="0.3">
      <c r="A210" s="322"/>
      <c r="B210" s="78"/>
      <c r="C210" s="78"/>
      <c r="D210" s="188"/>
      <c r="E210" s="78"/>
      <c r="F210" s="62">
        <f t="shared" si="10"/>
        <v>0</v>
      </c>
      <c r="G210" s="80" t="s">
        <v>187</v>
      </c>
    </row>
    <row r="211" spans="1:7" s="80" customFormat="1" hidden="1" x14ac:dyDescent="0.3">
      <c r="A211" s="322"/>
      <c r="B211" s="78"/>
      <c r="C211" s="78"/>
      <c r="D211" s="188"/>
      <c r="E211" s="78"/>
      <c r="F211" s="62">
        <f t="shared" si="10"/>
        <v>0</v>
      </c>
      <c r="G211" s="80" t="s">
        <v>187</v>
      </c>
    </row>
    <row r="212" spans="1:7" s="80" customFormat="1" hidden="1" x14ac:dyDescent="0.3">
      <c r="A212" s="322"/>
      <c r="B212" s="78"/>
      <c r="C212" s="78"/>
      <c r="D212" s="188"/>
      <c r="E212" s="78"/>
      <c r="F212" s="62">
        <f t="shared" si="10"/>
        <v>0</v>
      </c>
      <c r="G212" s="80" t="s">
        <v>187</v>
      </c>
    </row>
    <row r="213" spans="1:7" s="80" customFormat="1" hidden="1" x14ac:dyDescent="0.3">
      <c r="A213" s="322"/>
      <c r="B213" s="78"/>
      <c r="C213" s="78"/>
      <c r="D213" s="188"/>
      <c r="E213" s="78"/>
      <c r="F213" s="62">
        <f t="shared" si="10"/>
        <v>0</v>
      </c>
      <c r="G213" s="80" t="s">
        <v>187</v>
      </c>
    </row>
    <row r="214" spans="1:7" s="80" customFormat="1" hidden="1" x14ac:dyDescent="0.3">
      <c r="A214" s="322"/>
      <c r="B214" s="78"/>
      <c r="C214" s="78"/>
      <c r="D214" s="188"/>
      <c r="E214" s="78"/>
      <c r="F214" s="62">
        <f t="shared" si="10"/>
        <v>0</v>
      </c>
      <c r="G214" s="80" t="s">
        <v>187</v>
      </c>
    </row>
    <row r="215" spans="1:7" s="80" customFormat="1" hidden="1" x14ac:dyDescent="0.3">
      <c r="A215" s="322"/>
      <c r="B215" s="78"/>
      <c r="C215" s="78"/>
      <c r="D215" s="188"/>
      <c r="E215" s="78"/>
      <c r="F215" s="62">
        <f t="shared" si="10"/>
        <v>0</v>
      </c>
      <c r="G215" s="80" t="s">
        <v>187</v>
      </c>
    </row>
    <row r="216" spans="1:7" s="80" customFormat="1" hidden="1" x14ac:dyDescent="0.3">
      <c r="A216" s="322"/>
      <c r="B216" s="78"/>
      <c r="C216" s="78"/>
      <c r="D216" s="188"/>
      <c r="E216" s="78"/>
      <c r="F216" s="62">
        <f t="shared" si="10"/>
        <v>0</v>
      </c>
      <c r="G216" s="80" t="s">
        <v>187</v>
      </c>
    </row>
    <row r="217" spans="1:7" s="80" customFormat="1" hidden="1" x14ac:dyDescent="0.3">
      <c r="A217" s="322"/>
      <c r="B217" s="78"/>
      <c r="C217" s="78"/>
      <c r="D217" s="188"/>
      <c r="E217" s="78"/>
      <c r="F217" s="62">
        <f t="shared" si="10"/>
        <v>0</v>
      </c>
      <c r="G217" s="80" t="s">
        <v>187</v>
      </c>
    </row>
    <row r="218" spans="1:7" s="80" customFormat="1" hidden="1" x14ac:dyDescent="0.3">
      <c r="A218" s="322"/>
      <c r="B218" s="78"/>
      <c r="C218" s="78"/>
      <c r="D218" s="188"/>
      <c r="E218" s="78"/>
      <c r="F218" s="62">
        <f t="shared" si="10"/>
        <v>0</v>
      </c>
      <c r="G218" s="80" t="s">
        <v>187</v>
      </c>
    </row>
    <row r="219" spans="1:7" s="80" customFormat="1" hidden="1" x14ac:dyDescent="0.3">
      <c r="A219" s="322"/>
      <c r="B219" s="78"/>
      <c r="C219" s="78"/>
      <c r="D219" s="188"/>
      <c r="E219" s="78"/>
      <c r="F219" s="62">
        <f t="shared" si="10"/>
        <v>0</v>
      </c>
      <c r="G219" s="80" t="s">
        <v>187</v>
      </c>
    </row>
    <row r="220" spans="1:7" s="80" customFormat="1" hidden="1" x14ac:dyDescent="0.3">
      <c r="A220" s="322"/>
      <c r="B220" s="78"/>
      <c r="C220" s="78"/>
      <c r="D220" s="188"/>
      <c r="E220" s="78"/>
      <c r="F220" s="62">
        <f t="shared" si="10"/>
        <v>0</v>
      </c>
      <c r="G220" s="80" t="s">
        <v>187</v>
      </c>
    </row>
    <row r="221" spans="1:7" s="80" customFormat="1" hidden="1" x14ac:dyDescent="0.3">
      <c r="A221" s="322"/>
      <c r="B221" s="78"/>
      <c r="C221" s="78"/>
      <c r="D221" s="188"/>
      <c r="E221" s="78"/>
      <c r="F221" s="62">
        <f t="shared" si="10"/>
        <v>0</v>
      </c>
      <c r="G221" s="80" t="s">
        <v>187</v>
      </c>
    </row>
    <row r="222" spans="1:7" s="80" customFormat="1" hidden="1" x14ac:dyDescent="0.3">
      <c r="A222" s="322"/>
      <c r="B222" s="78"/>
      <c r="C222" s="78"/>
      <c r="D222" s="188"/>
      <c r="E222" s="78"/>
      <c r="F222" s="62">
        <f t="shared" si="10"/>
        <v>0</v>
      </c>
      <c r="G222" s="80" t="s">
        <v>187</v>
      </c>
    </row>
    <row r="223" spans="1:7" s="80" customFormat="1" hidden="1" x14ac:dyDescent="0.3">
      <c r="A223" s="322"/>
      <c r="B223" s="78"/>
      <c r="C223" s="78"/>
      <c r="D223" s="188"/>
      <c r="E223" s="78"/>
      <c r="F223" s="62">
        <f t="shared" si="10"/>
        <v>0</v>
      </c>
      <c r="G223" s="80" t="s">
        <v>187</v>
      </c>
    </row>
    <row r="224" spans="1:7" s="80" customFormat="1" hidden="1" x14ac:dyDescent="0.3">
      <c r="A224" s="322"/>
      <c r="B224" s="78"/>
      <c r="C224" s="78"/>
      <c r="D224" s="188"/>
      <c r="E224" s="78"/>
      <c r="F224" s="62">
        <f t="shared" si="10"/>
        <v>0</v>
      </c>
      <c r="G224" s="80" t="s">
        <v>187</v>
      </c>
    </row>
    <row r="225" spans="1:7" s="80" customFormat="1" hidden="1" x14ac:dyDescent="0.3">
      <c r="A225" s="322"/>
      <c r="B225" s="78"/>
      <c r="C225" s="78"/>
      <c r="D225" s="188"/>
      <c r="E225" s="78"/>
      <c r="F225" s="62">
        <f t="shared" si="10"/>
        <v>0</v>
      </c>
      <c r="G225" s="80" t="s">
        <v>187</v>
      </c>
    </row>
    <row r="226" spans="1:7" s="80" customFormat="1" hidden="1" x14ac:dyDescent="0.3">
      <c r="A226" s="322"/>
      <c r="B226" s="78"/>
      <c r="C226" s="78"/>
      <c r="D226" s="188"/>
      <c r="E226" s="78"/>
      <c r="F226" s="62">
        <f t="shared" si="10"/>
        <v>0</v>
      </c>
      <c r="G226" s="80" t="s">
        <v>187</v>
      </c>
    </row>
    <row r="227" spans="1:7" s="80" customFormat="1" hidden="1" x14ac:dyDescent="0.3">
      <c r="A227" s="322"/>
      <c r="B227" s="78"/>
      <c r="C227" s="78"/>
      <c r="D227" s="188"/>
      <c r="E227" s="78"/>
      <c r="F227" s="62">
        <f t="shared" si="10"/>
        <v>0</v>
      </c>
      <c r="G227" s="80" t="s">
        <v>187</v>
      </c>
    </row>
    <row r="228" spans="1:7" s="80" customFormat="1" hidden="1" x14ac:dyDescent="0.3">
      <c r="A228" s="322"/>
      <c r="B228" s="78"/>
      <c r="C228" s="78"/>
      <c r="D228" s="188"/>
      <c r="E228" s="78"/>
      <c r="F228" s="62">
        <f t="shared" si="10"/>
        <v>0</v>
      </c>
      <c r="G228" s="80" t="s">
        <v>187</v>
      </c>
    </row>
    <row r="229" spans="1:7" s="80" customFormat="1" hidden="1" x14ac:dyDescent="0.3">
      <c r="A229" s="322"/>
      <c r="B229" s="78"/>
      <c r="C229" s="78"/>
      <c r="D229" s="188"/>
      <c r="E229" s="78"/>
      <c r="F229" s="62">
        <f t="shared" si="10"/>
        <v>0</v>
      </c>
      <c r="G229" s="80" t="s">
        <v>187</v>
      </c>
    </row>
    <row r="230" spans="1:7" s="80" customFormat="1" hidden="1" x14ac:dyDescent="0.3">
      <c r="A230" s="322"/>
      <c r="B230" s="78"/>
      <c r="C230" s="78"/>
      <c r="D230" s="188"/>
      <c r="E230" s="78"/>
      <c r="F230" s="62">
        <f t="shared" si="10"/>
        <v>0</v>
      </c>
      <c r="G230" s="80" t="s">
        <v>187</v>
      </c>
    </row>
    <row r="231" spans="1:7" s="80" customFormat="1" hidden="1" x14ac:dyDescent="0.3">
      <c r="A231" s="322"/>
      <c r="B231" s="78"/>
      <c r="C231" s="78"/>
      <c r="D231" s="188"/>
      <c r="E231" s="78"/>
      <c r="F231" s="62">
        <f t="shared" si="10"/>
        <v>0</v>
      </c>
      <c r="G231" s="80" t="s">
        <v>187</v>
      </c>
    </row>
    <row r="232" spans="1:7" s="80" customFormat="1" hidden="1" x14ac:dyDescent="0.3">
      <c r="A232" s="322"/>
      <c r="B232" s="78"/>
      <c r="C232" s="78"/>
      <c r="D232" s="188"/>
      <c r="E232" s="78"/>
      <c r="F232" s="62">
        <f t="shared" si="10"/>
        <v>0</v>
      </c>
      <c r="G232" s="80" t="s">
        <v>187</v>
      </c>
    </row>
    <row r="233" spans="1:7" s="80" customFormat="1" hidden="1" x14ac:dyDescent="0.3">
      <c r="A233" s="322"/>
      <c r="B233" s="78"/>
      <c r="C233" s="78"/>
      <c r="D233" s="188"/>
      <c r="E233" s="78"/>
      <c r="F233" s="62">
        <f t="shared" ref="F233:F264" si="11">ROUND(+B233*D233*E233,2)</f>
        <v>0</v>
      </c>
      <c r="G233" s="80" t="s">
        <v>187</v>
      </c>
    </row>
    <row r="234" spans="1:7" s="80" customFormat="1" hidden="1" x14ac:dyDescent="0.3">
      <c r="A234" s="322"/>
      <c r="B234" s="78"/>
      <c r="C234" s="78"/>
      <c r="D234" s="188"/>
      <c r="E234" s="78"/>
      <c r="F234" s="62">
        <f t="shared" si="11"/>
        <v>0</v>
      </c>
      <c r="G234" s="80" t="s">
        <v>187</v>
      </c>
    </row>
    <row r="235" spans="1:7" s="80" customFormat="1" hidden="1" x14ac:dyDescent="0.3">
      <c r="A235" s="322"/>
      <c r="B235" s="78"/>
      <c r="C235" s="78"/>
      <c r="D235" s="188"/>
      <c r="E235" s="78"/>
      <c r="F235" s="62">
        <f t="shared" si="11"/>
        <v>0</v>
      </c>
      <c r="G235" s="80" t="s">
        <v>187</v>
      </c>
    </row>
    <row r="236" spans="1:7" s="80" customFormat="1" hidden="1" x14ac:dyDescent="0.3">
      <c r="A236" s="322"/>
      <c r="B236" s="78"/>
      <c r="C236" s="78"/>
      <c r="D236" s="188"/>
      <c r="E236" s="78"/>
      <c r="F236" s="62">
        <f t="shared" si="11"/>
        <v>0</v>
      </c>
      <c r="G236" s="80" t="s">
        <v>187</v>
      </c>
    </row>
    <row r="237" spans="1:7" s="80" customFormat="1" hidden="1" x14ac:dyDescent="0.3">
      <c r="A237" s="322"/>
      <c r="B237" s="78"/>
      <c r="C237" s="78"/>
      <c r="D237" s="188"/>
      <c r="E237" s="78"/>
      <c r="F237" s="62">
        <f t="shared" si="11"/>
        <v>0</v>
      </c>
      <c r="G237" s="80" t="s">
        <v>187</v>
      </c>
    </row>
    <row r="238" spans="1:7" s="80" customFormat="1" hidden="1" x14ac:dyDescent="0.3">
      <c r="A238" s="322"/>
      <c r="B238" s="78"/>
      <c r="C238" s="78"/>
      <c r="D238" s="188"/>
      <c r="E238" s="78"/>
      <c r="F238" s="62">
        <f t="shared" si="11"/>
        <v>0</v>
      </c>
      <c r="G238" s="80" t="s">
        <v>187</v>
      </c>
    </row>
    <row r="239" spans="1:7" s="80" customFormat="1" hidden="1" x14ac:dyDescent="0.3">
      <c r="A239" s="322"/>
      <c r="B239" s="78"/>
      <c r="C239" s="78"/>
      <c r="D239" s="188"/>
      <c r="E239" s="78"/>
      <c r="F239" s="62">
        <f t="shared" si="11"/>
        <v>0</v>
      </c>
      <c r="G239" s="80" t="s">
        <v>187</v>
      </c>
    </row>
    <row r="240" spans="1:7" s="80" customFormat="1" hidden="1" x14ac:dyDescent="0.3">
      <c r="A240" s="322"/>
      <c r="B240" s="78"/>
      <c r="C240" s="78"/>
      <c r="D240" s="188"/>
      <c r="E240" s="78"/>
      <c r="F240" s="62">
        <f t="shared" si="11"/>
        <v>0</v>
      </c>
      <c r="G240" s="80" t="s">
        <v>187</v>
      </c>
    </row>
    <row r="241" spans="1:7" s="80" customFormat="1" hidden="1" x14ac:dyDescent="0.3">
      <c r="A241" s="322"/>
      <c r="B241" s="78"/>
      <c r="C241" s="78"/>
      <c r="D241" s="188"/>
      <c r="E241" s="78"/>
      <c r="F241" s="62">
        <f t="shared" si="11"/>
        <v>0</v>
      </c>
      <c r="G241" s="80" t="s">
        <v>187</v>
      </c>
    </row>
    <row r="242" spans="1:7" s="80" customFormat="1" hidden="1" x14ac:dyDescent="0.3">
      <c r="A242" s="322"/>
      <c r="B242" s="78"/>
      <c r="C242" s="78"/>
      <c r="D242" s="188"/>
      <c r="E242" s="78"/>
      <c r="F242" s="62">
        <f t="shared" si="11"/>
        <v>0</v>
      </c>
      <c r="G242" s="80" t="s">
        <v>187</v>
      </c>
    </row>
    <row r="243" spans="1:7" s="80" customFormat="1" hidden="1" x14ac:dyDescent="0.3">
      <c r="A243" s="322"/>
      <c r="B243" s="78"/>
      <c r="C243" s="78"/>
      <c r="D243" s="188"/>
      <c r="E243" s="78"/>
      <c r="F243" s="62">
        <f t="shared" si="11"/>
        <v>0</v>
      </c>
      <c r="G243" s="80" t="s">
        <v>187</v>
      </c>
    </row>
    <row r="244" spans="1:7" s="80" customFormat="1" hidden="1" x14ac:dyDescent="0.3">
      <c r="A244" s="322"/>
      <c r="B244" s="78"/>
      <c r="C244" s="78"/>
      <c r="D244" s="188"/>
      <c r="E244" s="78"/>
      <c r="F244" s="62">
        <f t="shared" si="11"/>
        <v>0</v>
      </c>
      <c r="G244" s="80" t="s">
        <v>187</v>
      </c>
    </row>
    <row r="245" spans="1:7" s="80" customFormat="1" hidden="1" x14ac:dyDescent="0.3">
      <c r="A245" s="322"/>
      <c r="B245" s="78"/>
      <c r="C245" s="78"/>
      <c r="D245" s="188"/>
      <c r="E245" s="78"/>
      <c r="F245" s="62">
        <f t="shared" si="11"/>
        <v>0</v>
      </c>
      <c r="G245" s="80" t="s">
        <v>187</v>
      </c>
    </row>
    <row r="246" spans="1:7" s="80" customFormat="1" hidden="1" x14ac:dyDescent="0.3">
      <c r="A246" s="322"/>
      <c r="B246" s="78"/>
      <c r="C246" s="78"/>
      <c r="D246" s="188"/>
      <c r="E246" s="78"/>
      <c r="F246" s="62">
        <f t="shared" si="11"/>
        <v>0</v>
      </c>
      <c r="G246" s="80" t="s">
        <v>187</v>
      </c>
    </row>
    <row r="247" spans="1:7" s="80" customFormat="1" hidden="1" x14ac:dyDescent="0.3">
      <c r="A247" s="322"/>
      <c r="B247" s="78"/>
      <c r="C247" s="78"/>
      <c r="D247" s="188"/>
      <c r="E247" s="78"/>
      <c r="F247" s="62">
        <f t="shared" si="11"/>
        <v>0</v>
      </c>
      <c r="G247" s="80" t="s">
        <v>187</v>
      </c>
    </row>
    <row r="248" spans="1:7" s="80" customFormat="1" hidden="1" x14ac:dyDescent="0.3">
      <c r="A248" s="322"/>
      <c r="B248" s="78"/>
      <c r="C248" s="78"/>
      <c r="D248" s="188"/>
      <c r="E248" s="78"/>
      <c r="F248" s="62">
        <f t="shared" si="11"/>
        <v>0</v>
      </c>
      <c r="G248" s="80" t="s">
        <v>187</v>
      </c>
    </row>
    <row r="249" spans="1:7" s="80" customFormat="1" hidden="1" x14ac:dyDescent="0.3">
      <c r="A249" s="322"/>
      <c r="B249" s="78"/>
      <c r="C249" s="78"/>
      <c r="D249" s="188"/>
      <c r="E249" s="78"/>
      <c r="F249" s="62">
        <f t="shared" si="11"/>
        <v>0</v>
      </c>
      <c r="G249" s="80" t="s">
        <v>187</v>
      </c>
    </row>
    <row r="250" spans="1:7" s="80" customFormat="1" hidden="1" x14ac:dyDescent="0.3">
      <c r="A250" s="322"/>
      <c r="B250" s="78"/>
      <c r="C250" s="78"/>
      <c r="D250" s="188"/>
      <c r="E250" s="78"/>
      <c r="F250" s="62">
        <f t="shared" si="11"/>
        <v>0</v>
      </c>
      <c r="G250" s="80" t="s">
        <v>187</v>
      </c>
    </row>
    <row r="251" spans="1:7" s="80" customFormat="1" hidden="1" x14ac:dyDescent="0.3">
      <c r="A251" s="322"/>
      <c r="B251" s="78"/>
      <c r="C251" s="78"/>
      <c r="D251" s="188"/>
      <c r="E251" s="78"/>
      <c r="F251" s="62">
        <f t="shared" si="11"/>
        <v>0</v>
      </c>
      <c r="G251" s="80" t="s">
        <v>187</v>
      </c>
    </row>
    <row r="252" spans="1:7" s="80" customFormat="1" hidden="1" x14ac:dyDescent="0.3">
      <c r="A252" s="322"/>
      <c r="B252" s="78"/>
      <c r="C252" s="78"/>
      <c r="D252" s="188"/>
      <c r="E252" s="78"/>
      <c r="F252" s="62">
        <f t="shared" si="11"/>
        <v>0</v>
      </c>
      <c r="G252" s="80" t="s">
        <v>187</v>
      </c>
    </row>
    <row r="253" spans="1:7" s="80" customFormat="1" hidden="1" x14ac:dyDescent="0.3">
      <c r="A253" s="322"/>
      <c r="B253" s="78"/>
      <c r="C253" s="78"/>
      <c r="D253" s="188"/>
      <c r="E253" s="78"/>
      <c r="F253" s="62">
        <f t="shared" si="11"/>
        <v>0</v>
      </c>
      <c r="G253" s="80" t="s">
        <v>187</v>
      </c>
    </row>
    <row r="254" spans="1:7" s="80" customFormat="1" hidden="1" x14ac:dyDescent="0.3">
      <c r="A254" s="322"/>
      <c r="B254" s="78"/>
      <c r="C254" s="78"/>
      <c r="D254" s="188"/>
      <c r="E254" s="78"/>
      <c r="F254" s="62">
        <f t="shared" si="11"/>
        <v>0</v>
      </c>
      <c r="G254" s="80" t="s">
        <v>187</v>
      </c>
    </row>
    <row r="255" spans="1:7" s="80" customFormat="1" hidden="1" x14ac:dyDescent="0.3">
      <c r="A255" s="322"/>
      <c r="B255" s="78"/>
      <c r="C255" s="78"/>
      <c r="D255" s="188"/>
      <c r="E255" s="78"/>
      <c r="F255" s="62">
        <f t="shared" si="11"/>
        <v>0</v>
      </c>
      <c r="G255" s="80" t="s">
        <v>187</v>
      </c>
    </row>
    <row r="256" spans="1:7" s="80" customFormat="1" hidden="1" x14ac:dyDescent="0.3">
      <c r="A256" s="322"/>
      <c r="B256" s="78"/>
      <c r="C256" s="78"/>
      <c r="D256" s="188"/>
      <c r="E256" s="78"/>
      <c r="F256" s="62">
        <f t="shared" si="11"/>
        <v>0</v>
      </c>
      <c r="G256" s="80" t="s">
        <v>187</v>
      </c>
    </row>
    <row r="257" spans="1:17" s="80" customFormat="1" hidden="1" x14ac:dyDescent="0.3">
      <c r="A257" s="322"/>
      <c r="B257" s="78"/>
      <c r="C257" s="78"/>
      <c r="D257" s="188"/>
      <c r="E257" s="78"/>
      <c r="F257" s="62">
        <f t="shared" si="11"/>
        <v>0</v>
      </c>
      <c r="G257" s="80" t="s">
        <v>187</v>
      </c>
    </row>
    <row r="258" spans="1:17" s="80" customFormat="1" hidden="1" x14ac:dyDescent="0.3">
      <c r="A258" s="322"/>
      <c r="B258" s="78"/>
      <c r="C258" s="78"/>
      <c r="D258" s="188"/>
      <c r="E258" s="78"/>
      <c r="F258" s="62">
        <f t="shared" si="11"/>
        <v>0</v>
      </c>
      <c r="G258" s="80" t="s">
        <v>187</v>
      </c>
    </row>
    <row r="259" spans="1:17" s="80" customFormat="1" hidden="1" x14ac:dyDescent="0.3">
      <c r="A259" s="322"/>
      <c r="B259" s="78"/>
      <c r="C259" s="78"/>
      <c r="D259" s="188"/>
      <c r="E259" s="78"/>
      <c r="F259" s="62">
        <f t="shared" si="11"/>
        <v>0</v>
      </c>
      <c r="G259" s="80" t="s">
        <v>187</v>
      </c>
    </row>
    <row r="260" spans="1:17" s="80" customFormat="1" hidden="1" x14ac:dyDescent="0.3">
      <c r="A260" s="322"/>
      <c r="B260" s="78"/>
      <c r="C260" s="78"/>
      <c r="D260" s="188"/>
      <c r="E260" s="78"/>
      <c r="F260" s="62">
        <f t="shared" si="11"/>
        <v>0</v>
      </c>
      <c r="G260" s="80" t="s">
        <v>187</v>
      </c>
    </row>
    <row r="261" spans="1:17" s="80" customFormat="1" hidden="1" x14ac:dyDescent="0.3">
      <c r="A261" s="322"/>
      <c r="B261" s="78"/>
      <c r="C261" s="78"/>
      <c r="D261" s="188"/>
      <c r="E261" s="78"/>
      <c r="F261" s="62">
        <f t="shared" si="11"/>
        <v>0</v>
      </c>
      <c r="G261" s="80" t="s">
        <v>187</v>
      </c>
    </row>
    <row r="262" spans="1:17" s="80" customFormat="1" hidden="1" x14ac:dyDescent="0.3">
      <c r="A262" s="322"/>
      <c r="B262" s="78"/>
      <c r="C262" s="78"/>
      <c r="D262" s="188"/>
      <c r="E262" s="78"/>
      <c r="F262" s="62">
        <f t="shared" si="11"/>
        <v>0</v>
      </c>
      <c r="G262" s="80" t="s">
        <v>187</v>
      </c>
    </row>
    <row r="263" spans="1:17" s="80" customFormat="1" hidden="1" x14ac:dyDescent="0.3">
      <c r="A263" s="322"/>
      <c r="B263" s="78"/>
      <c r="C263" s="78"/>
      <c r="D263" s="188"/>
      <c r="E263" s="78"/>
      <c r="F263" s="62">
        <f t="shared" si="11"/>
        <v>0</v>
      </c>
      <c r="G263" s="80" t="s">
        <v>187</v>
      </c>
    </row>
    <row r="264" spans="1:17" s="80" customFormat="1" hidden="1" x14ac:dyDescent="0.3">
      <c r="A264" s="322"/>
      <c r="B264" s="78"/>
      <c r="C264" s="78"/>
      <c r="D264" s="188"/>
      <c r="E264" s="78"/>
      <c r="F264" s="62">
        <f t="shared" si="11"/>
        <v>0</v>
      </c>
      <c r="G264" s="80" t="s">
        <v>187</v>
      </c>
    </row>
    <row r="265" spans="1:17" s="80" customFormat="1" hidden="1" x14ac:dyDescent="0.3">
      <c r="A265" s="322"/>
      <c r="B265" s="78"/>
      <c r="C265" s="78"/>
      <c r="D265" s="188"/>
      <c r="E265" s="78"/>
      <c r="F265" s="62">
        <f t="shared" ref="F265:F266" si="12">ROUND(+B265*D265*E265,2)</f>
        <v>0</v>
      </c>
      <c r="G265" s="80" t="s">
        <v>187</v>
      </c>
    </row>
    <row r="266" spans="1:17" s="80" customFormat="1" x14ac:dyDescent="0.3">
      <c r="A266" s="322" t="s">
        <v>282</v>
      </c>
      <c r="B266" s="78">
        <v>4</v>
      </c>
      <c r="C266" s="78" t="s">
        <v>221</v>
      </c>
      <c r="D266" s="188">
        <f t="shared" ref="D266" ca="1" si="13">RAND()*1000000</f>
        <v>991624.19023174932</v>
      </c>
      <c r="E266" s="78">
        <v>3</v>
      </c>
      <c r="F266" s="198">
        <f t="shared" ca="1" si="12"/>
        <v>11899490.279999999</v>
      </c>
      <c r="G266" s="80" t="s">
        <v>187</v>
      </c>
    </row>
    <row r="267" spans="1:17" s="80" customFormat="1" x14ac:dyDescent="0.3">
      <c r="A267" s="322"/>
      <c r="B267" s="69"/>
      <c r="C267" s="69"/>
      <c r="D267" s="153"/>
      <c r="E267" s="157" t="s">
        <v>190</v>
      </c>
      <c r="F267" s="207">
        <f ca="1">ROUND(SUBTOTAL(109,F136:F266),2)</f>
        <v>29099211.609999999</v>
      </c>
      <c r="G267" s="80" t="s">
        <v>187</v>
      </c>
      <c r="I267" s="320" t="s">
        <v>206</v>
      </c>
    </row>
    <row r="268" spans="1:17" x14ac:dyDescent="0.3">
      <c r="F268" s="200"/>
      <c r="G268" s="80" t="s">
        <v>191</v>
      </c>
    </row>
    <row r="269" spans="1:17" x14ac:dyDescent="0.3">
      <c r="C269" s="453" t="s">
        <v>320</v>
      </c>
      <c r="D269" s="453"/>
      <c r="E269" s="453"/>
      <c r="F269" s="62">
        <f ca="1">+F267+F135</f>
        <v>46302227.649999999</v>
      </c>
      <c r="G269" s="80" t="s">
        <v>191</v>
      </c>
      <c r="I269" s="111" t="s">
        <v>193</v>
      </c>
    </row>
    <row r="270" spans="1:17" s="80" customFormat="1" x14ac:dyDescent="0.3">
      <c r="A270" s="69"/>
      <c r="B270" s="69"/>
      <c r="C270" s="69"/>
      <c r="D270" s="69"/>
      <c r="E270" s="69"/>
      <c r="F270" s="100"/>
      <c r="G270" s="80" t="s">
        <v>191</v>
      </c>
    </row>
    <row r="271" spans="1:17" s="80" customFormat="1" x14ac:dyDescent="0.3">
      <c r="A271" s="172" t="s">
        <v>321</v>
      </c>
      <c r="B271" s="85"/>
      <c r="C271" s="85"/>
      <c r="D271" s="85"/>
      <c r="E271" s="85"/>
      <c r="F271" s="86"/>
      <c r="G271" s="80" t="s">
        <v>182</v>
      </c>
      <c r="I271" s="112" t="s">
        <v>195</v>
      </c>
    </row>
    <row r="272" spans="1:17" s="80" customFormat="1" ht="45" customHeight="1" x14ac:dyDescent="0.3">
      <c r="A272" s="445" t="s">
        <v>322</v>
      </c>
      <c r="B272" s="446"/>
      <c r="C272" s="446"/>
      <c r="D272" s="446"/>
      <c r="E272" s="446"/>
      <c r="F272" s="447"/>
      <c r="G272" s="80" t="s">
        <v>182</v>
      </c>
      <c r="I272" s="442" t="s">
        <v>196</v>
      </c>
      <c r="J272" s="442"/>
      <c r="K272" s="442"/>
      <c r="L272" s="442"/>
      <c r="M272" s="442"/>
      <c r="N272" s="442"/>
      <c r="O272" s="442"/>
      <c r="P272" s="442"/>
      <c r="Q272" s="442"/>
    </row>
    <row r="273" spans="1:17" x14ac:dyDescent="0.3">
      <c r="G273" s="80" t="s">
        <v>187</v>
      </c>
      <c r="I273" s="112"/>
    </row>
    <row r="274" spans="1:17" s="80" customFormat="1" x14ac:dyDescent="0.3">
      <c r="A274" s="172" t="s">
        <v>323</v>
      </c>
      <c r="B274" s="89"/>
      <c r="C274" s="89"/>
      <c r="D274" s="89"/>
      <c r="E274" s="89"/>
      <c r="F274" s="90"/>
      <c r="G274" s="80" t="s">
        <v>187</v>
      </c>
      <c r="I274" s="112" t="s">
        <v>195</v>
      </c>
    </row>
    <row r="275" spans="1:17" s="80" customFormat="1" ht="45" customHeight="1" x14ac:dyDescent="0.3">
      <c r="A275" s="445" t="s">
        <v>324</v>
      </c>
      <c r="B275" s="446"/>
      <c r="C275" s="446"/>
      <c r="D275" s="446"/>
      <c r="E275" s="446"/>
      <c r="F275" s="447"/>
      <c r="G275" s="80" t="s">
        <v>187</v>
      </c>
      <c r="I275" s="442" t="s">
        <v>196</v>
      </c>
      <c r="J275" s="442"/>
      <c r="K275" s="442"/>
      <c r="L275" s="442"/>
      <c r="M275" s="442"/>
      <c r="N275" s="442"/>
      <c r="O275" s="442"/>
      <c r="P275" s="442"/>
      <c r="Q275" s="442"/>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sqref="A1:F1"/>
    </sheetView>
  </sheetViews>
  <sheetFormatPr defaultColWidth="9.109375" defaultRowHeight="14.4" x14ac:dyDescent="0.3"/>
  <cols>
    <col min="1" max="1" width="31.109375" customWidth="1"/>
    <col min="2" max="2" width="24.88671875" customWidth="1"/>
    <col min="3" max="6" width="14.5546875" customWidth="1"/>
    <col min="7" max="7" width="17" customWidth="1"/>
    <col min="8" max="8" width="11" hidden="1" customWidth="1"/>
    <col min="9" max="9" width="2.44140625" customWidth="1"/>
  </cols>
  <sheetData>
    <row r="1" spans="1:10" ht="27" customHeight="1" x14ac:dyDescent="0.3">
      <c r="A1" s="441" t="s">
        <v>169</v>
      </c>
      <c r="B1" s="441"/>
      <c r="C1" s="441"/>
      <c r="D1" s="441"/>
      <c r="E1" s="441"/>
      <c r="F1" s="441"/>
      <c r="G1">
        <f>+'Section A'!B2</f>
        <v>0</v>
      </c>
      <c r="H1" s="40" t="s">
        <v>178</v>
      </c>
    </row>
    <row r="2" spans="1:10" ht="54.75" customHeight="1" x14ac:dyDescent="0.3">
      <c r="A2" s="402" t="s">
        <v>325</v>
      </c>
      <c r="B2" s="402"/>
      <c r="C2" s="402"/>
      <c r="D2" s="402"/>
      <c r="E2" s="402"/>
      <c r="F2" s="402"/>
      <c r="G2" s="402"/>
      <c r="H2" t="s">
        <v>191</v>
      </c>
    </row>
    <row r="3" spans="1:10" ht="8.25" customHeight="1" x14ac:dyDescent="0.3">
      <c r="A3" s="5"/>
      <c r="B3" s="5"/>
      <c r="C3" s="5"/>
      <c r="D3" s="5"/>
      <c r="E3" s="5"/>
      <c r="F3" s="5"/>
      <c r="G3" s="5"/>
      <c r="H3" t="s">
        <v>191</v>
      </c>
    </row>
    <row r="4" spans="1:10" ht="26.4" x14ac:dyDescent="0.3">
      <c r="A4" s="43" t="s">
        <v>171</v>
      </c>
      <c r="B4" s="43" t="s">
        <v>326</v>
      </c>
      <c r="C4" s="7" t="s">
        <v>173</v>
      </c>
      <c r="D4" s="7" t="s">
        <v>174</v>
      </c>
      <c r="E4" s="43" t="s">
        <v>175</v>
      </c>
      <c r="F4" s="43" t="s">
        <v>176</v>
      </c>
      <c r="G4" s="7" t="s">
        <v>327</v>
      </c>
      <c r="H4" s="190" t="s">
        <v>191</v>
      </c>
      <c r="J4" s="112" t="s">
        <v>179</v>
      </c>
    </row>
    <row r="5" spans="1:10" s="80" customFormat="1" x14ac:dyDescent="0.3">
      <c r="A5" s="156" t="s">
        <v>171</v>
      </c>
      <c r="B5" s="156" t="s">
        <v>326</v>
      </c>
      <c r="C5" s="113">
        <f t="shared" ref="C5:C7" ca="1" si="0">RAND()*1000000</f>
        <v>389165.91027397261</v>
      </c>
      <c r="D5" s="70" t="s">
        <v>328</v>
      </c>
      <c r="E5" s="73">
        <v>7.0000000000000007E-2</v>
      </c>
      <c r="F5" s="70">
        <v>3</v>
      </c>
      <c r="G5" s="159">
        <f t="shared" ref="G5:G36" ca="1" si="1">ROUND(+C5*E5*F5,2)</f>
        <v>81724.84</v>
      </c>
      <c r="H5" s="80" t="s">
        <v>182</v>
      </c>
    </row>
    <row r="6" spans="1:10" s="80" customFormat="1" x14ac:dyDescent="0.3">
      <c r="A6" s="156" t="s">
        <v>329</v>
      </c>
      <c r="B6" s="156" t="s">
        <v>326</v>
      </c>
      <c r="C6" s="113">
        <f t="shared" ca="1" si="0"/>
        <v>892659.98910798447</v>
      </c>
      <c r="D6" s="70" t="s">
        <v>328</v>
      </c>
      <c r="E6" s="73">
        <v>7.0000000000000007E-2</v>
      </c>
      <c r="F6" s="70">
        <v>3</v>
      </c>
      <c r="G6" s="159">
        <f t="shared" ca="1" si="1"/>
        <v>187458.6</v>
      </c>
      <c r="H6" s="80" t="s">
        <v>182</v>
      </c>
    </row>
    <row r="7" spans="1:10" s="80" customFormat="1" x14ac:dyDescent="0.3">
      <c r="A7" s="156" t="s">
        <v>330</v>
      </c>
      <c r="B7" s="156" t="s">
        <v>326</v>
      </c>
      <c r="C7" s="113">
        <f t="shared" ca="1" si="0"/>
        <v>497152.20226866996</v>
      </c>
      <c r="D7" s="70" t="s">
        <v>328</v>
      </c>
      <c r="E7" s="73">
        <v>7.0000000000000007E-2</v>
      </c>
      <c r="F7" s="70">
        <v>3</v>
      </c>
      <c r="G7" s="159">
        <f t="shared" ca="1" si="1"/>
        <v>104401.96</v>
      </c>
      <c r="H7" s="80" t="s">
        <v>182</v>
      </c>
    </row>
    <row r="8" spans="1:10" s="80" customFormat="1" hidden="1" x14ac:dyDescent="0.3">
      <c r="A8" s="156"/>
      <c r="B8" s="156"/>
      <c r="C8" s="113"/>
      <c r="D8" s="70"/>
      <c r="E8" s="73"/>
      <c r="F8" s="70"/>
      <c r="G8" s="159">
        <f t="shared" si="1"/>
        <v>0</v>
      </c>
      <c r="H8" s="80" t="s">
        <v>182</v>
      </c>
    </row>
    <row r="9" spans="1:10" s="80" customFormat="1" hidden="1" x14ac:dyDescent="0.3">
      <c r="A9" s="156"/>
      <c r="B9" s="156"/>
      <c r="C9" s="113"/>
      <c r="D9" s="70"/>
      <c r="E9" s="73"/>
      <c r="F9" s="70"/>
      <c r="G9" s="159">
        <f t="shared" si="1"/>
        <v>0</v>
      </c>
      <c r="H9" s="80" t="s">
        <v>182</v>
      </c>
    </row>
    <row r="10" spans="1:10" s="80" customFormat="1" hidden="1" x14ac:dyDescent="0.3">
      <c r="A10" s="156"/>
      <c r="B10" s="156"/>
      <c r="C10" s="113"/>
      <c r="D10" s="70"/>
      <c r="E10" s="73"/>
      <c r="F10" s="70"/>
      <c r="G10" s="159">
        <f t="shared" si="1"/>
        <v>0</v>
      </c>
      <c r="H10" s="80" t="s">
        <v>182</v>
      </c>
    </row>
    <row r="11" spans="1:10" s="80" customFormat="1" hidden="1" x14ac:dyDescent="0.3">
      <c r="A11" s="156"/>
      <c r="B11" s="156"/>
      <c r="C11" s="113"/>
      <c r="D11" s="70"/>
      <c r="E11" s="73"/>
      <c r="F11" s="70"/>
      <c r="G11" s="159">
        <f t="shared" si="1"/>
        <v>0</v>
      </c>
      <c r="H11" s="80" t="s">
        <v>182</v>
      </c>
    </row>
    <row r="12" spans="1:10" s="80" customFormat="1" hidden="1" x14ac:dyDescent="0.3">
      <c r="A12" s="156"/>
      <c r="B12" s="156"/>
      <c r="C12" s="113"/>
      <c r="D12" s="70"/>
      <c r="E12" s="73"/>
      <c r="F12" s="70"/>
      <c r="G12" s="159">
        <f t="shared" si="1"/>
        <v>0</v>
      </c>
      <c r="H12" s="80" t="s">
        <v>182</v>
      </c>
    </row>
    <row r="13" spans="1:10" s="80" customFormat="1" hidden="1" x14ac:dyDescent="0.3">
      <c r="A13" s="156"/>
      <c r="B13" s="156"/>
      <c r="C13" s="113"/>
      <c r="D13" s="70"/>
      <c r="E13" s="73"/>
      <c r="F13" s="70"/>
      <c r="G13" s="159">
        <f t="shared" si="1"/>
        <v>0</v>
      </c>
      <c r="H13" s="80" t="s">
        <v>182</v>
      </c>
    </row>
    <row r="14" spans="1:10" s="80" customFormat="1" hidden="1" x14ac:dyDescent="0.3">
      <c r="A14" s="156"/>
      <c r="B14" s="156"/>
      <c r="C14" s="113"/>
      <c r="D14" s="70"/>
      <c r="E14" s="73"/>
      <c r="F14" s="70"/>
      <c r="G14" s="159">
        <f t="shared" si="1"/>
        <v>0</v>
      </c>
      <c r="H14" s="80" t="s">
        <v>182</v>
      </c>
    </row>
    <row r="15" spans="1:10" s="80" customFormat="1" hidden="1" x14ac:dyDescent="0.3">
      <c r="A15" s="156"/>
      <c r="B15" s="156"/>
      <c r="C15" s="113"/>
      <c r="D15" s="70"/>
      <c r="E15" s="73"/>
      <c r="F15" s="70"/>
      <c r="G15" s="159">
        <f t="shared" si="1"/>
        <v>0</v>
      </c>
      <c r="H15" s="80" t="s">
        <v>182</v>
      </c>
    </row>
    <row r="16" spans="1:10" s="80" customFormat="1" hidden="1" x14ac:dyDescent="0.3">
      <c r="A16" s="156"/>
      <c r="B16" s="156"/>
      <c r="C16" s="113"/>
      <c r="D16" s="70"/>
      <c r="E16" s="73"/>
      <c r="F16" s="70"/>
      <c r="G16" s="159">
        <f t="shared" si="1"/>
        <v>0</v>
      </c>
      <c r="H16" s="80" t="s">
        <v>182</v>
      </c>
    </row>
    <row r="17" spans="1:8" s="80" customFormat="1" hidden="1" x14ac:dyDescent="0.3">
      <c r="A17" s="156"/>
      <c r="B17" s="156"/>
      <c r="C17" s="113"/>
      <c r="D17" s="70"/>
      <c r="E17" s="73"/>
      <c r="F17" s="70"/>
      <c r="G17" s="159">
        <f t="shared" si="1"/>
        <v>0</v>
      </c>
      <c r="H17" s="80" t="s">
        <v>182</v>
      </c>
    </row>
    <row r="18" spans="1:8" s="80" customFormat="1" hidden="1" x14ac:dyDescent="0.3">
      <c r="A18" s="156"/>
      <c r="B18" s="156"/>
      <c r="C18" s="113"/>
      <c r="D18" s="70"/>
      <c r="E18" s="73"/>
      <c r="F18" s="70"/>
      <c r="G18" s="159">
        <f t="shared" si="1"/>
        <v>0</v>
      </c>
      <c r="H18" s="80" t="s">
        <v>182</v>
      </c>
    </row>
    <row r="19" spans="1:8" s="80" customFormat="1" hidden="1" x14ac:dyDescent="0.3">
      <c r="A19" s="156"/>
      <c r="B19" s="156"/>
      <c r="C19" s="113"/>
      <c r="D19" s="70"/>
      <c r="E19" s="73"/>
      <c r="F19" s="70"/>
      <c r="G19" s="159">
        <f t="shared" si="1"/>
        <v>0</v>
      </c>
      <c r="H19" s="80" t="s">
        <v>182</v>
      </c>
    </row>
    <row r="20" spans="1:8" s="80" customFormat="1" hidden="1" x14ac:dyDescent="0.3">
      <c r="A20" s="156"/>
      <c r="B20" s="156"/>
      <c r="C20" s="113"/>
      <c r="D20" s="70"/>
      <c r="E20" s="73"/>
      <c r="F20" s="70"/>
      <c r="G20" s="159">
        <f t="shared" si="1"/>
        <v>0</v>
      </c>
      <c r="H20" s="80" t="s">
        <v>182</v>
      </c>
    </row>
    <row r="21" spans="1:8" s="80" customFormat="1" hidden="1" x14ac:dyDescent="0.3">
      <c r="A21" s="156"/>
      <c r="B21" s="156"/>
      <c r="C21" s="113"/>
      <c r="D21" s="70"/>
      <c r="E21" s="73"/>
      <c r="F21" s="70"/>
      <c r="G21" s="159">
        <f t="shared" si="1"/>
        <v>0</v>
      </c>
      <c r="H21" s="80" t="s">
        <v>182</v>
      </c>
    </row>
    <row r="22" spans="1:8" s="80" customFormat="1" hidden="1" x14ac:dyDescent="0.3">
      <c r="A22" s="156"/>
      <c r="B22" s="156"/>
      <c r="C22" s="113"/>
      <c r="D22" s="70"/>
      <c r="E22" s="73"/>
      <c r="F22" s="70"/>
      <c r="G22" s="159">
        <f t="shared" si="1"/>
        <v>0</v>
      </c>
      <c r="H22" s="80" t="s">
        <v>182</v>
      </c>
    </row>
    <row r="23" spans="1:8" s="80" customFormat="1" hidden="1" x14ac:dyDescent="0.3">
      <c r="A23" s="156"/>
      <c r="B23" s="156"/>
      <c r="C23" s="113"/>
      <c r="D23" s="70"/>
      <c r="E23" s="73"/>
      <c r="F23" s="70"/>
      <c r="G23" s="159">
        <f t="shared" si="1"/>
        <v>0</v>
      </c>
      <c r="H23" s="80" t="s">
        <v>182</v>
      </c>
    </row>
    <row r="24" spans="1:8" s="80" customFormat="1" hidden="1" x14ac:dyDescent="0.3">
      <c r="A24" s="156"/>
      <c r="B24" s="156"/>
      <c r="C24" s="113"/>
      <c r="D24" s="70"/>
      <c r="E24" s="73"/>
      <c r="F24" s="70"/>
      <c r="G24" s="159">
        <f t="shared" si="1"/>
        <v>0</v>
      </c>
      <c r="H24" s="80" t="s">
        <v>182</v>
      </c>
    </row>
    <row r="25" spans="1:8" s="80" customFormat="1" hidden="1" x14ac:dyDescent="0.3">
      <c r="A25" s="156"/>
      <c r="B25" s="156"/>
      <c r="C25" s="113"/>
      <c r="D25" s="70"/>
      <c r="E25" s="73"/>
      <c r="F25" s="70"/>
      <c r="G25" s="159">
        <f t="shared" si="1"/>
        <v>0</v>
      </c>
      <c r="H25" s="80" t="s">
        <v>182</v>
      </c>
    </row>
    <row r="26" spans="1:8" s="80" customFormat="1" hidden="1" x14ac:dyDescent="0.3">
      <c r="A26" s="156"/>
      <c r="B26" s="156"/>
      <c r="C26" s="113"/>
      <c r="D26" s="70"/>
      <c r="E26" s="73"/>
      <c r="F26" s="70"/>
      <c r="G26" s="159">
        <f t="shared" si="1"/>
        <v>0</v>
      </c>
      <c r="H26" s="80" t="s">
        <v>182</v>
      </c>
    </row>
    <row r="27" spans="1:8" s="80" customFormat="1" hidden="1" x14ac:dyDescent="0.3">
      <c r="A27" s="156"/>
      <c r="B27" s="156"/>
      <c r="C27" s="113"/>
      <c r="D27" s="70"/>
      <c r="E27" s="73"/>
      <c r="F27" s="70"/>
      <c r="G27" s="159">
        <f t="shared" si="1"/>
        <v>0</v>
      </c>
      <c r="H27" s="80" t="s">
        <v>182</v>
      </c>
    </row>
    <row r="28" spans="1:8" s="80" customFormat="1" hidden="1" x14ac:dyDescent="0.3">
      <c r="A28" s="156"/>
      <c r="B28" s="156"/>
      <c r="C28" s="113"/>
      <c r="D28" s="70"/>
      <c r="E28" s="73"/>
      <c r="F28" s="70"/>
      <c r="G28" s="159">
        <f t="shared" si="1"/>
        <v>0</v>
      </c>
      <c r="H28" s="80" t="s">
        <v>182</v>
      </c>
    </row>
    <row r="29" spans="1:8" s="80" customFormat="1" hidden="1" x14ac:dyDescent="0.3">
      <c r="A29" s="156"/>
      <c r="B29" s="156"/>
      <c r="C29" s="113"/>
      <c r="D29" s="70"/>
      <c r="E29" s="73"/>
      <c r="F29" s="70"/>
      <c r="G29" s="159">
        <f t="shared" si="1"/>
        <v>0</v>
      </c>
      <c r="H29" s="80" t="s">
        <v>182</v>
      </c>
    </row>
    <row r="30" spans="1:8" s="80" customFormat="1" hidden="1" x14ac:dyDescent="0.3">
      <c r="A30" s="156"/>
      <c r="B30" s="156"/>
      <c r="C30" s="113"/>
      <c r="D30" s="70"/>
      <c r="E30" s="73"/>
      <c r="F30" s="70"/>
      <c r="G30" s="159">
        <f t="shared" si="1"/>
        <v>0</v>
      </c>
      <c r="H30" s="80" t="s">
        <v>182</v>
      </c>
    </row>
    <row r="31" spans="1:8" s="80" customFormat="1" hidden="1" x14ac:dyDescent="0.3">
      <c r="A31" s="156"/>
      <c r="B31" s="156"/>
      <c r="C31" s="113"/>
      <c r="D31" s="70"/>
      <c r="E31" s="73"/>
      <c r="F31" s="70"/>
      <c r="G31" s="159">
        <f t="shared" si="1"/>
        <v>0</v>
      </c>
      <c r="H31" s="80" t="s">
        <v>182</v>
      </c>
    </row>
    <row r="32" spans="1:8" s="80" customFormat="1" hidden="1" x14ac:dyDescent="0.3">
      <c r="A32" s="156"/>
      <c r="B32" s="156"/>
      <c r="C32" s="113"/>
      <c r="D32" s="70"/>
      <c r="E32" s="73"/>
      <c r="F32" s="70"/>
      <c r="G32" s="159">
        <f t="shared" si="1"/>
        <v>0</v>
      </c>
      <c r="H32" s="80" t="s">
        <v>182</v>
      </c>
    </row>
    <row r="33" spans="1:8" s="80" customFormat="1" hidden="1" x14ac:dyDescent="0.3">
      <c r="A33" s="156"/>
      <c r="B33" s="156"/>
      <c r="C33" s="113"/>
      <c r="D33" s="70"/>
      <c r="E33" s="73"/>
      <c r="F33" s="70"/>
      <c r="G33" s="159">
        <f t="shared" si="1"/>
        <v>0</v>
      </c>
      <c r="H33" s="80" t="s">
        <v>182</v>
      </c>
    </row>
    <row r="34" spans="1:8" s="80" customFormat="1" hidden="1" x14ac:dyDescent="0.3">
      <c r="A34" s="156"/>
      <c r="B34" s="156"/>
      <c r="C34" s="113"/>
      <c r="D34" s="70"/>
      <c r="E34" s="73"/>
      <c r="F34" s="70"/>
      <c r="G34" s="159">
        <f t="shared" si="1"/>
        <v>0</v>
      </c>
      <c r="H34" s="80" t="s">
        <v>182</v>
      </c>
    </row>
    <row r="35" spans="1:8" s="80" customFormat="1" hidden="1" x14ac:dyDescent="0.3">
      <c r="A35" s="156"/>
      <c r="B35" s="156"/>
      <c r="C35" s="113"/>
      <c r="D35" s="70"/>
      <c r="E35" s="73"/>
      <c r="F35" s="70"/>
      <c r="G35" s="159">
        <f t="shared" si="1"/>
        <v>0</v>
      </c>
      <c r="H35" s="80" t="s">
        <v>182</v>
      </c>
    </row>
    <row r="36" spans="1:8" s="80" customFormat="1" hidden="1" x14ac:dyDescent="0.3">
      <c r="A36" s="156"/>
      <c r="B36" s="156"/>
      <c r="C36" s="113"/>
      <c r="D36" s="70"/>
      <c r="E36" s="73"/>
      <c r="F36" s="70"/>
      <c r="G36" s="159">
        <f t="shared" si="1"/>
        <v>0</v>
      </c>
      <c r="H36" s="80" t="s">
        <v>182</v>
      </c>
    </row>
    <row r="37" spans="1:8" s="80" customFormat="1" hidden="1" x14ac:dyDescent="0.3">
      <c r="A37" s="156"/>
      <c r="B37" s="156"/>
      <c r="C37" s="113"/>
      <c r="D37" s="70"/>
      <c r="E37" s="73"/>
      <c r="F37" s="70"/>
      <c r="G37" s="159">
        <f t="shared" ref="G37:G68" si="2">ROUND(+C37*E37*F37,2)</f>
        <v>0</v>
      </c>
      <c r="H37" s="80" t="s">
        <v>182</v>
      </c>
    </row>
    <row r="38" spans="1:8" s="80" customFormat="1" hidden="1" x14ac:dyDescent="0.3">
      <c r="A38" s="156"/>
      <c r="B38" s="156"/>
      <c r="C38" s="113"/>
      <c r="D38" s="70"/>
      <c r="E38" s="73"/>
      <c r="F38" s="70"/>
      <c r="G38" s="159">
        <f t="shared" si="2"/>
        <v>0</v>
      </c>
      <c r="H38" s="80" t="s">
        <v>182</v>
      </c>
    </row>
    <row r="39" spans="1:8" s="80" customFormat="1" hidden="1" x14ac:dyDescent="0.3">
      <c r="A39" s="156"/>
      <c r="B39" s="156"/>
      <c r="C39" s="113"/>
      <c r="D39" s="70"/>
      <c r="E39" s="73"/>
      <c r="F39" s="70"/>
      <c r="G39" s="159">
        <f t="shared" si="2"/>
        <v>0</v>
      </c>
      <c r="H39" s="80" t="s">
        <v>182</v>
      </c>
    </row>
    <row r="40" spans="1:8" s="80" customFormat="1" hidden="1" x14ac:dyDescent="0.3">
      <c r="A40" s="156"/>
      <c r="B40" s="156"/>
      <c r="C40" s="113"/>
      <c r="D40" s="70"/>
      <c r="E40" s="73"/>
      <c r="F40" s="70"/>
      <c r="G40" s="159">
        <f t="shared" si="2"/>
        <v>0</v>
      </c>
      <c r="H40" s="80" t="s">
        <v>182</v>
      </c>
    </row>
    <row r="41" spans="1:8" s="80" customFormat="1" hidden="1" x14ac:dyDescent="0.3">
      <c r="A41" s="156"/>
      <c r="B41" s="156"/>
      <c r="C41" s="113"/>
      <c r="D41" s="70"/>
      <c r="E41" s="73"/>
      <c r="F41" s="70"/>
      <c r="G41" s="159">
        <f t="shared" si="2"/>
        <v>0</v>
      </c>
      <c r="H41" s="80" t="s">
        <v>182</v>
      </c>
    </row>
    <row r="42" spans="1:8" s="80" customFormat="1" hidden="1" x14ac:dyDescent="0.3">
      <c r="A42" s="156"/>
      <c r="B42" s="156"/>
      <c r="C42" s="113"/>
      <c r="D42" s="70"/>
      <c r="E42" s="73"/>
      <c r="F42" s="70"/>
      <c r="G42" s="159">
        <f t="shared" si="2"/>
        <v>0</v>
      </c>
      <c r="H42" s="80" t="s">
        <v>182</v>
      </c>
    </row>
    <row r="43" spans="1:8" s="80" customFormat="1" hidden="1" x14ac:dyDescent="0.3">
      <c r="A43" s="156"/>
      <c r="B43" s="156"/>
      <c r="C43" s="113"/>
      <c r="D43" s="70"/>
      <c r="E43" s="73"/>
      <c r="F43" s="70"/>
      <c r="G43" s="159">
        <f t="shared" si="2"/>
        <v>0</v>
      </c>
      <c r="H43" s="80" t="s">
        <v>182</v>
      </c>
    </row>
    <row r="44" spans="1:8" s="80" customFormat="1" hidden="1" x14ac:dyDescent="0.3">
      <c r="A44" s="156"/>
      <c r="B44" s="156"/>
      <c r="C44" s="113"/>
      <c r="D44" s="70"/>
      <c r="E44" s="73"/>
      <c r="F44" s="70"/>
      <c r="G44" s="159">
        <f t="shared" si="2"/>
        <v>0</v>
      </c>
      <c r="H44" s="80" t="s">
        <v>182</v>
      </c>
    </row>
    <row r="45" spans="1:8" s="80" customFormat="1" hidden="1" x14ac:dyDescent="0.3">
      <c r="A45" s="156"/>
      <c r="B45" s="156"/>
      <c r="C45" s="113"/>
      <c r="D45" s="70"/>
      <c r="E45" s="73"/>
      <c r="F45" s="70"/>
      <c r="G45" s="159">
        <f t="shared" si="2"/>
        <v>0</v>
      </c>
      <c r="H45" s="80" t="s">
        <v>182</v>
      </c>
    </row>
    <row r="46" spans="1:8" s="80" customFormat="1" hidden="1" x14ac:dyDescent="0.3">
      <c r="A46" s="156"/>
      <c r="B46" s="156"/>
      <c r="C46" s="113"/>
      <c r="D46" s="70"/>
      <c r="E46" s="73"/>
      <c r="F46" s="70"/>
      <c r="G46" s="159">
        <f t="shared" si="2"/>
        <v>0</v>
      </c>
      <c r="H46" s="80" t="s">
        <v>182</v>
      </c>
    </row>
    <row r="47" spans="1:8" s="80" customFormat="1" hidden="1" x14ac:dyDescent="0.3">
      <c r="A47" s="156"/>
      <c r="B47" s="156"/>
      <c r="C47" s="113"/>
      <c r="D47" s="70"/>
      <c r="E47" s="73"/>
      <c r="F47" s="70"/>
      <c r="G47" s="159">
        <f t="shared" si="2"/>
        <v>0</v>
      </c>
      <c r="H47" s="80" t="s">
        <v>182</v>
      </c>
    </row>
    <row r="48" spans="1:8" s="80" customFormat="1" hidden="1" x14ac:dyDescent="0.3">
      <c r="A48" s="156"/>
      <c r="B48" s="156"/>
      <c r="C48" s="113"/>
      <c r="D48" s="70"/>
      <c r="E48" s="73"/>
      <c r="F48" s="70"/>
      <c r="G48" s="159">
        <f t="shared" si="2"/>
        <v>0</v>
      </c>
      <c r="H48" s="80" t="s">
        <v>182</v>
      </c>
    </row>
    <row r="49" spans="1:8" s="80" customFormat="1" hidden="1" x14ac:dyDescent="0.3">
      <c r="A49" s="156"/>
      <c r="B49" s="156"/>
      <c r="C49" s="113"/>
      <c r="D49" s="70"/>
      <c r="E49" s="73"/>
      <c r="F49" s="70"/>
      <c r="G49" s="159">
        <f t="shared" si="2"/>
        <v>0</v>
      </c>
      <c r="H49" s="80" t="s">
        <v>182</v>
      </c>
    </row>
    <row r="50" spans="1:8" s="80" customFormat="1" hidden="1" x14ac:dyDescent="0.3">
      <c r="A50" s="156"/>
      <c r="B50" s="156"/>
      <c r="C50" s="113"/>
      <c r="D50" s="70"/>
      <c r="E50" s="73"/>
      <c r="F50" s="70"/>
      <c r="G50" s="159">
        <f t="shared" si="2"/>
        <v>0</v>
      </c>
      <c r="H50" s="80" t="s">
        <v>182</v>
      </c>
    </row>
    <row r="51" spans="1:8" s="80" customFormat="1" hidden="1" x14ac:dyDescent="0.3">
      <c r="A51" s="156"/>
      <c r="B51" s="156"/>
      <c r="C51" s="113"/>
      <c r="D51" s="70"/>
      <c r="E51" s="73"/>
      <c r="F51" s="70"/>
      <c r="G51" s="159">
        <f t="shared" si="2"/>
        <v>0</v>
      </c>
      <c r="H51" s="80" t="s">
        <v>182</v>
      </c>
    </row>
    <row r="52" spans="1:8" s="80" customFormat="1" hidden="1" x14ac:dyDescent="0.3">
      <c r="A52" s="156"/>
      <c r="B52" s="156"/>
      <c r="C52" s="113"/>
      <c r="D52" s="70"/>
      <c r="E52" s="73"/>
      <c r="F52" s="70"/>
      <c r="G52" s="159">
        <f t="shared" si="2"/>
        <v>0</v>
      </c>
      <c r="H52" s="80" t="s">
        <v>182</v>
      </c>
    </row>
    <row r="53" spans="1:8" s="80" customFormat="1" hidden="1" x14ac:dyDescent="0.3">
      <c r="A53" s="156"/>
      <c r="B53" s="156"/>
      <c r="C53" s="113"/>
      <c r="D53" s="70"/>
      <c r="E53" s="73"/>
      <c r="F53" s="70"/>
      <c r="G53" s="159">
        <f t="shared" si="2"/>
        <v>0</v>
      </c>
      <c r="H53" s="80" t="s">
        <v>182</v>
      </c>
    </row>
    <row r="54" spans="1:8" s="80" customFormat="1" hidden="1" x14ac:dyDescent="0.3">
      <c r="A54" s="156"/>
      <c r="B54" s="156"/>
      <c r="C54" s="113"/>
      <c r="D54" s="70"/>
      <c r="E54" s="73"/>
      <c r="F54" s="70"/>
      <c r="G54" s="159">
        <f t="shared" si="2"/>
        <v>0</v>
      </c>
      <c r="H54" s="80" t="s">
        <v>182</v>
      </c>
    </row>
    <row r="55" spans="1:8" s="80" customFormat="1" hidden="1" x14ac:dyDescent="0.3">
      <c r="A55" s="156"/>
      <c r="B55" s="156"/>
      <c r="C55" s="113"/>
      <c r="D55" s="70"/>
      <c r="E55" s="73"/>
      <c r="F55" s="70"/>
      <c r="G55" s="159">
        <f t="shared" si="2"/>
        <v>0</v>
      </c>
      <c r="H55" s="80" t="s">
        <v>182</v>
      </c>
    </row>
    <row r="56" spans="1:8" s="80" customFormat="1" hidden="1" x14ac:dyDescent="0.3">
      <c r="A56" s="156"/>
      <c r="B56" s="156"/>
      <c r="C56" s="113"/>
      <c r="D56" s="70"/>
      <c r="E56" s="73"/>
      <c r="F56" s="70"/>
      <c r="G56" s="159">
        <f t="shared" si="2"/>
        <v>0</v>
      </c>
      <c r="H56" s="80" t="s">
        <v>182</v>
      </c>
    </row>
    <row r="57" spans="1:8" s="80" customFormat="1" hidden="1" x14ac:dyDescent="0.3">
      <c r="A57" s="156"/>
      <c r="B57" s="156"/>
      <c r="C57" s="113"/>
      <c r="D57" s="70"/>
      <c r="E57" s="73"/>
      <c r="F57" s="70"/>
      <c r="G57" s="159">
        <f t="shared" si="2"/>
        <v>0</v>
      </c>
      <c r="H57" s="80" t="s">
        <v>182</v>
      </c>
    </row>
    <row r="58" spans="1:8" s="80" customFormat="1" hidden="1" x14ac:dyDescent="0.3">
      <c r="A58" s="156"/>
      <c r="B58" s="156"/>
      <c r="C58" s="113"/>
      <c r="D58" s="70"/>
      <c r="E58" s="73"/>
      <c r="F58" s="70"/>
      <c r="G58" s="159">
        <f t="shared" si="2"/>
        <v>0</v>
      </c>
      <c r="H58" s="80" t="s">
        <v>182</v>
      </c>
    </row>
    <row r="59" spans="1:8" s="80" customFormat="1" hidden="1" x14ac:dyDescent="0.3">
      <c r="A59" s="156"/>
      <c r="B59" s="156"/>
      <c r="C59" s="113"/>
      <c r="D59" s="70"/>
      <c r="E59" s="73"/>
      <c r="F59" s="70"/>
      <c r="G59" s="159">
        <f t="shared" si="2"/>
        <v>0</v>
      </c>
      <c r="H59" s="80" t="s">
        <v>182</v>
      </c>
    </row>
    <row r="60" spans="1:8" s="80" customFormat="1" hidden="1" x14ac:dyDescent="0.3">
      <c r="A60" s="156"/>
      <c r="B60" s="156"/>
      <c r="C60" s="113"/>
      <c r="D60" s="70"/>
      <c r="E60" s="73"/>
      <c r="F60" s="70"/>
      <c r="G60" s="159">
        <f t="shared" si="2"/>
        <v>0</v>
      </c>
      <c r="H60" s="80" t="s">
        <v>182</v>
      </c>
    </row>
    <row r="61" spans="1:8" s="80" customFormat="1" hidden="1" x14ac:dyDescent="0.3">
      <c r="A61" s="156"/>
      <c r="B61" s="156"/>
      <c r="C61" s="113"/>
      <c r="D61" s="70"/>
      <c r="E61" s="73"/>
      <c r="F61" s="70"/>
      <c r="G61" s="159">
        <f t="shared" si="2"/>
        <v>0</v>
      </c>
      <c r="H61" s="80" t="s">
        <v>182</v>
      </c>
    </row>
    <row r="62" spans="1:8" s="80" customFormat="1" hidden="1" x14ac:dyDescent="0.3">
      <c r="A62" s="156"/>
      <c r="B62" s="156"/>
      <c r="C62" s="113"/>
      <c r="D62" s="70"/>
      <c r="E62" s="73"/>
      <c r="F62" s="70"/>
      <c r="G62" s="159">
        <f t="shared" si="2"/>
        <v>0</v>
      </c>
      <c r="H62" s="80" t="s">
        <v>182</v>
      </c>
    </row>
    <row r="63" spans="1:8" s="80" customFormat="1" hidden="1" x14ac:dyDescent="0.3">
      <c r="A63" s="156"/>
      <c r="B63" s="156"/>
      <c r="C63" s="113"/>
      <c r="D63" s="70"/>
      <c r="E63" s="73"/>
      <c r="F63" s="70"/>
      <c r="G63" s="159">
        <f t="shared" si="2"/>
        <v>0</v>
      </c>
      <c r="H63" s="80" t="s">
        <v>182</v>
      </c>
    </row>
    <row r="64" spans="1:8" s="80" customFormat="1" hidden="1" x14ac:dyDescent="0.3">
      <c r="A64" s="156"/>
      <c r="B64" s="156"/>
      <c r="C64" s="113"/>
      <c r="D64" s="70"/>
      <c r="E64" s="73"/>
      <c r="F64" s="70"/>
      <c r="G64" s="159">
        <f t="shared" si="2"/>
        <v>0</v>
      </c>
      <c r="H64" s="80" t="s">
        <v>182</v>
      </c>
    </row>
    <row r="65" spans="1:8" s="80" customFormat="1" hidden="1" x14ac:dyDescent="0.3">
      <c r="A65" s="156"/>
      <c r="B65" s="156"/>
      <c r="C65" s="113"/>
      <c r="D65" s="70"/>
      <c r="E65" s="73"/>
      <c r="F65" s="70"/>
      <c r="G65" s="159">
        <f t="shared" si="2"/>
        <v>0</v>
      </c>
      <c r="H65" s="80" t="s">
        <v>182</v>
      </c>
    </row>
    <row r="66" spans="1:8" s="80" customFormat="1" hidden="1" x14ac:dyDescent="0.3">
      <c r="A66" s="156"/>
      <c r="B66" s="156"/>
      <c r="C66" s="113"/>
      <c r="D66" s="70"/>
      <c r="E66" s="73"/>
      <c r="F66" s="70"/>
      <c r="G66" s="159">
        <f t="shared" si="2"/>
        <v>0</v>
      </c>
      <c r="H66" s="80" t="s">
        <v>182</v>
      </c>
    </row>
    <row r="67" spans="1:8" s="80" customFormat="1" hidden="1" x14ac:dyDescent="0.3">
      <c r="A67" s="156"/>
      <c r="B67" s="156"/>
      <c r="C67" s="113"/>
      <c r="D67" s="70"/>
      <c r="E67" s="73"/>
      <c r="F67" s="70"/>
      <c r="G67" s="159">
        <f t="shared" si="2"/>
        <v>0</v>
      </c>
      <c r="H67" s="80" t="s">
        <v>182</v>
      </c>
    </row>
    <row r="68" spans="1:8" s="80" customFormat="1" hidden="1" x14ac:dyDescent="0.3">
      <c r="A68" s="156"/>
      <c r="B68" s="156"/>
      <c r="C68" s="113"/>
      <c r="D68" s="70"/>
      <c r="E68" s="73"/>
      <c r="F68" s="70"/>
      <c r="G68" s="159">
        <f t="shared" si="2"/>
        <v>0</v>
      </c>
      <c r="H68" s="80" t="s">
        <v>182</v>
      </c>
    </row>
    <row r="69" spans="1:8" s="80" customFormat="1" hidden="1" x14ac:dyDescent="0.3">
      <c r="A69" s="156"/>
      <c r="B69" s="156"/>
      <c r="C69" s="113"/>
      <c r="D69" s="70"/>
      <c r="E69" s="73"/>
      <c r="F69" s="70"/>
      <c r="G69" s="159">
        <f t="shared" ref="G69:G100" si="3">ROUND(+C69*E69*F69,2)</f>
        <v>0</v>
      </c>
      <c r="H69" s="80" t="s">
        <v>182</v>
      </c>
    </row>
    <row r="70" spans="1:8" s="80" customFormat="1" hidden="1" x14ac:dyDescent="0.3">
      <c r="A70" s="156"/>
      <c r="B70" s="156"/>
      <c r="C70" s="113"/>
      <c r="D70" s="70"/>
      <c r="E70" s="73"/>
      <c r="F70" s="70"/>
      <c r="G70" s="159">
        <f t="shared" si="3"/>
        <v>0</v>
      </c>
      <c r="H70" s="80" t="s">
        <v>182</v>
      </c>
    </row>
    <row r="71" spans="1:8" s="80" customFormat="1" hidden="1" x14ac:dyDescent="0.3">
      <c r="A71" s="156"/>
      <c r="B71" s="156"/>
      <c r="C71" s="113"/>
      <c r="D71" s="70"/>
      <c r="E71" s="73"/>
      <c r="F71" s="70"/>
      <c r="G71" s="159">
        <f t="shared" si="3"/>
        <v>0</v>
      </c>
      <c r="H71" s="80" t="s">
        <v>182</v>
      </c>
    </row>
    <row r="72" spans="1:8" s="80" customFormat="1" hidden="1" x14ac:dyDescent="0.3">
      <c r="A72" s="156"/>
      <c r="B72" s="156"/>
      <c r="C72" s="113"/>
      <c r="D72" s="70"/>
      <c r="E72" s="73"/>
      <c r="F72" s="70"/>
      <c r="G72" s="159">
        <f t="shared" si="3"/>
        <v>0</v>
      </c>
      <c r="H72" s="80" t="s">
        <v>182</v>
      </c>
    </row>
    <row r="73" spans="1:8" s="80" customFormat="1" hidden="1" x14ac:dyDescent="0.3">
      <c r="A73" s="156"/>
      <c r="B73" s="156"/>
      <c r="C73" s="113"/>
      <c r="D73" s="70"/>
      <c r="E73" s="73"/>
      <c r="F73" s="70"/>
      <c r="G73" s="159">
        <f t="shared" si="3"/>
        <v>0</v>
      </c>
      <c r="H73" s="80" t="s">
        <v>182</v>
      </c>
    </row>
    <row r="74" spans="1:8" s="80" customFormat="1" hidden="1" x14ac:dyDescent="0.3">
      <c r="A74" s="156"/>
      <c r="B74" s="156"/>
      <c r="C74" s="113"/>
      <c r="D74" s="70"/>
      <c r="E74" s="73"/>
      <c r="F74" s="70"/>
      <c r="G74" s="159">
        <f t="shared" si="3"/>
        <v>0</v>
      </c>
      <c r="H74" s="80" t="s">
        <v>182</v>
      </c>
    </row>
    <row r="75" spans="1:8" s="80" customFormat="1" hidden="1" x14ac:dyDescent="0.3">
      <c r="A75" s="156"/>
      <c r="B75" s="156"/>
      <c r="C75" s="113"/>
      <c r="D75" s="70"/>
      <c r="E75" s="73"/>
      <c r="F75" s="70"/>
      <c r="G75" s="159">
        <f t="shared" si="3"/>
        <v>0</v>
      </c>
      <c r="H75" s="80" t="s">
        <v>182</v>
      </c>
    </row>
    <row r="76" spans="1:8" s="80" customFormat="1" hidden="1" x14ac:dyDescent="0.3">
      <c r="A76" s="156"/>
      <c r="B76" s="156"/>
      <c r="C76" s="113"/>
      <c r="D76" s="70"/>
      <c r="E76" s="73"/>
      <c r="F76" s="70"/>
      <c r="G76" s="159">
        <f t="shared" si="3"/>
        <v>0</v>
      </c>
      <c r="H76" s="80" t="s">
        <v>182</v>
      </c>
    </row>
    <row r="77" spans="1:8" s="80" customFormat="1" hidden="1" x14ac:dyDescent="0.3">
      <c r="A77" s="156"/>
      <c r="B77" s="156"/>
      <c r="C77" s="113"/>
      <c r="D77" s="70"/>
      <c r="E77" s="73"/>
      <c r="F77" s="70"/>
      <c r="G77" s="159">
        <f t="shared" si="3"/>
        <v>0</v>
      </c>
      <c r="H77" s="80" t="s">
        <v>182</v>
      </c>
    </row>
    <row r="78" spans="1:8" s="80" customFormat="1" hidden="1" x14ac:dyDescent="0.3">
      <c r="A78" s="156"/>
      <c r="B78" s="156"/>
      <c r="C78" s="113"/>
      <c r="D78" s="70"/>
      <c r="E78" s="73"/>
      <c r="F78" s="70"/>
      <c r="G78" s="159">
        <f t="shared" si="3"/>
        <v>0</v>
      </c>
      <c r="H78" s="80" t="s">
        <v>182</v>
      </c>
    </row>
    <row r="79" spans="1:8" s="80" customFormat="1" hidden="1" x14ac:dyDescent="0.3">
      <c r="A79" s="156"/>
      <c r="B79" s="156"/>
      <c r="C79" s="113"/>
      <c r="D79" s="70"/>
      <c r="E79" s="73"/>
      <c r="F79" s="70"/>
      <c r="G79" s="159">
        <f t="shared" si="3"/>
        <v>0</v>
      </c>
      <c r="H79" s="80" t="s">
        <v>182</v>
      </c>
    </row>
    <row r="80" spans="1:8" s="80" customFormat="1" hidden="1" x14ac:dyDescent="0.3">
      <c r="A80" s="156"/>
      <c r="B80" s="156"/>
      <c r="C80" s="113"/>
      <c r="D80" s="70"/>
      <c r="E80" s="73"/>
      <c r="F80" s="70"/>
      <c r="G80" s="159">
        <f t="shared" si="3"/>
        <v>0</v>
      </c>
      <c r="H80" s="80" t="s">
        <v>182</v>
      </c>
    </row>
    <row r="81" spans="1:8" s="80" customFormat="1" hidden="1" x14ac:dyDescent="0.3">
      <c r="A81" s="156"/>
      <c r="B81" s="156"/>
      <c r="C81" s="113"/>
      <c r="D81" s="70"/>
      <c r="E81" s="73"/>
      <c r="F81" s="70"/>
      <c r="G81" s="159">
        <f t="shared" si="3"/>
        <v>0</v>
      </c>
      <c r="H81" s="80" t="s">
        <v>182</v>
      </c>
    </row>
    <row r="82" spans="1:8" s="80" customFormat="1" hidden="1" x14ac:dyDescent="0.3">
      <c r="A82" s="156"/>
      <c r="B82" s="156"/>
      <c r="C82" s="113"/>
      <c r="D82" s="70"/>
      <c r="E82" s="73"/>
      <c r="F82" s="70"/>
      <c r="G82" s="159">
        <f t="shared" si="3"/>
        <v>0</v>
      </c>
      <c r="H82" s="80" t="s">
        <v>182</v>
      </c>
    </row>
    <row r="83" spans="1:8" s="80" customFormat="1" hidden="1" x14ac:dyDescent="0.3">
      <c r="A83" s="156"/>
      <c r="B83" s="156"/>
      <c r="C83" s="113"/>
      <c r="D83" s="70"/>
      <c r="E83" s="73"/>
      <c r="F83" s="70"/>
      <c r="G83" s="159">
        <f t="shared" si="3"/>
        <v>0</v>
      </c>
      <c r="H83" s="80" t="s">
        <v>182</v>
      </c>
    </row>
    <row r="84" spans="1:8" s="80" customFormat="1" hidden="1" x14ac:dyDescent="0.3">
      <c r="A84" s="156"/>
      <c r="B84" s="156"/>
      <c r="C84" s="113"/>
      <c r="D84" s="70"/>
      <c r="E84" s="73"/>
      <c r="F84" s="70"/>
      <c r="G84" s="159">
        <f t="shared" si="3"/>
        <v>0</v>
      </c>
      <c r="H84" s="80" t="s">
        <v>182</v>
      </c>
    </row>
    <row r="85" spans="1:8" s="80" customFormat="1" hidden="1" x14ac:dyDescent="0.3">
      <c r="A85" s="156"/>
      <c r="B85" s="156"/>
      <c r="C85" s="113"/>
      <c r="D85" s="70"/>
      <c r="E85" s="73"/>
      <c r="F85" s="70"/>
      <c r="G85" s="159">
        <f t="shared" si="3"/>
        <v>0</v>
      </c>
      <c r="H85" s="80" t="s">
        <v>182</v>
      </c>
    </row>
    <row r="86" spans="1:8" s="80" customFormat="1" hidden="1" x14ac:dyDescent="0.3">
      <c r="A86" s="156"/>
      <c r="B86" s="156"/>
      <c r="C86" s="113"/>
      <c r="D86" s="70"/>
      <c r="E86" s="73"/>
      <c r="F86" s="70"/>
      <c r="G86" s="159">
        <f t="shared" si="3"/>
        <v>0</v>
      </c>
      <c r="H86" s="80" t="s">
        <v>182</v>
      </c>
    </row>
    <row r="87" spans="1:8" s="80" customFormat="1" hidden="1" x14ac:dyDescent="0.3">
      <c r="A87" s="156"/>
      <c r="B87" s="156"/>
      <c r="C87" s="113"/>
      <c r="D87" s="70"/>
      <c r="E87" s="73"/>
      <c r="F87" s="70"/>
      <c r="G87" s="159">
        <f t="shared" si="3"/>
        <v>0</v>
      </c>
      <c r="H87" s="80" t="s">
        <v>182</v>
      </c>
    </row>
    <row r="88" spans="1:8" s="80" customFormat="1" hidden="1" x14ac:dyDescent="0.3">
      <c r="A88" s="156"/>
      <c r="B88" s="156"/>
      <c r="C88" s="113"/>
      <c r="D88" s="70"/>
      <c r="E88" s="73"/>
      <c r="F88" s="70"/>
      <c r="G88" s="159">
        <f t="shared" si="3"/>
        <v>0</v>
      </c>
      <c r="H88" s="80" t="s">
        <v>182</v>
      </c>
    </row>
    <row r="89" spans="1:8" s="80" customFormat="1" hidden="1" x14ac:dyDescent="0.3">
      <c r="A89" s="156"/>
      <c r="B89" s="156"/>
      <c r="C89" s="113"/>
      <c r="D89" s="70"/>
      <c r="E89" s="73"/>
      <c r="F89" s="70"/>
      <c r="G89" s="159">
        <f t="shared" si="3"/>
        <v>0</v>
      </c>
      <c r="H89" s="80" t="s">
        <v>182</v>
      </c>
    </row>
    <row r="90" spans="1:8" s="80" customFormat="1" hidden="1" x14ac:dyDescent="0.3">
      <c r="A90" s="156"/>
      <c r="B90" s="156"/>
      <c r="C90" s="113"/>
      <c r="D90" s="70"/>
      <c r="E90" s="73"/>
      <c r="F90" s="70"/>
      <c r="G90" s="159">
        <f t="shared" si="3"/>
        <v>0</v>
      </c>
      <c r="H90" s="80" t="s">
        <v>182</v>
      </c>
    </row>
    <row r="91" spans="1:8" s="80" customFormat="1" hidden="1" x14ac:dyDescent="0.3">
      <c r="A91" s="156"/>
      <c r="B91" s="156"/>
      <c r="C91" s="113"/>
      <c r="D91" s="70"/>
      <c r="E91" s="73"/>
      <c r="F91" s="70"/>
      <c r="G91" s="159">
        <f t="shared" si="3"/>
        <v>0</v>
      </c>
      <c r="H91" s="80" t="s">
        <v>182</v>
      </c>
    </row>
    <row r="92" spans="1:8" s="80" customFormat="1" hidden="1" x14ac:dyDescent="0.3">
      <c r="A92" s="156"/>
      <c r="B92" s="156"/>
      <c r="C92" s="113"/>
      <c r="D92" s="70"/>
      <c r="E92" s="73"/>
      <c r="F92" s="70"/>
      <c r="G92" s="159">
        <f t="shared" si="3"/>
        <v>0</v>
      </c>
      <c r="H92" s="80" t="s">
        <v>182</v>
      </c>
    </row>
    <row r="93" spans="1:8" s="80" customFormat="1" hidden="1" x14ac:dyDescent="0.3">
      <c r="A93" s="156"/>
      <c r="B93" s="156"/>
      <c r="C93" s="113"/>
      <c r="D93" s="70"/>
      <c r="E93" s="73"/>
      <c r="F93" s="70"/>
      <c r="G93" s="159">
        <f t="shared" si="3"/>
        <v>0</v>
      </c>
      <c r="H93" s="80" t="s">
        <v>182</v>
      </c>
    </row>
    <row r="94" spans="1:8" s="80" customFormat="1" hidden="1" x14ac:dyDescent="0.3">
      <c r="A94" s="156"/>
      <c r="B94" s="156"/>
      <c r="C94" s="113"/>
      <c r="D94" s="70"/>
      <c r="E94" s="73"/>
      <c r="F94" s="70"/>
      <c r="G94" s="159">
        <f t="shared" si="3"/>
        <v>0</v>
      </c>
      <c r="H94" s="80" t="s">
        <v>182</v>
      </c>
    </row>
    <row r="95" spans="1:8" s="80" customFormat="1" hidden="1" x14ac:dyDescent="0.3">
      <c r="A95" s="156"/>
      <c r="B95" s="156"/>
      <c r="C95" s="113"/>
      <c r="D95" s="70"/>
      <c r="E95" s="73"/>
      <c r="F95" s="70"/>
      <c r="G95" s="159">
        <f t="shared" si="3"/>
        <v>0</v>
      </c>
      <c r="H95" s="80" t="s">
        <v>182</v>
      </c>
    </row>
    <row r="96" spans="1:8" s="80" customFormat="1" hidden="1" x14ac:dyDescent="0.3">
      <c r="A96" s="156"/>
      <c r="B96" s="156"/>
      <c r="C96" s="113"/>
      <c r="D96" s="70"/>
      <c r="E96" s="73"/>
      <c r="F96" s="70"/>
      <c r="G96" s="159">
        <f t="shared" si="3"/>
        <v>0</v>
      </c>
      <c r="H96" s="80" t="s">
        <v>182</v>
      </c>
    </row>
    <row r="97" spans="1:8" s="80" customFormat="1" hidden="1" x14ac:dyDescent="0.3">
      <c r="A97" s="156"/>
      <c r="B97" s="156"/>
      <c r="C97" s="113"/>
      <c r="D97" s="70"/>
      <c r="E97" s="73"/>
      <c r="F97" s="70"/>
      <c r="G97" s="159">
        <f t="shared" si="3"/>
        <v>0</v>
      </c>
      <c r="H97" s="80" t="s">
        <v>182</v>
      </c>
    </row>
    <row r="98" spans="1:8" s="80" customFormat="1" hidden="1" x14ac:dyDescent="0.3">
      <c r="A98" s="156"/>
      <c r="B98" s="156"/>
      <c r="C98" s="113"/>
      <c r="D98" s="70"/>
      <c r="E98" s="73"/>
      <c r="F98" s="70"/>
      <c r="G98" s="159">
        <f t="shared" si="3"/>
        <v>0</v>
      </c>
      <c r="H98" s="80" t="s">
        <v>182</v>
      </c>
    </row>
    <row r="99" spans="1:8" s="80" customFormat="1" hidden="1" x14ac:dyDescent="0.3">
      <c r="A99" s="156"/>
      <c r="B99" s="156"/>
      <c r="C99" s="113"/>
      <c r="D99" s="70"/>
      <c r="E99" s="73"/>
      <c r="F99" s="70"/>
      <c r="G99" s="159">
        <f t="shared" si="3"/>
        <v>0</v>
      </c>
      <c r="H99" s="80" t="s">
        <v>182</v>
      </c>
    </row>
    <row r="100" spans="1:8" s="80" customFormat="1" hidden="1" x14ac:dyDescent="0.3">
      <c r="A100" s="156"/>
      <c r="B100" s="156"/>
      <c r="C100" s="113"/>
      <c r="D100" s="70"/>
      <c r="E100" s="73"/>
      <c r="F100" s="70"/>
      <c r="G100" s="159">
        <f t="shared" si="3"/>
        <v>0</v>
      </c>
      <c r="H100" s="80" t="s">
        <v>182</v>
      </c>
    </row>
    <row r="101" spans="1:8" s="80" customFormat="1" hidden="1" x14ac:dyDescent="0.3">
      <c r="A101" s="156"/>
      <c r="B101" s="156"/>
      <c r="C101" s="113"/>
      <c r="D101" s="70"/>
      <c r="E101" s="73"/>
      <c r="F101" s="70"/>
      <c r="G101" s="159">
        <f t="shared" ref="G101:G132" si="4">ROUND(+C101*E101*F101,2)</f>
        <v>0</v>
      </c>
      <c r="H101" s="80" t="s">
        <v>182</v>
      </c>
    </row>
    <row r="102" spans="1:8" s="80" customFormat="1" hidden="1" x14ac:dyDescent="0.3">
      <c r="A102" s="156"/>
      <c r="B102" s="156"/>
      <c r="C102" s="113"/>
      <c r="D102" s="70"/>
      <c r="E102" s="73"/>
      <c r="F102" s="70"/>
      <c r="G102" s="159">
        <f t="shared" si="4"/>
        <v>0</v>
      </c>
      <c r="H102" s="80" t="s">
        <v>182</v>
      </c>
    </row>
    <row r="103" spans="1:8" s="80" customFormat="1" hidden="1" x14ac:dyDescent="0.3">
      <c r="A103" s="156"/>
      <c r="B103" s="156"/>
      <c r="C103" s="113"/>
      <c r="D103" s="70"/>
      <c r="E103" s="73"/>
      <c r="F103" s="70"/>
      <c r="G103" s="159">
        <f t="shared" si="4"/>
        <v>0</v>
      </c>
      <c r="H103" s="80" t="s">
        <v>182</v>
      </c>
    </row>
    <row r="104" spans="1:8" s="80" customFormat="1" hidden="1" x14ac:dyDescent="0.3">
      <c r="A104" s="156"/>
      <c r="B104" s="156"/>
      <c r="C104" s="113"/>
      <c r="D104" s="70"/>
      <c r="E104" s="73"/>
      <c r="F104" s="70"/>
      <c r="G104" s="159">
        <f t="shared" si="4"/>
        <v>0</v>
      </c>
      <c r="H104" s="80" t="s">
        <v>182</v>
      </c>
    </row>
    <row r="105" spans="1:8" s="80" customFormat="1" hidden="1" x14ac:dyDescent="0.3">
      <c r="A105" s="156"/>
      <c r="B105" s="156"/>
      <c r="C105" s="113"/>
      <c r="D105" s="70"/>
      <c r="E105" s="73"/>
      <c r="F105" s="70"/>
      <c r="G105" s="159">
        <f t="shared" si="4"/>
        <v>0</v>
      </c>
      <c r="H105" s="80" t="s">
        <v>182</v>
      </c>
    </row>
    <row r="106" spans="1:8" s="80" customFormat="1" hidden="1" x14ac:dyDescent="0.3">
      <c r="A106" s="156"/>
      <c r="B106" s="156"/>
      <c r="C106" s="113"/>
      <c r="D106" s="70"/>
      <c r="E106" s="73"/>
      <c r="F106" s="70"/>
      <c r="G106" s="159">
        <f t="shared" si="4"/>
        <v>0</v>
      </c>
      <c r="H106" s="80" t="s">
        <v>182</v>
      </c>
    </row>
    <row r="107" spans="1:8" s="80" customFormat="1" hidden="1" x14ac:dyDescent="0.3">
      <c r="A107" s="156"/>
      <c r="B107" s="156"/>
      <c r="C107" s="113"/>
      <c r="D107" s="70"/>
      <c r="E107" s="73"/>
      <c r="F107" s="70"/>
      <c r="G107" s="159">
        <f t="shared" si="4"/>
        <v>0</v>
      </c>
      <c r="H107" s="80" t="s">
        <v>182</v>
      </c>
    </row>
    <row r="108" spans="1:8" s="80" customFormat="1" hidden="1" x14ac:dyDescent="0.3">
      <c r="A108" s="156"/>
      <c r="B108" s="156"/>
      <c r="C108" s="113"/>
      <c r="D108" s="70"/>
      <c r="E108" s="73"/>
      <c r="F108" s="70"/>
      <c r="G108" s="159">
        <f t="shared" si="4"/>
        <v>0</v>
      </c>
      <c r="H108" s="80" t="s">
        <v>182</v>
      </c>
    </row>
    <row r="109" spans="1:8" s="80" customFormat="1" hidden="1" x14ac:dyDescent="0.3">
      <c r="A109" s="156"/>
      <c r="B109" s="156"/>
      <c r="C109" s="113"/>
      <c r="D109" s="70"/>
      <c r="E109" s="73"/>
      <c r="F109" s="70"/>
      <c r="G109" s="159">
        <f t="shared" si="4"/>
        <v>0</v>
      </c>
      <c r="H109" s="80" t="s">
        <v>182</v>
      </c>
    </row>
    <row r="110" spans="1:8" s="80" customFormat="1" hidden="1" x14ac:dyDescent="0.3">
      <c r="A110" s="156"/>
      <c r="B110" s="156"/>
      <c r="C110" s="113"/>
      <c r="D110" s="70"/>
      <c r="E110" s="73"/>
      <c r="F110" s="70"/>
      <c r="G110" s="159">
        <f t="shared" si="4"/>
        <v>0</v>
      </c>
      <c r="H110" s="80" t="s">
        <v>182</v>
      </c>
    </row>
    <row r="111" spans="1:8" s="80" customFormat="1" hidden="1" x14ac:dyDescent="0.3">
      <c r="A111" s="156"/>
      <c r="B111" s="156"/>
      <c r="C111" s="113"/>
      <c r="D111" s="70"/>
      <c r="E111" s="73"/>
      <c r="F111" s="70"/>
      <c r="G111" s="159">
        <f t="shared" si="4"/>
        <v>0</v>
      </c>
      <c r="H111" s="80" t="s">
        <v>182</v>
      </c>
    </row>
    <row r="112" spans="1:8" s="80" customFormat="1" hidden="1" x14ac:dyDescent="0.3">
      <c r="A112" s="156"/>
      <c r="B112" s="156"/>
      <c r="C112" s="113"/>
      <c r="D112" s="70"/>
      <c r="E112" s="73"/>
      <c r="F112" s="70"/>
      <c r="G112" s="159">
        <f t="shared" si="4"/>
        <v>0</v>
      </c>
      <c r="H112" s="80" t="s">
        <v>182</v>
      </c>
    </row>
    <row r="113" spans="1:8" s="80" customFormat="1" hidden="1" x14ac:dyDescent="0.3">
      <c r="A113" s="156"/>
      <c r="B113" s="156"/>
      <c r="C113" s="113"/>
      <c r="D113" s="70"/>
      <c r="E113" s="73"/>
      <c r="F113" s="70"/>
      <c r="G113" s="159">
        <f t="shared" si="4"/>
        <v>0</v>
      </c>
      <c r="H113" s="80" t="s">
        <v>182</v>
      </c>
    </row>
    <row r="114" spans="1:8" s="80" customFormat="1" hidden="1" x14ac:dyDescent="0.3">
      <c r="A114" s="156"/>
      <c r="B114" s="156"/>
      <c r="C114" s="113"/>
      <c r="D114" s="70"/>
      <c r="E114" s="73"/>
      <c r="F114" s="70"/>
      <c r="G114" s="159">
        <f t="shared" si="4"/>
        <v>0</v>
      </c>
      <c r="H114" s="80" t="s">
        <v>182</v>
      </c>
    </row>
    <row r="115" spans="1:8" s="80" customFormat="1" hidden="1" x14ac:dyDescent="0.3">
      <c r="A115" s="156"/>
      <c r="B115" s="156"/>
      <c r="C115" s="113"/>
      <c r="D115" s="70"/>
      <c r="E115" s="73"/>
      <c r="F115" s="70"/>
      <c r="G115" s="159">
        <f t="shared" si="4"/>
        <v>0</v>
      </c>
      <c r="H115" s="80" t="s">
        <v>182</v>
      </c>
    </row>
    <row r="116" spans="1:8" s="80" customFormat="1" hidden="1" x14ac:dyDescent="0.3">
      <c r="A116" s="156"/>
      <c r="B116" s="156"/>
      <c r="C116" s="113"/>
      <c r="D116" s="70"/>
      <c r="E116" s="73"/>
      <c r="F116" s="70"/>
      <c r="G116" s="159">
        <f t="shared" si="4"/>
        <v>0</v>
      </c>
      <c r="H116" s="80" t="s">
        <v>182</v>
      </c>
    </row>
    <row r="117" spans="1:8" s="80" customFormat="1" hidden="1" x14ac:dyDescent="0.3">
      <c r="A117" s="156"/>
      <c r="B117" s="156"/>
      <c r="C117" s="113"/>
      <c r="D117" s="70"/>
      <c r="E117" s="73"/>
      <c r="F117" s="70"/>
      <c r="G117" s="159">
        <f t="shared" si="4"/>
        <v>0</v>
      </c>
      <c r="H117" s="80" t="s">
        <v>182</v>
      </c>
    </row>
    <row r="118" spans="1:8" s="80" customFormat="1" hidden="1" x14ac:dyDescent="0.3">
      <c r="A118" s="156"/>
      <c r="B118" s="156"/>
      <c r="C118" s="113"/>
      <c r="D118" s="70"/>
      <c r="E118" s="73"/>
      <c r="F118" s="70"/>
      <c r="G118" s="159">
        <f t="shared" si="4"/>
        <v>0</v>
      </c>
      <c r="H118" s="80" t="s">
        <v>182</v>
      </c>
    </row>
    <row r="119" spans="1:8" s="80" customFormat="1" hidden="1" x14ac:dyDescent="0.3">
      <c r="A119" s="156"/>
      <c r="B119" s="156"/>
      <c r="C119" s="113"/>
      <c r="D119" s="70"/>
      <c r="E119" s="73"/>
      <c r="F119" s="70"/>
      <c r="G119" s="159">
        <f t="shared" si="4"/>
        <v>0</v>
      </c>
      <c r="H119" s="80" t="s">
        <v>182</v>
      </c>
    </row>
    <row r="120" spans="1:8" s="80" customFormat="1" hidden="1" x14ac:dyDescent="0.3">
      <c r="A120" s="156"/>
      <c r="B120" s="156"/>
      <c r="C120" s="113"/>
      <c r="D120" s="70"/>
      <c r="E120" s="73"/>
      <c r="F120" s="70"/>
      <c r="G120" s="159">
        <f t="shared" si="4"/>
        <v>0</v>
      </c>
      <c r="H120" s="80" t="s">
        <v>182</v>
      </c>
    </row>
    <row r="121" spans="1:8" s="80" customFormat="1" hidden="1" x14ac:dyDescent="0.3">
      <c r="A121" s="156"/>
      <c r="B121" s="156"/>
      <c r="C121" s="113"/>
      <c r="D121" s="70"/>
      <c r="E121" s="73"/>
      <c r="F121" s="70"/>
      <c r="G121" s="159">
        <f t="shared" si="4"/>
        <v>0</v>
      </c>
      <c r="H121" s="80" t="s">
        <v>182</v>
      </c>
    </row>
    <row r="122" spans="1:8" s="80" customFormat="1" hidden="1" x14ac:dyDescent="0.3">
      <c r="A122" s="156"/>
      <c r="B122" s="156"/>
      <c r="C122" s="113"/>
      <c r="D122" s="70"/>
      <c r="E122" s="73"/>
      <c r="F122" s="70"/>
      <c r="G122" s="159">
        <f t="shared" si="4"/>
        <v>0</v>
      </c>
      <c r="H122" s="80" t="s">
        <v>182</v>
      </c>
    </row>
    <row r="123" spans="1:8" s="80" customFormat="1" hidden="1" x14ac:dyDescent="0.3">
      <c r="A123" s="156"/>
      <c r="B123" s="156"/>
      <c r="C123" s="113"/>
      <c r="D123" s="70"/>
      <c r="E123" s="73"/>
      <c r="F123" s="70"/>
      <c r="G123" s="159">
        <f t="shared" si="4"/>
        <v>0</v>
      </c>
      <c r="H123" s="80" t="s">
        <v>182</v>
      </c>
    </row>
    <row r="124" spans="1:8" s="80" customFormat="1" hidden="1" x14ac:dyDescent="0.3">
      <c r="A124" s="156"/>
      <c r="B124" s="156"/>
      <c r="C124" s="113"/>
      <c r="D124" s="70"/>
      <c r="E124" s="73"/>
      <c r="F124" s="70"/>
      <c r="G124" s="159">
        <f t="shared" si="4"/>
        <v>0</v>
      </c>
      <c r="H124" s="80" t="s">
        <v>182</v>
      </c>
    </row>
    <row r="125" spans="1:8" s="80" customFormat="1" hidden="1" x14ac:dyDescent="0.3">
      <c r="A125" s="156"/>
      <c r="B125" s="156"/>
      <c r="C125" s="113"/>
      <c r="D125" s="70"/>
      <c r="E125" s="73"/>
      <c r="F125" s="70"/>
      <c r="G125" s="159">
        <f t="shared" si="4"/>
        <v>0</v>
      </c>
      <c r="H125" s="80" t="s">
        <v>182</v>
      </c>
    </row>
    <row r="126" spans="1:8" s="80" customFormat="1" hidden="1" x14ac:dyDescent="0.3">
      <c r="A126" s="156"/>
      <c r="B126" s="156"/>
      <c r="C126" s="113"/>
      <c r="D126" s="70"/>
      <c r="E126" s="73"/>
      <c r="F126" s="70"/>
      <c r="G126" s="159">
        <f t="shared" si="4"/>
        <v>0</v>
      </c>
      <c r="H126" s="80" t="s">
        <v>182</v>
      </c>
    </row>
    <row r="127" spans="1:8" s="80" customFormat="1" hidden="1" x14ac:dyDescent="0.3">
      <c r="A127" s="156"/>
      <c r="B127" s="156"/>
      <c r="C127" s="113"/>
      <c r="D127" s="70"/>
      <c r="E127" s="73"/>
      <c r="F127" s="70"/>
      <c r="G127" s="159">
        <f t="shared" si="4"/>
        <v>0</v>
      </c>
      <c r="H127" s="80" t="s">
        <v>182</v>
      </c>
    </row>
    <row r="128" spans="1:8" s="80" customFormat="1" hidden="1" x14ac:dyDescent="0.3">
      <c r="A128" s="156"/>
      <c r="B128" s="156"/>
      <c r="C128" s="113"/>
      <c r="D128" s="70"/>
      <c r="E128" s="73"/>
      <c r="F128" s="70"/>
      <c r="G128" s="159">
        <f t="shared" si="4"/>
        <v>0</v>
      </c>
      <c r="H128" s="80" t="s">
        <v>182</v>
      </c>
    </row>
    <row r="129" spans="1:10" s="80" customFormat="1" hidden="1" x14ac:dyDescent="0.3">
      <c r="A129" s="156"/>
      <c r="B129" s="156"/>
      <c r="C129" s="113"/>
      <c r="D129" s="70"/>
      <c r="E129" s="73"/>
      <c r="F129" s="70"/>
      <c r="G129" s="159">
        <f t="shared" si="4"/>
        <v>0</v>
      </c>
      <c r="H129" s="80" t="s">
        <v>182</v>
      </c>
    </row>
    <row r="130" spans="1:10" s="80" customFormat="1" hidden="1" x14ac:dyDescent="0.3">
      <c r="A130" s="156"/>
      <c r="B130" s="156"/>
      <c r="C130" s="113"/>
      <c r="D130" s="70"/>
      <c r="E130" s="73"/>
      <c r="F130" s="70"/>
      <c r="G130" s="159">
        <f t="shared" si="4"/>
        <v>0</v>
      </c>
      <c r="H130" s="80" t="s">
        <v>182</v>
      </c>
    </row>
    <row r="131" spans="1:10" s="80" customFormat="1" hidden="1" x14ac:dyDescent="0.3">
      <c r="A131" s="156"/>
      <c r="B131" s="156"/>
      <c r="C131" s="113"/>
      <c r="D131" s="70"/>
      <c r="E131" s="73"/>
      <c r="F131" s="70"/>
      <c r="G131" s="159">
        <f t="shared" si="4"/>
        <v>0</v>
      </c>
      <c r="H131" s="80" t="s">
        <v>182</v>
      </c>
    </row>
    <row r="132" spans="1:10" s="80" customFormat="1" hidden="1" x14ac:dyDescent="0.3">
      <c r="A132" s="156"/>
      <c r="B132" s="156"/>
      <c r="C132" s="113"/>
      <c r="D132" s="70"/>
      <c r="E132" s="73"/>
      <c r="F132" s="70"/>
      <c r="G132" s="159">
        <f t="shared" si="4"/>
        <v>0</v>
      </c>
      <c r="H132" s="80" t="s">
        <v>182</v>
      </c>
    </row>
    <row r="133" spans="1:10" s="80" customFormat="1" hidden="1" x14ac:dyDescent="0.3">
      <c r="A133" s="156"/>
      <c r="B133" s="156"/>
      <c r="C133" s="113"/>
      <c r="D133" s="70"/>
      <c r="E133" s="73"/>
      <c r="F133" s="70"/>
      <c r="G133" s="159">
        <f t="shared" ref="G133:G134" si="5">ROUND(+C133*E133*F133,2)</f>
        <v>0</v>
      </c>
      <c r="H133" s="80" t="s">
        <v>182</v>
      </c>
    </row>
    <row r="134" spans="1:10" s="80" customFormat="1" x14ac:dyDescent="0.3">
      <c r="A134" s="156" t="s">
        <v>171</v>
      </c>
      <c r="B134" s="156" t="s">
        <v>326</v>
      </c>
      <c r="C134" s="113">
        <f t="shared" ref="C134" ca="1" si="6">RAND()*1000000</f>
        <v>593559.69361104746</v>
      </c>
      <c r="D134" s="70" t="s">
        <v>328</v>
      </c>
      <c r="E134" s="73">
        <v>7.0000000000000007E-2</v>
      </c>
      <c r="F134" s="70">
        <v>3</v>
      </c>
      <c r="G134" s="201">
        <f t="shared" ca="1" si="5"/>
        <v>124647.54</v>
      </c>
      <c r="H134" s="80" t="s">
        <v>182</v>
      </c>
    </row>
    <row r="135" spans="1:10" s="80" customFormat="1" x14ac:dyDescent="0.3">
      <c r="A135" s="156"/>
      <c r="B135" s="156"/>
      <c r="C135" s="114"/>
      <c r="D135" s="70"/>
      <c r="E135" s="73"/>
      <c r="F135" s="158" t="s">
        <v>185</v>
      </c>
      <c r="G135" s="206">
        <f ca="1">ROUND(SUBTOTAL(109,G5:G134),2)</f>
        <v>498232.94</v>
      </c>
      <c r="H135" s="80" t="s">
        <v>182</v>
      </c>
      <c r="J135" s="320" t="s">
        <v>206</v>
      </c>
    </row>
    <row r="136" spans="1:10" s="80" customFormat="1" x14ac:dyDescent="0.3">
      <c r="A136" s="155"/>
      <c r="B136" s="155"/>
      <c r="C136" s="100"/>
      <c r="D136" s="74"/>
      <c r="E136" s="75"/>
      <c r="F136" s="74"/>
      <c r="G136" s="202"/>
      <c r="H136" s="80" t="s">
        <v>187</v>
      </c>
      <c r="J136" s="320"/>
    </row>
    <row r="137" spans="1:10" s="80" customFormat="1" x14ac:dyDescent="0.3">
      <c r="A137" s="152" t="s">
        <v>204</v>
      </c>
      <c r="B137" s="152" t="s">
        <v>331</v>
      </c>
      <c r="C137" s="113">
        <f t="shared" ref="C137:C139" ca="1" si="7">RAND()*1000000</f>
        <v>372848.11820255179</v>
      </c>
      <c r="D137" s="70" t="s">
        <v>332</v>
      </c>
      <c r="E137" s="73">
        <v>7.0000000000000007E-2</v>
      </c>
      <c r="F137" s="70">
        <v>3</v>
      </c>
      <c r="G137" s="159">
        <f t="shared" ref="G137:G168" ca="1" si="8">ROUND(+C137*E137*F137,2)</f>
        <v>78298.100000000006</v>
      </c>
      <c r="H137" s="80" t="s">
        <v>187</v>
      </c>
    </row>
    <row r="138" spans="1:10" s="80" customFormat="1" x14ac:dyDescent="0.3">
      <c r="A138" s="156" t="s">
        <v>329</v>
      </c>
      <c r="B138" s="156" t="s">
        <v>326</v>
      </c>
      <c r="C138" s="113">
        <f t="shared" ca="1" si="7"/>
        <v>299760.11520926916</v>
      </c>
      <c r="D138" s="70" t="s">
        <v>328</v>
      </c>
      <c r="E138" s="73">
        <v>7.0000000000000007E-2</v>
      </c>
      <c r="F138" s="70">
        <v>3</v>
      </c>
      <c r="G138" s="159">
        <f t="shared" ca="1" si="8"/>
        <v>62949.62</v>
      </c>
      <c r="H138" s="80" t="s">
        <v>187</v>
      </c>
    </row>
    <row r="139" spans="1:10" s="80" customFormat="1" x14ac:dyDescent="0.3">
      <c r="A139" s="156" t="s">
        <v>330</v>
      </c>
      <c r="B139" s="156" t="s">
        <v>326</v>
      </c>
      <c r="C139" s="113">
        <f t="shared" ca="1" si="7"/>
        <v>351838.54469550023</v>
      </c>
      <c r="D139" s="70" t="s">
        <v>328</v>
      </c>
      <c r="E139" s="73">
        <v>7.0000000000000007E-2</v>
      </c>
      <c r="F139" s="70">
        <v>3</v>
      </c>
      <c r="G139" s="159">
        <f t="shared" ca="1" si="8"/>
        <v>73886.09</v>
      </c>
      <c r="H139" s="80" t="s">
        <v>187</v>
      </c>
    </row>
    <row r="140" spans="1:10" s="80" customFormat="1" hidden="1" x14ac:dyDescent="0.3">
      <c r="A140" s="156"/>
      <c r="B140" s="156"/>
      <c r="C140" s="113"/>
      <c r="D140" s="70"/>
      <c r="E140" s="73"/>
      <c r="F140" s="70"/>
      <c r="G140" s="159">
        <f t="shared" si="8"/>
        <v>0</v>
      </c>
      <c r="H140" s="80" t="s">
        <v>187</v>
      </c>
    </row>
    <row r="141" spans="1:10" s="80" customFormat="1" hidden="1" x14ac:dyDescent="0.3">
      <c r="A141" s="156"/>
      <c r="B141" s="156"/>
      <c r="C141" s="113"/>
      <c r="D141" s="70"/>
      <c r="E141" s="73"/>
      <c r="F141" s="70"/>
      <c r="G141" s="159">
        <f t="shared" si="8"/>
        <v>0</v>
      </c>
      <c r="H141" s="80" t="s">
        <v>187</v>
      </c>
    </row>
    <row r="142" spans="1:10" s="80" customFormat="1" hidden="1" x14ac:dyDescent="0.3">
      <c r="A142" s="156"/>
      <c r="B142" s="156"/>
      <c r="C142" s="113"/>
      <c r="D142" s="70"/>
      <c r="E142" s="73"/>
      <c r="F142" s="70"/>
      <c r="G142" s="159">
        <f t="shared" si="8"/>
        <v>0</v>
      </c>
      <c r="H142" s="80" t="s">
        <v>187</v>
      </c>
    </row>
    <row r="143" spans="1:10" s="80" customFormat="1" hidden="1" x14ac:dyDescent="0.3">
      <c r="A143" s="156"/>
      <c r="B143" s="156"/>
      <c r="C143" s="113"/>
      <c r="D143" s="70"/>
      <c r="E143" s="73"/>
      <c r="F143" s="70"/>
      <c r="G143" s="159">
        <f t="shared" si="8"/>
        <v>0</v>
      </c>
      <c r="H143" s="80" t="s">
        <v>187</v>
      </c>
    </row>
    <row r="144" spans="1:10" s="80" customFormat="1" hidden="1" x14ac:dyDescent="0.3">
      <c r="A144" s="156"/>
      <c r="B144" s="156"/>
      <c r="C144" s="113"/>
      <c r="D144" s="70"/>
      <c r="E144" s="73"/>
      <c r="F144" s="70"/>
      <c r="G144" s="159">
        <f t="shared" si="8"/>
        <v>0</v>
      </c>
      <c r="H144" s="80" t="s">
        <v>187</v>
      </c>
    </row>
    <row r="145" spans="1:8" s="80" customFormat="1" hidden="1" x14ac:dyDescent="0.3">
      <c r="A145" s="156"/>
      <c r="B145" s="156"/>
      <c r="C145" s="113"/>
      <c r="D145" s="70"/>
      <c r="E145" s="73"/>
      <c r="F145" s="70"/>
      <c r="G145" s="159">
        <f t="shared" si="8"/>
        <v>0</v>
      </c>
      <c r="H145" s="80" t="s">
        <v>187</v>
      </c>
    </row>
    <row r="146" spans="1:8" s="80" customFormat="1" hidden="1" x14ac:dyDescent="0.3">
      <c r="A146" s="156"/>
      <c r="B146" s="156"/>
      <c r="C146" s="113"/>
      <c r="D146" s="70"/>
      <c r="E146" s="73"/>
      <c r="F146" s="70"/>
      <c r="G146" s="159">
        <f t="shared" si="8"/>
        <v>0</v>
      </c>
      <c r="H146" s="80" t="s">
        <v>187</v>
      </c>
    </row>
    <row r="147" spans="1:8" s="80" customFormat="1" hidden="1" x14ac:dyDescent="0.3">
      <c r="A147" s="156"/>
      <c r="B147" s="156"/>
      <c r="C147" s="113"/>
      <c r="D147" s="70"/>
      <c r="E147" s="73"/>
      <c r="F147" s="70"/>
      <c r="G147" s="159">
        <f t="shared" si="8"/>
        <v>0</v>
      </c>
      <c r="H147" s="80" t="s">
        <v>187</v>
      </c>
    </row>
    <row r="148" spans="1:8" s="80" customFormat="1" hidden="1" x14ac:dyDescent="0.3">
      <c r="A148" s="156"/>
      <c r="B148" s="156"/>
      <c r="C148" s="113"/>
      <c r="D148" s="70"/>
      <c r="E148" s="73"/>
      <c r="F148" s="70"/>
      <c r="G148" s="159">
        <f t="shared" si="8"/>
        <v>0</v>
      </c>
      <c r="H148" s="80" t="s">
        <v>187</v>
      </c>
    </row>
    <row r="149" spans="1:8" s="80" customFormat="1" hidden="1" x14ac:dyDescent="0.3">
      <c r="A149" s="156"/>
      <c r="B149" s="156"/>
      <c r="C149" s="113"/>
      <c r="D149" s="70"/>
      <c r="E149" s="73"/>
      <c r="F149" s="70"/>
      <c r="G149" s="159">
        <f t="shared" si="8"/>
        <v>0</v>
      </c>
      <c r="H149" s="80" t="s">
        <v>187</v>
      </c>
    </row>
    <row r="150" spans="1:8" s="80" customFormat="1" hidden="1" x14ac:dyDescent="0.3">
      <c r="A150" s="156"/>
      <c r="B150" s="156"/>
      <c r="C150" s="113"/>
      <c r="D150" s="70"/>
      <c r="E150" s="73"/>
      <c r="F150" s="70"/>
      <c r="G150" s="159">
        <f t="shared" si="8"/>
        <v>0</v>
      </c>
      <c r="H150" s="80" t="s">
        <v>187</v>
      </c>
    </row>
    <row r="151" spans="1:8" s="80" customFormat="1" hidden="1" x14ac:dyDescent="0.3">
      <c r="A151" s="156"/>
      <c r="B151" s="156"/>
      <c r="C151" s="113"/>
      <c r="D151" s="70"/>
      <c r="E151" s="73"/>
      <c r="F151" s="70"/>
      <c r="G151" s="159">
        <f t="shared" si="8"/>
        <v>0</v>
      </c>
      <c r="H151" s="80" t="s">
        <v>187</v>
      </c>
    </row>
    <row r="152" spans="1:8" s="80" customFormat="1" hidden="1" x14ac:dyDescent="0.3">
      <c r="A152" s="156"/>
      <c r="B152" s="156"/>
      <c r="C152" s="113"/>
      <c r="D152" s="70"/>
      <c r="E152" s="73"/>
      <c r="F152" s="70"/>
      <c r="G152" s="159">
        <f t="shared" si="8"/>
        <v>0</v>
      </c>
      <c r="H152" s="80" t="s">
        <v>187</v>
      </c>
    </row>
    <row r="153" spans="1:8" s="80" customFormat="1" hidden="1" x14ac:dyDescent="0.3">
      <c r="A153" s="156"/>
      <c r="B153" s="156"/>
      <c r="C153" s="113"/>
      <c r="D153" s="70"/>
      <c r="E153" s="73"/>
      <c r="F153" s="70"/>
      <c r="G153" s="159">
        <f t="shared" si="8"/>
        <v>0</v>
      </c>
      <c r="H153" s="80" t="s">
        <v>187</v>
      </c>
    </row>
    <row r="154" spans="1:8" s="80" customFormat="1" hidden="1" x14ac:dyDescent="0.3">
      <c r="A154" s="156"/>
      <c r="B154" s="156"/>
      <c r="C154" s="113"/>
      <c r="D154" s="70"/>
      <c r="E154" s="73"/>
      <c r="F154" s="70"/>
      <c r="G154" s="159">
        <f t="shared" si="8"/>
        <v>0</v>
      </c>
      <c r="H154" s="80" t="s">
        <v>187</v>
      </c>
    </row>
    <row r="155" spans="1:8" s="80" customFormat="1" hidden="1" x14ac:dyDescent="0.3">
      <c r="A155" s="156"/>
      <c r="B155" s="156"/>
      <c r="C155" s="113"/>
      <c r="D155" s="70"/>
      <c r="E155" s="73"/>
      <c r="F155" s="70"/>
      <c r="G155" s="159">
        <f t="shared" si="8"/>
        <v>0</v>
      </c>
      <c r="H155" s="80" t="s">
        <v>187</v>
      </c>
    </row>
    <row r="156" spans="1:8" s="80" customFormat="1" hidden="1" x14ac:dyDescent="0.3">
      <c r="A156" s="156"/>
      <c r="B156" s="156"/>
      <c r="C156" s="113"/>
      <c r="D156" s="70"/>
      <c r="E156" s="73"/>
      <c r="F156" s="70"/>
      <c r="G156" s="159">
        <f t="shared" si="8"/>
        <v>0</v>
      </c>
      <c r="H156" s="80" t="s">
        <v>187</v>
      </c>
    </row>
    <row r="157" spans="1:8" s="80" customFormat="1" hidden="1" x14ac:dyDescent="0.3">
      <c r="A157" s="156"/>
      <c r="B157" s="156"/>
      <c r="C157" s="113"/>
      <c r="D157" s="70"/>
      <c r="E157" s="73"/>
      <c r="F157" s="70"/>
      <c r="G157" s="159">
        <f t="shared" si="8"/>
        <v>0</v>
      </c>
      <c r="H157" s="80" t="s">
        <v>187</v>
      </c>
    </row>
    <row r="158" spans="1:8" s="80" customFormat="1" hidden="1" x14ac:dyDescent="0.3">
      <c r="A158" s="156"/>
      <c r="B158" s="156"/>
      <c r="C158" s="113"/>
      <c r="D158" s="70"/>
      <c r="E158" s="73"/>
      <c r="F158" s="70"/>
      <c r="G158" s="159">
        <f t="shared" si="8"/>
        <v>0</v>
      </c>
      <c r="H158" s="80" t="s">
        <v>187</v>
      </c>
    </row>
    <row r="159" spans="1:8" s="80" customFormat="1" hidden="1" x14ac:dyDescent="0.3">
      <c r="A159" s="156"/>
      <c r="B159" s="156"/>
      <c r="C159" s="113"/>
      <c r="D159" s="70"/>
      <c r="E159" s="73"/>
      <c r="F159" s="70"/>
      <c r="G159" s="159">
        <f t="shared" si="8"/>
        <v>0</v>
      </c>
      <c r="H159" s="80" t="s">
        <v>187</v>
      </c>
    </row>
    <row r="160" spans="1:8" s="80" customFormat="1" hidden="1" x14ac:dyDescent="0.3">
      <c r="A160" s="156"/>
      <c r="B160" s="156"/>
      <c r="C160" s="113"/>
      <c r="D160" s="70"/>
      <c r="E160" s="73"/>
      <c r="F160" s="70"/>
      <c r="G160" s="159">
        <f t="shared" si="8"/>
        <v>0</v>
      </c>
      <c r="H160" s="80" t="s">
        <v>187</v>
      </c>
    </row>
    <row r="161" spans="1:8" s="80" customFormat="1" hidden="1" x14ac:dyDescent="0.3">
      <c r="A161" s="156"/>
      <c r="B161" s="156"/>
      <c r="C161" s="113"/>
      <c r="D161" s="70"/>
      <c r="E161" s="73"/>
      <c r="F161" s="70"/>
      <c r="G161" s="159">
        <f t="shared" si="8"/>
        <v>0</v>
      </c>
      <c r="H161" s="80" t="s">
        <v>187</v>
      </c>
    </row>
    <row r="162" spans="1:8" s="80" customFormat="1" hidden="1" x14ac:dyDescent="0.3">
      <c r="A162" s="156"/>
      <c r="B162" s="156"/>
      <c r="C162" s="113"/>
      <c r="D162" s="70"/>
      <c r="E162" s="73"/>
      <c r="F162" s="70"/>
      <c r="G162" s="159">
        <f t="shared" si="8"/>
        <v>0</v>
      </c>
      <c r="H162" s="80" t="s">
        <v>187</v>
      </c>
    </row>
    <row r="163" spans="1:8" s="80" customFormat="1" hidden="1" x14ac:dyDescent="0.3">
      <c r="A163" s="156"/>
      <c r="B163" s="156"/>
      <c r="C163" s="113"/>
      <c r="D163" s="70"/>
      <c r="E163" s="73"/>
      <c r="F163" s="70"/>
      <c r="G163" s="159">
        <f t="shared" si="8"/>
        <v>0</v>
      </c>
      <c r="H163" s="80" t="s">
        <v>187</v>
      </c>
    </row>
    <row r="164" spans="1:8" s="80" customFormat="1" hidden="1" x14ac:dyDescent="0.3">
      <c r="A164" s="156"/>
      <c r="B164" s="156"/>
      <c r="C164" s="113"/>
      <c r="D164" s="70"/>
      <c r="E164" s="73"/>
      <c r="F164" s="70"/>
      <c r="G164" s="159">
        <f t="shared" si="8"/>
        <v>0</v>
      </c>
      <c r="H164" s="80" t="s">
        <v>187</v>
      </c>
    </row>
    <row r="165" spans="1:8" s="80" customFormat="1" hidden="1" x14ac:dyDescent="0.3">
      <c r="A165" s="156"/>
      <c r="B165" s="156"/>
      <c r="C165" s="113"/>
      <c r="D165" s="70"/>
      <c r="E165" s="73"/>
      <c r="F165" s="70"/>
      <c r="G165" s="159">
        <f t="shared" si="8"/>
        <v>0</v>
      </c>
      <c r="H165" s="80" t="s">
        <v>187</v>
      </c>
    </row>
    <row r="166" spans="1:8" s="80" customFormat="1" hidden="1" x14ac:dyDescent="0.3">
      <c r="A166" s="156"/>
      <c r="B166" s="156"/>
      <c r="C166" s="113"/>
      <c r="D166" s="70"/>
      <c r="E166" s="73"/>
      <c r="F166" s="70"/>
      <c r="G166" s="159">
        <f t="shared" si="8"/>
        <v>0</v>
      </c>
      <c r="H166" s="80" t="s">
        <v>187</v>
      </c>
    </row>
    <row r="167" spans="1:8" s="80" customFormat="1" hidden="1" x14ac:dyDescent="0.3">
      <c r="A167" s="156"/>
      <c r="B167" s="156"/>
      <c r="C167" s="113"/>
      <c r="D167" s="70"/>
      <c r="E167" s="73"/>
      <c r="F167" s="70"/>
      <c r="G167" s="159">
        <f t="shared" si="8"/>
        <v>0</v>
      </c>
      <c r="H167" s="80" t="s">
        <v>187</v>
      </c>
    </row>
    <row r="168" spans="1:8" s="80" customFormat="1" hidden="1" x14ac:dyDescent="0.3">
      <c r="A168" s="156"/>
      <c r="B168" s="156"/>
      <c r="C168" s="113"/>
      <c r="D168" s="70"/>
      <c r="E168" s="73"/>
      <c r="F168" s="70"/>
      <c r="G168" s="159">
        <f t="shared" si="8"/>
        <v>0</v>
      </c>
      <c r="H168" s="80" t="s">
        <v>187</v>
      </c>
    </row>
    <row r="169" spans="1:8" s="80" customFormat="1" hidden="1" x14ac:dyDescent="0.3">
      <c r="A169" s="156"/>
      <c r="B169" s="156"/>
      <c r="C169" s="113"/>
      <c r="D169" s="70"/>
      <c r="E169" s="73"/>
      <c r="F169" s="70"/>
      <c r="G169" s="159">
        <f t="shared" ref="G169:G200" si="9">ROUND(+C169*E169*F169,2)</f>
        <v>0</v>
      </c>
      <c r="H169" s="80" t="s">
        <v>187</v>
      </c>
    </row>
    <row r="170" spans="1:8" s="80" customFormat="1" hidden="1" x14ac:dyDescent="0.3">
      <c r="A170" s="156"/>
      <c r="B170" s="156"/>
      <c r="C170" s="113"/>
      <c r="D170" s="70"/>
      <c r="E170" s="73"/>
      <c r="F170" s="70"/>
      <c r="G170" s="159">
        <f t="shared" si="9"/>
        <v>0</v>
      </c>
      <c r="H170" s="80" t="s">
        <v>187</v>
      </c>
    </row>
    <row r="171" spans="1:8" s="80" customFormat="1" hidden="1" x14ac:dyDescent="0.3">
      <c r="A171" s="156"/>
      <c r="B171" s="156"/>
      <c r="C171" s="113"/>
      <c r="D171" s="70"/>
      <c r="E171" s="73"/>
      <c r="F171" s="70"/>
      <c r="G171" s="159">
        <f t="shared" si="9"/>
        <v>0</v>
      </c>
      <c r="H171" s="80" t="s">
        <v>187</v>
      </c>
    </row>
    <row r="172" spans="1:8" s="80" customFormat="1" hidden="1" x14ac:dyDescent="0.3">
      <c r="A172" s="156"/>
      <c r="B172" s="156"/>
      <c r="C172" s="113"/>
      <c r="D172" s="70"/>
      <c r="E172" s="73"/>
      <c r="F172" s="70"/>
      <c r="G172" s="159">
        <f t="shared" si="9"/>
        <v>0</v>
      </c>
      <c r="H172" s="80" t="s">
        <v>187</v>
      </c>
    </row>
    <row r="173" spans="1:8" s="80" customFormat="1" hidden="1" x14ac:dyDescent="0.3">
      <c r="A173" s="156"/>
      <c r="B173" s="156"/>
      <c r="C173" s="113"/>
      <c r="D173" s="70"/>
      <c r="E173" s="73"/>
      <c r="F173" s="70"/>
      <c r="G173" s="159">
        <f t="shared" si="9"/>
        <v>0</v>
      </c>
      <c r="H173" s="80" t="s">
        <v>187</v>
      </c>
    </row>
    <row r="174" spans="1:8" s="80" customFormat="1" hidden="1" x14ac:dyDescent="0.3">
      <c r="A174" s="156"/>
      <c r="B174" s="156"/>
      <c r="C174" s="113"/>
      <c r="D174" s="70"/>
      <c r="E174" s="73"/>
      <c r="F174" s="70"/>
      <c r="G174" s="159">
        <f t="shared" si="9"/>
        <v>0</v>
      </c>
      <c r="H174" s="80" t="s">
        <v>187</v>
      </c>
    </row>
    <row r="175" spans="1:8" s="80" customFormat="1" hidden="1" x14ac:dyDescent="0.3">
      <c r="A175" s="156"/>
      <c r="B175" s="156"/>
      <c r="C175" s="113"/>
      <c r="D175" s="70"/>
      <c r="E175" s="73"/>
      <c r="F175" s="70"/>
      <c r="G175" s="159">
        <f t="shared" si="9"/>
        <v>0</v>
      </c>
      <c r="H175" s="80" t="s">
        <v>187</v>
      </c>
    </row>
    <row r="176" spans="1:8" s="80" customFormat="1" hidden="1" x14ac:dyDescent="0.3">
      <c r="A176" s="156"/>
      <c r="B176" s="156"/>
      <c r="C176" s="113"/>
      <c r="D176" s="70"/>
      <c r="E176" s="73"/>
      <c r="F176" s="70"/>
      <c r="G176" s="159">
        <f t="shared" si="9"/>
        <v>0</v>
      </c>
      <c r="H176" s="80" t="s">
        <v>187</v>
      </c>
    </row>
    <row r="177" spans="1:8" s="80" customFormat="1" hidden="1" x14ac:dyDescent="0.3">
      <c r="A177" s="156"/>
      <c r="B177" s="156"/>
      <c r="C177" s="113"/>
      <c r="D177" s="70"/>
      <c r="E177" s="73"/>
      <c r="F177" s="70"/>
      <c r="G177" s="159">
        <f t="shared" si="9"/>
        <v>0</v>
      </c>
      <c r="H177" s="80" t="s">
        <v>187</v>
      </c>
    </row>
    <row r="178" spans="1:8" s="80" customFormat="1" hidden="1" x14ac:dyDescent="0.3">
      <c r="A178" s="156"/>
      <c r="B178" s="156"/>
      <c r="C178" s="113"/>
      <c r="D178" s="70"/>
      <c r="E178" s="73"/>
      <c r="F178" s="70"/>
      <c r="G178" s="159">
        <f t="shared" si="9"/>
        <v>0</v>
      </c>
      <c r="H178" s="80" t="s">
        <v>187</v>
      </c>
    </row>
    <row r="179" spans="1:8" s="80" customFormat="1" hidden="1" x14ac:dyDescent="0.3">
      <c r="A179" s="156"/>
      <c r="B179" s="156"/>
      <c r="C179" s="113"/>
      <c r="D179" s="70"/>
      <c r="E179" s="73"/>
      <c r="F179" s="70"/>
      <c r="G179" s="159">
        <f t="shared" si="9"/>
        <v>0</v>
      </c>
      <c r="H179" s="80" t="s">
        <v>187</v>
      </c>
    </row>
    <row r="180" spans="1:8" s="80" customFormat="1" hidden="1" x14ac:dyDescent="0.3">
      <c r="A180" s="156"/>
      <c r="B180" s="156"/>
      <c r="C180" s="113"/>
      <c r="D180" s="70"/>
      <c r="E180" s="73"/>
      <c r="F180" s="70"/>
      <c r="G180" s="159">
        <f t="shared" si="9"/>
        <v>0</v>
      </c>
      <c r="H180" s="80" t="s">
        <v>187</v>
      </c>
    </row>
    <row r="181" spans="1:8" s="80" customFormat="1" hidden="1" x14ac:dyDescent="0.3">
      <c r="A181" s="156"/>
      <c r="B181" s="156"/>
      <c r="C181" s="113"/>
      <c r="D181" s="70"/>
      <c r="E181" s="73"/>
      <c r="F181" s="70"/>
      <c r="G181" s="159">
        <f t="shared" si="9"/>
        <v>0</v>
      </c>
      <c r="H181" s="80" t="s">
        <v>187</v>
      </c>
    </row>
    <row r="182" spans="1:8" s="80" customFormat="1" hidden="1" x14ac:dyDescent="0.3">
      <c r="A182" s="156"/>
      <c r="B182" s="156"/>
      <c r="C182" s="113"/>
      <c r="D182" s="70"/>
      <c r="E182" s="73"/>
      <c r="F182" s="70"/>
      <c r="G182" s="159">
        <f t="shared" si="9"/>
        <v>0</v>
      </c>
      <c r="H182" s="80" t="s">
        <v>187</v>
      </c>
    </row>
    <row r="183" spans="1:8" s="80" customFormat="1" hidden="1" x14ac:dyDescent="0.3">
      <c r="A183" s="156"/>
      <c r="B183" s="156"/>
      <c r="C183" s="113"/>
      <c r="D183" s="70"/>
      <c r="E183" s="73"/>
      <c r="F183" s="70"/>
      <c r="G183" s="159">
        <f t="shared" si="9"/>
        <v>0</v>
      </c>
      <c r="H183" s="80" t="s">
        <v>187</v>
      </c>
    </row>
    <row r="184" spans="1:8" s="80" customFormat="1" hidden="1" x14ac:dyDescent="0.3">
      <c r="A184" s="156"/>
      <c r="B184" s="156"/>
      <c r="C184" s="113"/>
      <c r="D184" s="70"/>
      <c r="E184" s="73"/>
      <c r="F184" s="70"/>
      <c r="G184" s="159">
        <f t="shared" si="9"/>
        <v>0</v>
      </c>
      <c r="H184" s="80" t="s">
        <v>187</v>
      </c>
    </row>
    <row r="185" spans="1:8" s="80" customFormat="1" hidden="1" x14ac:dyDescent="0.3">
      <c r="A185" s="156"/>
      <c r="B185" s="156"/>
      <c r="C185" s="113"/>
      <c r="D185" s="70"/>
      <c r="E185" s="73"/>
      <c r="F185" s="70"/>
      <c r="G185" s="159">
        <f t="shared" si="9"/>
        <v>0</v>
      </c>
      <c r="H185" s="80" t="s">
        <v>187</v>
      </c>
    </row>
    <row r="186" spans="1:8" s="80" customFormat="1" hidden="1" x14ac:dyDescent="0.3">
      <c r="A186" s="156"/>
      <c r="B186" s="156"/>
      <c r="C186" s="113"/>
      <c r="D186" s="70"/>
      <c r="E186" s="73"/>
      <c r="F186" s="70"/>
      <c r="G186" s="159">
        <f t="shared" si="9"/>
        <v>0</v>
      </c>
      <c r="H186" s="80" t="s">
        <v>187</v>
      </c>
    </row>
    <row r="187" spans="1:8" s="80" customFormat="1" hidden="1" x14ac:dyDescent="0.3">
      <c r="A187" s="156"/>
      <c r="B187" s="156"/>
      <c r="C187" s="113"/>
      <c r="D187" s="70"/>
      <c r="E187" s="73"/>
      <c r="F187" s="70"/>
      <c r="G187" s="159">
        <f t="shared" si="9"/>
        <v>0</v>
      </c>
      <c r="H187" s="80" t="s">
        <v>187</v>
      </c>
    </row>
    <row r="188" spans="1:8" s="80" customFormat="1" hidden="1" x14ac:dyDescent="0.3">
      <c r="A188" s="156"/>
      <c r="B188" s="156"/>
      <c r="C188" s="113"/>
      <c r="D188" s="70"/>
      <c r="E188" s="73"/>
      <c r="F188" s="70"/>
      <c r="G188" s="159">
        <f t="shared" si="9"/>
        <v>0</v>
      </c>
      <c r="H188" s="80" t="s">
        <v>187</v>
      </c>
    </row>
    <row r="189" spans="1:8" s="80" customFormat="1" hidden="1" x14ac:dyDescent="0.3">
      <c r="A189" s="156"/>
      <c r="B189" s="156"/>
      <c r="C189" s="113"/>
      <c r="D189" s="70"/>
      <c r="E189" s="73"/>
      <c r="F189" s="70"/>
      <c r="G189" s="159">
        <f t="shared" si="9"/>
        <v>0</v>
      </c>
      <c r="H189" s="80" t="s">
        <v>187</v>
      </c>
    </row>
    <row r="190" spans="1:8" s="80" customFormat="1" hidden="1" x14ac:dyDescent="0.3">
      <c r="A190" s="156"/>
      <c r="B190" s="156"/>
      <c r="C190" s="113"/>
      <c r="D190" s="70"/>
      <c r="E190" s="73"/>
      <c r="F190" s="70"/>
      <c r="G190" s="159">
        <f t="shared" si="9"/>
        <v>0</v>
      </c>
      <c r="H190" s="80" t="s">
        <v>187</v>
      </c>
    </row>
    <row r="191" spans="1:8" s="80" customFormat="1" hidden="1" x14ac:dyDescent="0.3">
      <c r="A191" s="156"/>
      <c r="B191" s="156"/>
      <c r="C191" s="113"/>
      <c r="D191" s="70"/>
      <c r="E191" s="73"/>
      <c r="F191" s="70"/>
      <c r="G191" s="159">
        <f t="shared" si="9"/>
        <v>0</v>
      </c>
      <c r="H191" s="80" t="s">
        <v>187</v>
      </c>
    </row>
    <row r="192" spans="1:8" s="80" customFormat="1" hidden="1" x14ac:dyDescent="0.3">
      <c r="A192" s="156"/>
      <c r="B192" s="156"/>
      <c r="C192" s="113"/>
      <c r="D192" s="70"/>
      <c r="E192" s="73"/>
      <c r="F192" s="70"/>
      <c r="G192" s="159">
        <f t="shared" si="9"/>
        <v>0</v>
      </c>
      <c r="H192" s="80" t="s">
        <v>187</v>
      </c>
    </row>
    <row r="193" spans="1:8" s="80" customFormat="1" hidden="1" x14ac:dyDescent="0.3">
      <c r="A193" s="156"/>
      <c r="B193" s="156"/>
      <c r="C193" s="113"/>
      <c r="D193" s="70"/>
      <c r="E193" s="73"/>
      <c r="F193" s="70"/>
      <c r="G193" s="159">
        <f t="shared" si="9"/>
        <v>0</v>
      </c>
      <c r="H193" s="80" t="s">
        <v>187</v>
      </c>
    </row>
    <row r="194" spans="1:8" s="80" customFormat="1" hidden="1" x14ac:dyDescent="0.3">
      <c r="A194" s="156"/>
      <c r="B194" s="156"/>
      <c r="C194" s="113"/>
      <c r="D194" s="70"/>
      <c r="E194" s="73"/>
      <c r="F194" s="70"/>
      <c r="G194" s="159">
        <f t="shared" si="9"/>
        <v>0</v>
      </c>
      <c r="H194" s="80" t="s">
        <v>187</v>
      </c>
    </row>
    <row r="195" spans="1:8" s="80" customFormat="1" hidden="1" x14ac:dyDescent="0.3">
      <c r="A195" s="156"/>
      <c r="B195" s="156"/>
      <c r="C195" s="113"/>
      <c r="D195" s="70"/>
      <c r="E195" s="73"/>
      <c r="F195" s="70"/>
      <c r="G195" s="159">
        <f t="shared" si="9"/>
        <v>0</v>
      </c>
      <c r="H195" s="80" t="s">
        <v>187</v>
      </c>
    </row>
    <row r="196" spans="1:8" s="80" customFormat="1" hidden="1" x14ac:dyDescent="0.3">
      <c r="A196" s="156"/>
      <c r="B196" s="156"/>
      <c r="C196" s="113"/>
      <c r="D196" s="70"/>
      <c r="E196" s="73"/>
      <c r="F196" s="70"/>
      <c r="G196" s="159">
        <f t="shared" si="9"/>
        <v>0</v>
      </c>
      <c r="H196" s="80" t="s">
        <v>187</v>
      </c>
    </row>
    <row r="197" spans="1:8" s="80" customFormat="1" hidden="1" x14ac:dyDescent="0.3">
      <c r="A197" s="156"/>
      <c r="B197" s="156"/>
      <c r="C197" s="113"/>
      <c r="D197" s="70"/>
      <c r="E197" s="73"/>
      <c r="F197" s="70"/>
      <c r="G197" s="159">
        <f t="shared" si="9"/>
        <v>0</v>
      </c>
      <c r="H197" s="80" t="s">
        <v>187</v>
      </c>
    </row>
    <row r="198" spans="1:8" s="80" customFormat="1" hidden="1" x14ac:dyDescent="0.3">
      <c r="A198" s="156"/>
      <c r="B198" s="156"/>
      <c r="C198" s="113"/>
      <c r="D198" s="70"/>
      <c r="E198" s="73"/>
      <c r="F198" s="70"/>
      <c r="G198" s="159">
        <f t="shared" si="9"/>
        <v>0</v>
      </c>
      <c r="H198" s="80" t="s">
        <v>187</v>
      </c>
    </row>
    <row r="199" spans="1:8" s="80" customFormat="1" hidden="1" x14ac:dyDescent="0.3">
      <c r="A199" s="156"/>
      <c r="B199" s="156"/>
      <c r="C199" s="113"/>
      <c r="D199" s="70"/>
      <c r="E199" s="73"/>
      <c r="F199" s="70"/>
      <c r="G199" s="159">
        <f t="shared" si="9"/>
        <v>0</v>
      </c>
      <c r="H199" s="80" t="s">
        <v>187</v>
      </c>
    </row>
    <row r="200" spans="1:8" s="80" customFormat="1" hidden="1" x14ac:dyDescent="0.3">
      <c r="A200" s="156"/>
      <c r="B200" s="156"/>
      <c r="C200" s="113"/>
      <c r="D200" s="70"/>
      <c r="E200" s="73"/>
      <c r="F200" s="70"/>
      <c r="G200" s="159">
        <f t="shared" si="9"/>
        <v>0</v>
      </c>
      <c r="H200" s="80" t="s">
        <v>187</v>
      </c>
    </row>
    <row r="201" spans="1:8" s="80" customFormat="1" hidden="1" x14ac:dyDescent="0.3">
      <c r="A201" s="156"/>
      <c r="B201" s="156"/>
      <c r="C201" s="113"/>
      <c r="D201" s="70"/>
      <c r="E201" s="73"/>
      <c r="F201" s="70"/>
      <c r="G201" s="159">
        <f t="shared" ref="G201:G232" si="10">ROUND(+C201*E201*F201,2)</f>
        <v>0</v>
      </c>
      <c r="H201" s="80" t="s">
        <v>187</v>
      </c>
    </row>
    <row r="202" spans="1:8" s="80" customFormat="1" hidden="1" x14ac:dyDescent="0.3">
      <c r="A202" s="156"/>
      <c r="B202" s="156"/>
      <c r="C202" s="113"/>
      <c r="D202" s="70"/>
      <c r="E202" s="73"/>
      <c r="F202" s="70"/>
      <c r="G202" s="159">
        <f t="shared" si="10"/>
        <v>0</v>
      </c>
      <c r="H202" s="80" t="s">
        <v>187</v>
      </c>
    </row>
    <row r="203" spans="1:8" s="80" customFormat="1" hidden="1" x14ac:dyDescent="0.3">
      <c r="A203" s="156"/>
      <c r="B203" s="156"/>
      <c r="C203" s="113"/>
      <c r="D203" s="70"/>
      <c r="E203" s="73"/>
      <c r="F203" s="70"/>
      <c r="G203" s="159">
        <f t="shared" si="10"/>
        <v>0</v>
      </c>
      <c r="H203" s="80" t="s">
        <v>187</v>
      </c>
    </row>
    <row r="204" spans="1:8" s="80" customFormat="1" hidden="1" x14ac:dyDescent="0.3">
      <c r="A204" s="156"/>
      <c r="B204" s="156"/>
      <c r="C204" s="113"/>
      <c r="D204" s="70"/>
      <c r="E204" s="73"/>
      <c r="F204" s="70"/>
      <c r="G204" s="159">
        <f t="shared" si="10"/>
        <v>0</v>
      </c>
      <c r="H204" s="80" t="s">
        <v>187</v>
      </c>
    </row>
    <row r="205" spans="1:8" s="80" customFormat="1" hidden="1" x14ac:dyDescent="0.3">
      <c r="A205" s="156"/>
      <c r="B205" s="156"/>
      <c r="C205" s="113"/>
      <c r="D205" s="70"/>
      <c r="E205" s="73"/>
      <c r="F205" s="70"/>
      <c r="G205" s="159">
        <f t="shared" si="10"/>
        <v>0</v>
      </c>
      <c r="H205" s="80" t="s">
        <v>187</v>
      </c>
    </row>
    <row r="206" spans="1:8" s="80" customFormat="1" hidden="1" x14ac:dyDescent="0.3">
      <c r="A206" s="156"/>
      <c r="B206" s="156"/>
      <c r="C206" s="113"/>
      <c r="D206" s="70"/>
      <c r="E206" s="73"/>
      <c r="F206" s="70"/>
      <c r="G206" s="159">
        <f t="shared" si="10"/>
        <v>0</v>
      </c>
      <c r="H206" s="80" t="s">
        <v>187</v>
      </c>
    </row>
    <row r="207" spans="1:8" s="80" customFormat="1" hidden="1" x14ac:dyDescent="0.3">
      <c r="A207" s="156"/>
      <c r="B207" s="156"/>
      <c r="C207" s="113"/>
      <c r="D207" s="70"/>
      <c r="E207" s="73"/>
      <c r="F207" s="70"/>
      <c r="G207" s="159">
        <f t="shared" si="10"/>
        <v>0</v>
      </c>
      <c r="H207" s="80" t="s">
        <v>187</v>
      </c>
    </row>
    <row r="208" spans="1:8" s="80" customFormat="1" hidden="1" x14ac:dyDescent="0.3">
      <c r="A208" s="156"/>
      <c r="B208" s="156"/>
      <c r="C208" s="113"/>
      <c r="D208" s="70"/>
      <c r="E208" s="73"/>
      <c r="F208" s="70"/>
      <c r="G208" s="159">
        <f t="shared" si="10"/>
        <v>0</v>
      </c>
      <c r="H208" s="80" t="s">
        <v>187</v>
      </c>
    </row>
    <row r="209" spans="1:8" s="80" customFormat="1" hidden="1" x14ac:dyDescent="0.3">
      <c r="A209" s="156"/>
      <c r="B209" s="156"/>
      <c r="C209" s="113"/>
      <c r="D209" s="70"/>
      <c r="E209" s="73"/>
      <c r="F209" s="70"/>
      <c r="G209" s="159">
        <f t="shared" si="10"/>
        <v>0</v>
      </c>
      <c r="H209" s="80" t="s">
        <v>187</v>
      </c>
    </row>
    <row r="210" spans="1:8" s="80" customFormat="1" hidden="1" x14ac:dyDescent="0.3">
      <c r="A210" s="156"/>
      <c r="B210" s="156"/>
      <c r="C210" s="113"/>
      <c r="D210" s="70"/>
      <c r="E210" s="73"/>
      <c r="F210" s="70"/>
      <c r="G210" s="159">
        <f t="shared" si="10"/>
        <v>0</v>
      </c>
      <c r="H210" s="80" t="s">
        <v>187</v>
      </c>
    </row>
    <row r="211" spans="1:8" s="80" customFormat="1" hidden="1" x14ac:dyDescent="0.3">
      <c r="A211" s="156"/>
      <c r="B211" s="156"/>
      <c r="C211" s="113"/>
      <c r="D211" s="70"/>
      <c r="E211" s="73"/>
      <c r="F211" s="70"/>
      <c r="G211" s="159">
        <f t="shared" si="10"/>
        <v>0</v>
      </c>
      <c r="H211" s="80" t="s">
        <v>187</v>
      </c>
    </row>
    <row r="212" spans="1:8" s="80" customFormat="1" hidden="1" x14ac:dyDescent="0.3">
      <c r="A212" s="156"/>
      <c r="B212" s="156"/>
      <c r="C212" s="113"/>
      <c r="D212" s="70"/>
      <c r="E212" s="73"/>
      <c r="F212" s="70"/>
      <c r="G212" s="159">
        <f t="shared" si="10"/>
        <v>0</v>
      </c>
      <c r="H212" s="80" t="s">
        <v>187</v>
      </c>
    </row>
    <row r="213" spans="1:8" s="80" customFormat="1" hidden="1" x14ac:dyDescent="0.3">
      <c r="A213" s="156"/>
      <c r="B213" s="156"/>
      <c r="C213" s="113"/>
      <c r="D213" s="70"/>
      <c r="E213" s="73"/>
      <c r="F213" s="70"/>
      <c r="G213" s="159">
        <f t="shared" si="10"/>
        <v>0</v>
      </c>
      <c r="H213" s="80" t="s">
        <v>187</v>
      </c>
    </row>
    <row r="214" spans="1:8" s="80" customFormat="1" hidden="1" x14ac:dyDescent="0.3">
      <c r="A214" s="156"/>
      <c r="B214" s="156"/>
      <c r="C214" s="113"/>
      <c r="D214" s="70"/>
      <c r="E214" s="73"/>
      <c r="F214" s="70"/>
      <c r="G214" s="159">
        <f t="shared" si="10"/>
        <v>0</v>
      </c>
      <c r="H214" s="80" t="s">
        <v>187</v>
      </c>
    </row>
    <row r="215" spans="1:8" s="80" customFormat="1" hidden="1" x14ac:dyDescent="0.3">
      <c r="A215" s="156"/>
      <c r="B215" s="156"/>
      <c r="C215" s="113"/>
      <c r="D215" s="70"/>
      <c r="E215" s="73"/>
      <c r="F215" s="70"/>
      <c r="G215" s="159">
        <f t="shared" si="10"/>
        <v>0</v>
      </c>
      <c r="H215" s="80" t="s">
        <v>187</v>
      </c>
    </row>
    <row r="216" spans="1:8" s="80" customFormat="1" hidden="1" x14ac:dyDescent="0.3">
      <c r="A216" s="156"/>
      <c r="B216" s="156"/>
      <c r="C216" s="113"/>
      <c r="D216" s="70"/>
      <c r="E216" s="73"/>
      <c r="F216" s="70"/>
      <c r="G216" s="159">
        <f t="shared" si="10"/>
        <v>0</v>
      </c>
      <c r="H216" s="80" t="s">
        <v>187</v>
      </c>
    </row>
    <row r="217" spans="1:8" s="80" customFormat="1" hidden="1" x14ac:dyDescent="0.3">
      <c r="A217" s="156"/>
      <c r="B217" s="156"/>
      <c r="C217" s="113"/>
      <c r="D217" s="70"/>
      <c r="E217" s="73"/>
      <c r="F217" s="70"/>
      <c r="G217" s="159">
        <f t="shared" si="10"/>
        <v>0</v>
      </c>
      <c r="H217" s="80" t="s">
        <v>187</v>
      </c>
    </row>
    <row r="218" spans="1:8" s="80" customFormat="1" hidden="1" x14ac:dyDescent="0.3">
      <c r="A218" s="156"/>
      <c r="B218" s="156"/>
      <c r="C218" s="113"/>
      <c r="D218" s="70"/>
      <c r="E218" s="73"/>
      <c r="F218" s="70"/>
      <c r="G218" s="159">
        <f t="shared" si="10"/>
        <v>0</v>
      </c>
      <c r="H218" s="80" t="s">
        <v>187</v>
      </c>
    </row>
    <row r="219" spans="1:8" s="80" customFormat="1" hidden="1" x14ac:dyDescent="0.3">
      <c r="A219" s="156"/>
      <c r="B219" s="156"/>
      <c r="C219" s="113"/>
      <c r="D219" s="70"/>
      <c r="E219" s="73"/>
      <c r="F219" s="70"/>
      <c r="G219" s="159">
        <f t="shared" si="10"/>
        <v>0</v>
      </c>
      <c r="H219" s="80" t="s">
        <v>187</v>
      </c>
    </row>
    <row r="220" spans="1:8" s="80" customFormat="1" hidden="1" x14ac:dyDescent="0.3">
      <c r="A220" s="156"/>
      <c r="B220" s="156"/>
      <c r="C220" s="113"/>
      <c r="D220" s="70"/>
      <c r="E220" s="73"/>
      <c r="F220" s="70"/>
      <c r="G220" s="159">
        <f t="shared" si="10"/>
        <v>0</v>
      </c>
      <c r="H220" s="80" t="s">
        <v>187</v>
      </c>
    </row>
    <row r="221" spans="1:8" s="80" customFormat="1" hidden="1" x14ac:dyDescent="0.3">
      <c r="A221" s="156"/>
      <c r="B221" s="156"/>
      <c r="C221" s="113"/>
      <c r="D221" s="70"/>
      <c r="E221" s="73"/>
      <c r="F221" s="70"/>
      <c r="G221" s="159">
        <f t="shared" si="10"/>
        <v>0</v>
      </c>
      <c r="H221" s="80" t="s">
        <v>187</v>
      </c>
    </row>
    <row r="222" spans="1:8" s="80" customFormat="1" hidden="1" x14ac:dyDescent="0.3">
      <c r="A222" s="156"/>
      <c r="B222" s="156"/>
      <c r="C222" s="113"/>
      <c r="D222" s="70"/>
      <c r="E222" s="73"/>
      <c r="F222" s="70"/>
      <c r="G222" s="159">
        <f t="shared" si="10"/>
        <v>0</v>
      </c>
      <c r="H222" s="80" t="s">
        <v>187</v>
      </c>
    </row>
    <row r="223" spans="1:8" s="80" customFormat="1" hidden="1" x14ac:dyDescent="0.3">
      <c r="A223" s="156"/>
      <c r="B223" s="156"/>
      <c r="C223" s="113"/>
      <c r="D223" s="70"/>
      <c r="E223" s="73"/>
      <c r="F223" s="70"/>
      <c r="G223" s="159">
        <f t="shared" si="10"/>
        <v>0</v>
      </c>
      <c r="H223" s="80" t="s">
        <v>187</v>
      </c>
    </row>
    <row r="224" spans="1:8" s="80" customFormat="1" hidden="1" x14ac:dyDescent="0.3">
      <c r="A224" s="156"/>
      <c r="B224" s="156"/>
      <c r="C224" s="113"/>
      <c r="D224" s="70"/>
      <c r="E224" s="73"/>
      <c r="F224" s="70"/>
      <c r="G224" s="159">
        <f t="shared" si="10"/>
        <v>0</v>
      </c>
      <c r="H224" s="80" t="s">
        <v>187</v>
      </c>
    </row>
    <row r="225" spans="1:8" s="80" customFormat="1" hidden="1" x14ac:dyDescent="0.3">
      <c r="A225" s="156"/>
      <c r="B225" s="156"/>
      <c r="C225" s="113"/>
      <c r="D225" s="70"/>
      <c r="E225" s="73"/>
      <c r="F225" s="70"/>
      <c r="G225" s="159">
        <f t="shared" si="10"/>
        <v>0</v>
      </c>
      <c r="H225" s="80" t="s">
        <v>187</v>
      </c>
    </row>
    <row r="226" spans="1:8" s="80" customFormat="1" hidden="1" x14ac:dyDescent="0.3">
      <c r="A226" s="156"/>
      <c r="B226" s="156"/>
      <c r="C226" s="113"/>
      <c r="D226" s="70"/>
      <c r="E226" s="73"/>
      <c r="F226" s="70"/>
      <c r="G226" s="159">
        <f t="shared" si="10"/>
        <v>0</v>
      </c>
      <c r="H226" s="80" t="s">
        <v>187</v>
      </c>
    </row>
    <row r="227" spans="1:8" s="80" customFormat="1" hidden="1" x14ac:dyDescent="0.3">
      <c r="A227" s="156"/>
      <c r="B227" s="156"/>
      <c r="C227" s="113"/>
      <c r="D227" s="70"/>
      <c r="E227" s="73"/>
      <c r="F227" s="70"/>
      <c r="G227" s="159">
        <f t="shared" si="10"/>
        <v>0</v>
      </c>
      <c r="H227" s="80" t="s">
        <v>187</v>
      </c>
    </row>
    <row r="228" spans="1:8" s="80" customFormat="1" hidden="1" x14ac:dyDescent="0.3">
      <c r="A228" s="156"/>
      <c r="B228" s="156"/>
      <c r="C228" s="113"/>
      <c r="D228" s="70"/>
      <c r="E228" s="73"/>
      <c r="F228" s="70"/>
      <c r="G228" s="159">
        <f t="shared" si="10"/>
        <v>0</v>
      </c>
      <c r="H228" s="80" t="s">
        <v>187</v>
      </c>
    </row>
    <row r="229" spans="1:8" s="80" customFormat="1" hidden="1" x14ac:dyDescent="0.3">
      <c r="A229" s="156"/>
      <c r="B229" s="156"/>
      <c r="C229" s="113"/>
      <c r="D229" s="70"/>
      <c r="E229" s="73"/>
      <c r="F229" s="70"/>
      <c r="G229" s="159">
        <f t="shared" si="10"/>
        <v>0</v>
      </c>
      <c r="H229" s="80" t="s">
        <v>187</v>
      </c>
    </row>
    <row r="230" spans="1:8" s="80" customFormat="1" hidden="1" x14ac:dyDescent="0.3">
      <c r="A230" s="156"/>
      <c r="B230" s="156"/>
      <c r="C230" s="113"/>
      <c r="D230" s="70"/>
      <c r="E230" s="73"/>
      <c r="F230" s="70"/>
      <c r="G230" s="159">
        <f t="shared" si="10"/>
        <v>0</v>
      </c>
      <c r="H230" s="80" t="s">
        <v>187</v>
      </c>
    </row>
    <row r="231" spans="1:8" s="80" customFormat="1" hidden="1" x14ac:dyDescent="0.3">
      <c r="A231" s="156"/>
      <c r="B231" s="156"/>
      <c r="C231" s="113"/>
      <c r="D231" s="70"/>
      <c r="E231" s="73"/>
      <c r="F231" s="70"/>
      <c r="G231" s="159">
        <f t="shared" si="10"/>
        <v>0</v>
      </c>
      <c r="H231" s="80" t="s">
        <v>187</v>
      </c>
    </row>
    <row r="232" spans="1:8" s="80" customFormat="1" hidden="1" x14ac:dyDescent="0.3">
      <c r="A232" s="156"/>
      <c r="B232" s="156"/>
      <c r="C232" s="113"/>
      <c r="D232" s="70"/>
      <c r="E232" s="73"/>
      <c r="F232" s="70"/>
      <c r="G232" s="159">
        <f t="shared" si="10"/>
        <v>0</v>
      </c>
      <c r="H232" s="80" t="s">
        <v>187</v>
      </c>
    </row>
    <row r="233" spans="1:8" s="80" customFormat="1" hidden="1" x14ac:dyDescent="0.3">
      <c r="A233" s="156"/>
      <c r="B233" s="156"/>
      <c r="C233" s="113"/>
      <c r="D233" s="70"/>
      <c r="E233" s="73"/>
      <c r="F233" s="70"/>
      <c r="G233" s="159">
        <f t="shared" ref="G233:G264" si="11">ROUND(+C233*E233*F233,2)</f>
        <v>0</v>
      </c>
      <c r="H233" s="80" t="s">
        <v>187</v>
      </c>
    </row>
    <row r="234" spans="1:8" s="80" customFormat="1" hidden="1" x14ac:dyDescent="0.3">
      <c r="A234" s="156"/>
      <c r="B234" s="156"/>
      <c r="C234" s="113"/>
      <c r="D234" s="70"/>
      <c r="E234" s="73"/>
      <c r="F234" s="70"/>
      <c r="G234" s="159">
        <f t="shared" si="11"/>
        <v>0</v>
      </c>
      <c r="H234" s="80" t="s">
        <v>187</v>
      </c>
    </row>
    <row r="235" spans="1:8" s="80" customFormat="1" hidden="1" x14ac:dyDescent="0.3">
      <c r="A235" s="156"/>
      <c r="B235" s="156"/>
      <c r="C235" s="113"/>
      <c r="D235" s="70"/>
      <c r="E235" s="73"/>
      <c r="F235" s="70"/>
      <c r="G235" s="159">
        <f t="shared" si="11"/>
        <v>0</v>
      </c>
      <c r="H235" s="80" t="s">
        <v>187</v>
      </c>
    </row>
    <row r="236" spans="1:8" s="80" customFormat="1" hidden="1" x14ac:dyDescent="0.3">
      <c r="A236" s="156"/>
      <c r="B236" s="156"/>
      <c r="C236" s="113"/>
      <c r="D236" s="70"/>
      <c r="E236" s="73"/>
      <c r="F236" s="70"/>
      <c r="G236" s="159">
        <f t="shared" si="11"/>
        <v>0</v>
      </c>
      <c r="H236" s="80" t="s">
        <v>187</v>
      </c>
    </row>
    <row r="237" spans="1:8" s="80" customFormat="1" hidden="1" x14ac:dyDescent="0.3">
      <c r="A237" s="156"/>
      <c r="B237" s="156"/>
      <c r="C237" s="113"/>
      <c r="D237" s="70"/>
      <c r="E237" s="73"/>
      <c r="F237" s="70"/>
      <c r="G237" s="159">
        <f t="shared" si="11"/>
        <v>0</v>
      </c>
      <c r="H237" s="80" t="s">
        <v>187</v>
      </c>
    </row>
    <row r="238" spans="1:8" s="80" customFormat="1" hidden="1" x14ac:dyDescent="0.3">
      <c r="A238" s="156"/>
      <c r="B238" s="156"/>
      <c r="C238" s="113"/>
      <c r="D238" s="70"/>
      <c r="E238" s="73"/>
      <c r="F238" s="70"/>
      <c r="G238" s="159">
        <f t="shared" si="11"/>
        <v>0</v>
      </c>
      <c r="H238" s="80" t="s">
        <v>187</v>
      </c>
    </row>
    <row r="239" spans="1:8" s="80" customFormat="1" hidden="1" x14ac:dyDescent="0.3">
      <c r="A239" s="156"/>
      <c r="B239" s="156"/>
      <c r="C239" s="113"/>
      <c r="D239" s="70"/>
      <c r="E239" s="73"/>
      <c r="F239" s="70"/>
      <c r="G239" s="159">
        <f t="shared" si="11"/>
        <v>0</v>
      </c>
      <c r="H239" s="80" t="s">
        <v>187</v>
      </c>
    </row>
    <row r="240" spans="1:8" s="80" customFormat="1" hidden="1" x14ac:dyDescent="0.3">
      <c r="A240" s="156"/>
      <c r="B240" s="156"/>
      <c r="C240" s="113"/>
      <c r="D240" s="70"/>
      <c r="E240" s="73"/>
      <c r="F240" s="70"/>
      <c r="G240" s="159">
        <f t="shared" si="11"/>
        <v>0</v>
      </c>
      <c r="H240" s="80" t="s">
        <v>187</v>
      </c>
    </row>
    <row r="241" spans="1:8" s="80" customFormat="1" hidden="1" x14ac:dyDescent="0.3">
      <c r="A241" s="156"/>
      <c r="B241" s="156"/>
      <c r="C241" s="113"/>
      <c r="D241" s="70"/>
      <c r="E241" s="73"/>
      <c r="F241" s="70"/>
      <c r="G241" s="159">
        <f t="shared" si="11"/>
        <v>0</v>
      </c>
      <c r="H241" s="80" t="s">
        <v>187</v>
      </c>
    </row>
    <row r="242" spans="1:8" s="80" customFormat="1" hidden="1" x14ac:dyDescent="0.3">
      <c r="A242" s="156"/>
      <c r="B242" s="156"/>
      <c r="C242" s="113"/>
      <c r="D242" s="70"/>
      <c r="E242" s="73"/>
      <c r="F242" s="70"/>
      <c r="G242" s="159">
        <f t="shared" si="11"/>
        <v>0</v>
      </c>
      <c r="H242" s="80" t="s">
        <v>187</v>
      </c>
    </row>
    <row r="243" spans="1:8" s="80" customFormat="1" hidden="1" x14ac:dyDescent="0.3">
      <c r="A243" s="156"/>
      <c r="B243" s="156"/>
      <c r="C243" s="113"/>
      <c r="D243" s="70"/>
      <c r="E243" s="73"/>
      <c r="F243" s="70"/>
      <c r="G243" s="159">
        <f t="shared" si="11"/>
        <v>0</v>
      </c>
      <c r="H243" s="80" t="s">
        <v>187</v>
      </c>
    </row>
    <row r="244" spans="1:8" s="80" customFormat="1" hidden="1" x14ac:dyDescent="0.3">
      <c r="A244" s="156"/>
      <c r="B244" s="156"/>
      <c r="C244" s="113"/>
      <c r="D244" s="70"/>
      <c r="E244" s="73"/>
      <c r="F244" s="70"/>
      <c r="G244" s="159">
        <f t="shared" si="11"/>
        <v>0</v>
      </c>
      <c r="H244" s="80" t="s">
        <v>187</v>
      </c>
    </row>
    <row r="245" spans="1:8" s="80" customFormat="1" hidden="1" x14ac:dyDescent="0.3">
      <c r="A245" s="156"/>
      <c r="B245" s="156"/>
      <c r="C245" s="113"/>
      <c r="D245" s="70"/>
      <c r="E245" s="73"/>
      <c r="F245" s="70"/>
      <c r="G245" s="159">
        <f t="shared" si="11"/>
        <v>0</v>
      </c>
      <c r="H245" s="80" t="s">
        <v>187</v>
      </c>
    </row>
    <row r="246" spans="1:8" s="80" customFormat="1" hidden="1" x14ac:dyDescent="0.3">
      <c r="A246" s="156"/>
      <c r="B246" s="156"/>
      <c r="C246" s="113"/>
      <c r="D246" s="70"/>
      <c r="E246" s="73"/>
      <c r="F246" s="70"/>
      <c r="G246" s="159">
        <f t="shared" si="11"/>
        <v>0</v>
      </c>
      <c r="H246" s="80" t="s">
        <v>187</v>
      </c>
    </row>
    <row r="247" spans="1:8" s="80" customFormat="1" hidden="1" x14ac:dyDescent="0.3">
      <c r="A247" s="156"/>
      <c r="B247" s="156"/>
      <c r="C247" s="113"/>
      <c r="D247" s="70"/>
      <c r="E247" s="73"/>
      <c r="F247" s="70"/>
      <c r="G247" s="159">
        <f t="shared" si="11"/>
        <v>0</v>
      </c>
      <c r="H247" s="80" t="s">
        <v>187</v>
      </c>
    </row>
    <row r="248" spans="1:8" s="80" customFormat="1" hidden="1" x14ac:dyDescent="0.3">
      <c r="A248" s="156"/>
      <c r="B248" s="156"/>
      <c r="C248" s="113"/>
      <c r="D248" s="70"/>
      <c r="E248" s="73"/>
      <c r="F248" s="70"/>
      <c r="G248" s="159">
        <f t="shared" si="11"/>
        <v>0</v>
      </c>
      <c r="H248" s="80" t="s">
        <v>187</v>
      </c>
    </row>
    <row r="249" spans="1:8" s="80" customFormat="1" hidden="1" x14ac:dyDescent="0.3">
      <c r="A249" s="156"/>
      <c r="B249" s="156"/>
      <c r="C249" s="113"/>
      <c r="D249" s="70"/>
      <c r="E249" s="73"/>
      <c r="F249" s="70"/>
      <c r="G249" s="159">
        <f t="shared" si="11"/>
        <v>0</v>
      </c>
      <c r="H249" s="80" t="s">
        <v>187</v>
      </c>
    </row>
    <row r="250" spans="1:8" s="80" customFormat="1" hidden="1" x14ac:dyDescent="0.3">
      <c r="A250" s="156"/>
      <c r="B250" s="156"/>
      <c r="C250" s="113"/>
      <c r="D250" s="70"/>
      <c r="E250" s="73"/>
      <c r="F250" s="70"/>
      <c r="G250" s="159">
        <f t="shared" si="11"/>
        <v>0</v>
      </c>
      <c r="H250" s="80" t="s">
        <v>187</v>
      </c>
    </row>
    <row r="251" spans="1:8" s="80" customFormat="1" hidden="1" x14ac:dyDescent="0.3">
      <c r="A251" s="156"/>
      <c r="B251" s="156"/>
      <c r="C251" s="113"/>
      <c r="D251" s="70"/>
      <c r="E251" s="73"/>
      <c r="F251" s="70"/>
      <c r="G251" s="159">
        <f t="shared" si="11"/>
        <v>0</v>
      </c>
      <c r="H251" s="80" t="s">
        <v>187</v>
      </c>
    </row>
    <row r="252" spans="1:8" s="80" customFormat="1" hidden="1" x14ac:dyDescent="0.3">
      <c r="A252" s="156"/>
      <c r="B252" s="156"/>
      <c r="C252" s="113"/>
      <c r="D252" s="70"/>
      <c r="E252" s="73"/>
      <c r="F252" s="70"/>
      <c r="G252" s="159">
        <f t="shared" si="11"/>
        <v>0</v>
      </c>
      <c r="H252" s="80" t="s">
        <v>187</v>
      </c>
    </row>
    <row r="253" spans="1:8" s="80" customFormat="1" hidden="1" x14ac:dyDescent="0.3">
      <c r="A253" s="156"/>
      <c r="B253" s="156"/>
      <c r="C253" s="113"/>
      <c r="D253" s="70"/>
      <c r="E253" s="73"/>
      <c r="F253" s="70"/>
      <c r="G253" s="159">
        <f t="shared" si="11"/>
        <v>0</v>
      </c>
      <c r="H253" s="80" t="s">
        <v>187</v>
      </c>
    </row>
    <row r="254" spans="1:8" s="80" customFormat="1" hidden="1" x14ac:dyDescent="0.3">
      <c r="A254" s="156"/>
      <c r="B254" s="156"/>
      <c r="C254" s="113"/>
      <c r="D254" s="70"/>
      <c r="E254" s="73"/>
      <c r="F254" s="70"/>
      <c r="G254" s="159">
        <f t="shared" si="11"/>
        <v>0</v>
      </c>
      <c r="H254" s="80" t="s">
        <v>187</v>
      </c>
    </row>
    <row r="255" spans="1:8" s="80" customFormat="1" hidden="1" x14ac:dyDescent="0.3">
      <c r="A255" s="156"/>
      <c r="B255" s="156"/>
      <c r="C255" s="113"/>
      <c r="D255" s="70"/>
      <c r="E255" s="73"/>
      <c r="F255" s="70"/>
      <c r="G255" s="159">
        <f t="shared" si="11"/>
        <v>0</v>
      </c>
      <c r="H255" s="80" t="s">
        <v>187</v>
      </c>
    </row>
    <row r="256" spans="1:8" s="80" customFormat="1" hidden="1" x14ac:dyDescent="0.3">
      <c r="A256" s="156"/>
      <c r="B256" s="156"/>
      <c r="C256" s="113"/>
      <c r="D256" s="70"/>
      <c r="E256" s="73"/>
      <c r="F256" s="70"/>
      <c r="G256" s="159">
        <f t="shared" si="11"/>
        <v>0</v>
      </c>
      <c r="H256" s="80" t="s">
        <v>187</v>
      </c>
    </row>
    <row r="257" spans="1:18" s="80" customFormat="1" hidden="1" x14ac:dyDescent="0.3">
      <c r="A257" s="156"/>
      <c r="B257" s="156"/>
      <c r="C257" s="113"/>
      <c r="D257" s="70"/>
      <c r="E257" s="73"/>
      <c r="F257" s="70"/>
      <c r="G257" s="159">
        <f t="shared" si="11"/>
        <v>0</v>
      </c>
      <c r="H257" s="80" t="s">
        <v>187</v>
      </c>
    </row>
    <row r="258" spans="1:18" s="80" customFormat="1" hidden="1" x14ac:dyDescent="0.3">
      <c r="A258" s="156"/>
      <c r="B258" s="156"/>
      <c r="C258" s="113"/>
      <c r="D258" s="70"/>
      <c r="E258" s="73"/>
      <c r="F258" s="70"/>
      <c r="G258" s="159">
        <f t="shared" si="11"/>
        <v>0</v>
      </c>
      <c r="H258" s="80" t="s">
        <v>187</v>
      </c>
    </row>
    <row r="259" spans="1:18" s="80" customFormat="1" hidden="1" x14ac:dyDescent="0.3">
      <c r="A259" s="156"/>
      <c r="B259" s="156"/>
      <c r="C259" s="113"/>
      <c r="D259" s="70"/>
      <c r="E259" s="73"/>
      <c r="F259" s="70"/>
      <c r="G259" s="159">
        <f t="shared" si="11"/>
        <v>0</v>
      </c>
      <c r="H259" s="80" t="s">
        <v>187</v>
      </c>
    </row>
    <row r="260" spans="1:18" s="80" customFormat="1" hidden="1" x14ac:dyDescent="0.3">
      <c r="A260" s="156"/>
      <c r="B260" s="156"/>
      <c r="C260" s="113"/>
      <c r="D260" s="70"/>
      <c r="E260" s="73"/>
      <c r="F260" s="70"/>
      <c r="G260" s="159">
        <f t="shared" si="11"/>
        <v>0</v>
      </c>
      <c r="H260" s="80" t="s">
        <v>187</v>
      </c>
    </row>
    <row r="261" spans="1:18" s="80" customFormat="1" hidden="1" x14ac:dyDescent="0.3">
      <c r="A261" s="156"/>
      <c r="B261" s="156"/>
      <c r="C261" s="113"/>
      <c r="D261" s="70"/>
      <c r="E261" s="73"/>
      <c r="F261" s="70"/>
      <c r="G261" s="159">
        <f t="shared" si="11"/>
        <v>0</v>
      </c>
      <c r="H261" s="80" t="s">
        <v>187</v>
      </c>
    </row>
    <row r="262" spans="1:18" s="80" customFormat="1" hidden="1" x14ac:dyDescent="0.3">
      <c r="A262" s="156"/>
      <c r="B262" s="156"/>
      <c r="C262" s="113"/>
      <c r="D262" s="70"/>
      <c r="E262" s="73"/>
      <c r="F262" s="70"/>
      <c r="G262" s="159">
        <f t="shared" si="11"/>
        <v>0</v>
      </c>
      <c r="H262" s="80" t="s">
        <v>187</v>
      </c>
    </row>
    <row r="263" spans="1:18" s="80" customFormat="1" hidden="1" x14ac:dyDescent="0.3">
      <c r="A263" s="156"/>
      <c r="B263" s="156"/>
      <c r="C263" s="113"/>
      <c r="D263" s="70"/>
      <c r="E263" s="73"/>
      <c r="F263" s="70"/>
      <c r="G263" s="159">
        <f t="shared" si="11"/>
        <v>0</v>
      </c>
      <c r="H263" s="80" t="s">
        <v>187</v>
      </c>
    </row>
    <row r="264" spans="1:18" s="80" customFormat="1" hidden="1" x14ac:dyDescent="0.3">
      <c r="A264" s="156"/>
      <c r="B264" s="156"/>
      <c r="C264" s="113"/>
      <c r="D264" s="70"/>
      <c r="E264" s="73"/>
      <c r="F264" s="70"/>
      <c r="G264" s="159">
        <f t="shared" si="11"/>
        <v>0</v>
      </c>
      <c r="H264" s="80" t="s">
        <v>187</v>
      </c>
    </row>
    <row r="265" spans="1:18" s="80" customFormat="1" hidden="1" x14ac:dyDescent="0.3">
      <c r="A265" s="156"/>
      <c r="B265" s="156"/>
      <c r="C265" s="113"/>
      <c r="D265" s="70"/>
      <c r="E265" s="73"/>
      <c r="F265" s="70"/>
      <c r="G265" s="159">
        <f t="shared" ref="G265:G266" si="12">ROUND(+C265*E265*F265,2)</f>
        <v>0</v>
      </c>
      <c r="H265" s="80" t="s">
        <v>187</v>
      </c>
    </row>
    <row r="266" spans="1:18" s="80" customFormat="1" x14ac:dyDescent="0.3">
      <c r="A266" s="152" t="s">
        <v>204</v>
      </c>
      <c r="B266" s="76" t="s">
        <v>333</v>
      </c>
      <c r="C266" s="113">
        <f t="shared" ref="C266" ca="1" si="13">RAND()*1000000</f>
        <v>307157.0504960994</v>
      </c>
      <c r="D266" s="70" t="s">
        <v>334</v>
      </c>
      <c r="E266" s="73">
        <v>7.0000000000000007E-2</v>
      </c>
      <c r="F266" s="70">
        <v>3</v>
      </c>
      <c r="G266" s="201">
        <f t="shared" ca="1" si="12"/>
        <v>64502.98</v>
      </c>
      <c r="H266" s="80" t="s">
        <v>187</v>
      </c>
    </row>
    <row r="267" spans="1:18" s="80" customFormat="1" x14ac:dyDescent="0.3">
      <c r="A267" s="76"/>
      <c r="B267" s="76"/>
      <c r="C267" s="104"/>
      <c r="D267" s="78"/>
      <c r="E267" s="153"/>
      <c r="F267" s="157" t="s">
        <v>190</v>
      </c>
      <c r="G267" s="206">
        <f ca="1">ROUND(SUBTOTAL(109,G136:G266),2)</f>
        <v>279636.78999999998</v>
      </c>
      <c r="H267" s="80" t="s">
        <v>187</v>
      </c>
      <c r="J267" s="320" t="s">
        <v>206</v>
      </c>
    </row>
    <row r="268" spans="1:18" x14ac:dyDescent="0.3">
      <c r="G268" s="200"/>
      <c r="H268" s="80" t="s">
        <v>191</v>
      </c>
    </row>
    <row r="269" spans="1:18" x14ac:dyDescent="0.3">
      <c r="D269" s="453" t="s">
        <v>335</v>
      </c>
      <c r="E269" s="453"/>
      <c r="F269" s="453"/>
      <c r="G269" s="62">
        <f ca="1">+G267+G135</f>
        <v>777869.73</v>
      </c>
      <c r="H269" s="80" t="s">
        <v>191</v>
      </c>
      <c r="J269" s="111" t="s">
        <v>193</v>
      </c>
    </row>
    <row r="270" spans="1:18" s="80" customFormat="1" x14ac:dyDescent="0.3">
      <c r="C270" s="81"/>
      <c r="D270" s="82"/>
      <c r="E270" s="83"/>
      <c r="F270" s="82"/>
      <c r="G270" s="84"/>
      <c r="H270" s="80" t="s">
        <v>191</v>
      </c>
    </row>
    <row r="271" spans="1:18" s="80" customFormat="1" x14ac:dyDescent="0.3">
      <c r="A271" s="172" t="s">
        <v>336</v>
      </c>
      <c r="B271" s="85"/>
      <c r="C271" s="85"/>
      <c r="D271" s="85"/>
      <c r="E271" s="85"/>
      <c r="F271" s="85"/>
      <c r="G271" s="86"/>
      <c r="H271" s="80" t="s">
        <v>182</v>
      </c>
      <c r="J271" s="112" t="s">
        <v>195</v>
      </c>
    </row>
    <row r="272" spans="1:18" s="80" customFormat="1" ht="45" customHeight="1" x14ac:dyDescent="0.3">
      <c r="A272" s="445" t="s">
        <v>336</v>
      </c>
      <c r="B272" s="446"/>
      <c r="C272" s="446"/>
      <c r="D272" s="446"/>
      <c r="E272" s="446"/>
      <c r="F272" s="446"/>
      <c r="G272" s="447"/>
      <c r="H272" s="80" t="s">
        <v>182</v>
      </c>
      <c r="J272" s="442" t="s">
        <v>196</v>
      </c>
      <c r="K272" s="442"/>
      <c r="L272" s="442"/>
      <c r="M272" s="442"/>
      <c r="N272" s="442"/>
      <c r="O272" s="442"/>
      <c r="P272" s="442"/>
      <c r="Q272" s="442"/>
      <c r="R272" s="442"/>
    </row>
    <row r="273" spans="1:18" x14ac:dyDescent="0.3">
      <c r="H273" s="80" t="s">
        <v>187</v>
      </c>
    </row>
    <row r="274" spans="1:18" s="80" customFormat="1" x14ac:dyDescent="0.3">
      <c r="A274" s="172" t="s">
        <v>337</v>
      </c>
      <c r="B274" s="88"/>
      <c r="C274" s="89"/>
      <c r="D274" s="89"/>
      <c r="E274" s="89"/>
      <c r="F274" s="89"/>
      <c r="G274" s="90"/>
      <c r="H274" s="80" t="s">
        <v>187</v>
      </c>
      <c r="J274" s="112" t="s">
        <v>195</v>
      </c>
    </row>
    <row r="275" spans="1:18" s="80" customFormat="1" ht="45" customHeight="1" x14ac:dyDescent="0.3">
      <c r="A275" s="445" t="s">
        <v>338</v>
      </c>
      <c r="B275" s="446"/>
      <c r="C275" s="446"/>
      <c r="D275" s="446"/>
      <c r="E275" s="446"/>
      <c r="F275" s="446"/>
      <c r="G275" s="447"/>
      <c r="H275" s="80" t="s">
        <v>187</v>
      </c>
      <c r="J275" s="442" t="s">
        <v>196</v>
      </c>
      <c r="K275" s="442"/>
      <c r="L275" s="442"/>
      <c r="M275" s="442"/>
      <c r="N275" s="442"/>
      <c r="O275" s="442"/>
      <c r="P275" s="442"/>
      <c r="Q275" s="442"/>
      <c r="R275" s="442"/>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F5" sqref="F5"/>
    </sheetView>
  </sheetViews>
  <sheetFormatPr defaultColWidth="9.109375" defaultRowHeight="14.4" x14ac:dyDescent="0.3"/>
  <cols>
    <col min="1" max="1" width="55.33203125" customWidth="1"/>
    <col min="2" max="5" width="15.33203125" customWidth="1"/>
    <col min="6" max="6" width="17" customWidth="1"/>
    <col min="7" max="7" width="11" hidden="1" customWidth="1"/>
    <col min="8" max="8" width="2.6640625" customWidth="1"/>
  </cols>
  <sheetData>
    <row r="1" spans="1:9" ht="20.25" customHeight="1" x14ac:dyDescent="0.3">
      <c r="A1" s="441" t="s">
        <v>169</v>
      </c>
      <c r="B1" s="441"/>
      <c r="C1" s="441"/>
      <c r="D1" s="441"/>
      <c r="E1" s="441"/>
      <c r="F1">
        <f>+'Section A'!B2</f>
        <v>0</v>
      </c>
      <c r="G1" s="40" t="s">
        <v>178</v>
      </c>
    </row>
    <row r="2" spans="1:9" ht="48" customHeight="1" x14ac:dyDescent="0.3">
      <c r="A2" s="402" t="s">
        <v>339</v>
      </c>
      <c r="B2" s="402"/>
      <c r="C2" s="402"/>
      <c r="D2" s="402"/>
      <c r="E2" s="402"/>
      <c r="F2" s="402"/>
      <c r="G2" t="s">
        <v>191</v>
      </c>
    </row>
    <row r="3" spans="1:9" x14ac:dyDescent="0.3">
      <c r="A3" s="5"/>
      <c r="B3" s="5"/>
      <c r="C3" s="5"/>
      <c r="D3" s="5"/>
      <c r="E3" s="5"/>
      <c r="F3" s="5"/>
      <c r="G3" t="s">
        <v>191</v>
      </c>
    </row>
    <row r="4" spans="1:9" ht="26.4" x14ac:dyDescent="0.3">
      <c r="A4" s="43" t="s">
        <v>289</v>
      </c>
      <c r="B4" s="43" t="s">
        <v>217</v>
      </c>
      <c r="C4" s="43" t="s">
        <v>216</v>
      </c>
      <c r="D4" s="43" t="s">
        <v>241</v>
      </c>
      <c r="E4" s="43" t="s">
        <v>176</v>
      </c>
      <c r="F4" s="7" t="s">
        <v>340</v>
      </c>
      <c r="G4" s="190" t="s">
        <v>191</v>
      </c>
      <c r="I4" s="112" t="s">
        <v>179</v>
      </c>
    </row>
    <row r="5" spans="1:9" s="80" customFormat="1" x14ac:dyDescent="0.3">
      <c r="A5" s="167"/>
      <c r="B5" s="78"/>
      <c r="C5" s="78"/>
      <c r="D5" s="188"/>
      <c r="E5" s="78"/>
      <c r="F5" s="62">
        <f t="shared" ref="F5:F133" si="0">ROUND(+B5*D5*E5,2)</f>
        <v>0</v>
      </c>
      <c r="G5" s="80" t="s">
        <v>182</v>
      </c>
    </row>
    <row r="6" spans="1:9" s="80" customFormat="1" x14ac:dyDescent="0.3">
      <c r="A6" s="322"/>
      <c r="B6" s="78"/>
      <c r="C6" s="78"/>
      <c r="D6" s="188"/>
      <c r="E6" s="78"/>
      <c r="F6" s="62">
        <f t="shared" si="0"/>
        <v>0</v>
      </c>
      <c r="G6" s="80" t="s">
        <v>182</v>
      </c>
    </row>
    <row r="7" spans="1:9" s="80" customFormat="1" x14ac:dyDescent="0.3">
      <c r="A7" s="322"/>
      <c r="B7" s="78"/>
      <c r="C7" s="78"/>
      <c r="D7" s="188"/>
      <c r="E7" s="78"/>
      <c r="F7" s="62">
        <f t="shared" si="0"/>
        <v>0</v>
      </c>
      <c r="G7" s="80" t="s">
        <v>182</v>
      </c>
    </row>
    <row r="8" spans="1:9" s="80" customFormat="1" hidden="1" x14ac:dyDescent="0.3">
      <c r="A8" s="322"/>
      <c r="B8" s="78"/>
      <c r="C8" s="78"/>
      <c r="D8" s="188"/>
      <c r="E8" s="78"/>
      <c r="F8" s="62">
        <f t="shared" si="0"/>
        <v>0</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ref="F38:F69" si="1">ROUND(+B38*D38*E38,2)</f>
        <v>0</v>
      </c>
      <c r="G38" s="80" t="s">
        <v>182</v>
      </c>
    </row>
    <row r="39" spans="1:7" s="80" customFormat="1" hidden="1" x14ac:dyDescent="0.3">
      <c r="A39" s="322"/>
      <c r="B39" s="78"/>
      <c r="C39" s="78"/>
      <c r="D39" s="188"/>
      <c r="E39" s="78"/>
      <c r="F39" s="62">
        <f t="shared" si="1"/>
        <v>0</v>
      </c>
      <c r="G39" s="80" t="s">
        <v>182</v>
      </c>
    </row>
    <row r="40" spans="1:7" s="80" customFormat="1" hidden="1" x14ac:dyDescent="0.3">
      <c r="A40" s="322"/>
      <c r="B40" s="78"/>
      <c r="C40" s="78"/>
      <c r="D40" s="188"/>
      <c r="E40" s="78"/>
      <c r="F40" s="62">
        <f t="shared" si="1"/>
        <v>0</v>
      </c>
      <c r="G40" s="80" t="s">
        <v>182</v>
      </c>
    </row>
    <row r="41" spans="1:7" s="80" customFormat="1" hidden="1" x14ac:dyDescent="0.3">
      <c r="A41" s="322"/>
      <c r="B41" s="78"/>
      <c r="C41" s="78"/>
      <c r="D41" s="188"/>
      <c r="E41" s="78"/>
      <c r="F41" s="62">
        <f t="shared" si="1"/>
        <v>0</v>
      </c>
      <c r="G41" s="80" t="s">
        <v>182</v>
      </c>
    </row>
    <row r="42" spans="1:7" s="80" customFormat="1" hidden="1" x14ac:dyDescent="0.3">
      <c r="A42" s="322"/>
      <c r="B42" s="78"/>
      <c r="C42" s="78"/>
      <c r="D42" s="188"/>
      <c r="E42" s="78"/>
      <c r="F42" s="62">
        <f t="shared" si="1"/>
        <v>0</v>
      </c>
      <c r="G42" s="80" t="s">
        <v>182</v>
      </c>
    </row>
    <row r="43" spans="1:7" s="80" customFormat="1" hidden="1" x14ac:dyDescent="0.3">
      <c r="A43" s="322"/>
      <c r="B43" s="78"/>
      <c r="C43" s="78"/>
      <c r="D43" s="188"/>
      <c r="E43" s="78"/>
      <c r="F43" s="62">
        <f t="shared" si="1"/>
        <v>0</v>
      </c>
      <c r="G43" s="80" t="s">
        <v>182</v>
      </c>
    </row>
    <row r="44" spans="1:7" s="80" customFormat="1" hidden="1" x14ac:dyDescent="0.3">
      <c r="A44" s="322"/>
      <c r="B44" s="78"/>
      <c r="C44" s="78"/>
      <c r="D44" s="188"/>
      <c r="E44" s="78"/>
      <c r="F44" s="62">
        <f t="shared" si="1"/>
        <v>0</v>
      </c>
      <c r="G44" s="80" t="s">
        <v>182</v>
      </c>
    </row>
    <row r="45" spans="1:7" s="80" customFormat="1" hidden="1" x14ac:dyDescent="0.3">
      <c r="A45" s="322"/>
      <c r="B45" s="78"/>
      <c r="C45" s="78"/>
      <c r="D45" s="188"/>
      <c r="E45" s="78"/>
      <c r="F45" s="62">
        <f t="shared" si="1"/>
        <v>0</v>
      </c>
      <c r="G45" s="80" t="s">
        <v>182</v>
      </c>
    </row>
    <row r="46" spans="1:7" s="80" customFormat="1" hidden="1" x14ac:dyDescent="0.3">
      <c r="A46" s="322"/>
      <c r="B46" s="78"/>
      <c r="C46" s="78"/>
      <c r="D46" s="188"/>
      <c r="E46" s="78"/>
      <c r="F46" s="62">
        <f t="shared" si="1"/>
        <v>0</v>
      </c>
      <c r="G46" s="80" t="s">
        <v>182</v>
      </c>
    </row>
    <row r="47" spans="1:7" s="80" customFormat="1" hidden="1" x14ac:dyDescent="0.3">
      <c r="A47" s="322"/>
      <c r="B47" s="78"/>
      <c r="C47" s="78"/>
      <c r="D47" s="188"/>
      <c r="E47" s="78"/>
      <c r="F47" s="62">
        <f t="shared" si="1"/>
        <v>0</v>
      </c>
      <c r="G47" s="80" t="s">
        <v>182</v>
      </c>
    </row>
    <row r="48" spans="1:7" s="80" customFormat="1" hidden="1" x14ac:dyDescent="0.3">
      <c r="A48" s="322"/>
      <c r="B48" s="78"/>
      <c r="C48" s="78"/>
      <c r="D48" s="188"/>
      <c r="E48" s="78"/>
      <c r="F48" s="62">
        <f t="shared" si="1"/>
        <v>0</v>
      </c>
      <c r="G48" s="80" t="s">
        <v>182</v>
      </c>
    </row>
    <row r="49" spans="1:7" s="80" customFormat="1" hidden="1" x14ac:dyDescent="0.3">
      <c r="A49" s="322"/>
      <c r="B49" s="78"/>
      <c r="C49" s="78"/>
      <c r="D49" s="188"/>
      <c r="E49" s="78"/>
      <c r="F49" s="62">
        <f t="shared" si="1"/>
        <v>0</v>
      </c>
      <c r="G49" s="80" t="s">
        <v>182</v>
      </c>
    </row>
    <row r="50" spans="1:7" s="80" customFormat="1" hidden="1" x14ac:dyDescent="0.3">
      <c r="A50" s="322"/>
      <c r="B50" s="78"/>
      <c r="C50" s="78"/>
      <c r="D50" s="188"/>
      <c r="E50" s="78"/>
      <c r="F50" s="62">
        <f t="shared" si="1"/>
        <v>0</v>
      </c>
      <c r="G50" s="80" t="s">
        <v>182</v>
      </c>
    </row>
    <row r="51" spans="1:7" s="80" customFormat="1" hidden="1" x14ac:dyDescent="0.3">
      <c r="A51" s="322"/>
      <c r="B51" s="78"/>
      <c r="C51" s="78"/>
      <c r="D51" s="188"/>
      <c r="E51" s="78"/>
      <c r="F51" s="62">
        <f t="shared" si="1"/>
        <v>0</v>
      </c>
      <c r="G51" s="80" t="s">
        <v>182</v>
      </c>
    </row>
    <row r="52" spans="1:7" s="80" customFormat="1" hidden="1" x14ac:dyDescent="0.3">
      <c r="A52" s="322"/>
      <c r="B52" s="78"/>
      <c r="C52" s="78"/>
      <c r="D52" s="188"/>
      <c r="E52" s="78"/>
      <c r="F52" s="62">
        <f t="shared" si="1"/>
        <v>0</v>
      </c>
      <c r="G52" s="80" t="s">
        <v>182</v>
      </c>
    </row>
    <row r="53" spans="1:7" s="80" customFormat="1" hidden="1" x14ac:dyDescent="0.3">
      <c r="A53" s="322"/>
      <c r="B53" s="78"/>
      <c r="C53" s="78"/>
      <c r="D53" s="188"/>
      <c r="E53" s="78"/>
      <c r="F53" s="62">
        <f t="shared" si="1"/>
        <v>0</v>
      </c>
      <c r="G53" s="80" t="s">
        <v>182</v>
      </c>
    </row>
    <row r="54" spans="1:7" s="80" customFormat="1" hidden="1" x14ac:dyDescent="0.3">
      <c r="A54" s="322"/>
      <c r="B54" s="78"/>
      <c r="C54" s="78"/>
      <c r="D54" s="188"/>
      <c r="E54" s="78"/>
      <c r="F54" s="62">
        <f t="shared" si="1"/>
        <v>0</v>
      </c>
      <c r="G54" s="80" t="s">
        <v>182</v>
      </c>
    </row>
    <row r="55" spans="1:7" s="80" customFormat="1" hidden="1" x14ac:dyDescent="0.3">
      <c r="A55" s="322"/>
      <c r="B55" s="78"/>
      <c r="C55" s="78"/>
      <c r="D55" s="188"/>
      <c r="E55" s="78"/>
      <c r="F55" s="62">
        <f t="shared" si="1"/>
        <v>0</v>
      </c>
      <c r="G55" s="80" t="s">
        <v>182</v>
      </c>
    </row>
    <row r="56" spans="1:7" s="80" customFormat="1" hidden="1" x14ac:dyDescent="0.3">
      <c r="A56" s="322"/>
      <c r="B56" s="78"/>
      <c r="C56" s="78"/>
      <c r="D56" s="188"/>
      <c r="E56" s="78"/>
      <c r="F56" s="62">
        <f t="shared" si="1"/>
        <v>0</v>
      </c>
      <c r="G56" s="80" t="s">
        <v>182</v>
      </c>
    </row>
    <row r="57" spans="1:7" s="80" customFormat="1" hidden="1" x14ac:dyDescent="0.3">
      <c r="A57" s="322"/>
      <c r="B57" s="78"/>
      <c r="C57" s="78"/>
      <c r="D57" s="188"/>
      <c r="E57" s="78"/>
      <c r="F57" s="62">
        <f t="shared" si="1"/>
        <v>0</v>
      </c>
      <c r="G57" s="80" t="s">
        <v>182</v>
      </c>
    </row>
    <row r="58" spans="1:7" s="80" customFormat="1" hidden="1" x14ac:dyDescent="0.3">
      <c r="A58" s="322"/>
      <c r="B58" s="78"/>
      <c r="C58" s="78"/>
      <c r="D58" s="188"/>
      <c r="E58" s="78"/>
      <c r="F58" s="62">
        <f t="shared" si="1"/>
        <v>0</v>
      </c>
      <c r="G58" s="80" t="s">
        <v>182</v>
      </c>
    </row>
    <row r="59" spans="1:7" s="80" customFormat="1" hidden="1" x14ac:dyDescent="0.3">
      <c r="A59" s="322"/>
      <c r="B59" s="78"/>
      <c r="C59" s="78"/>
      <c r="D59" s="188"/>
      <c r="E59" s="78"/>
      <c r="F59" s="62">
        <f t="shared" si="1"/>
        <v>0</v>
      </c>
      <c r="G59" s="80" t="s">
        <v>182</v>
      </c>
    </row>
    <row r="60" spans="1:7" s="80" customFormat="1" hidden="1" x14ac:dyDescent="0.3">
      <c r="A60" s="322"/>
      <c r="B60" s="78"/>
      <c r="C60" s="78"/>
      <c r="D60" s="188"/>
      <c r="E60" s="78"/>
      <c r="F60" s="62">
        <f t="shared" si="1"/>
        <v>0</v>
      </c>
      <c r="G60" s="80" t="s">
        <v>182</v>
      </c>
    </row>
    <row r="61" spans="1:7" s="80" customFormat="1" hidden="1" x14ac:dyDescent="0.3">
      <c r="A61" s="322"/>
      <c r="B61" s="78"/>
      <c r="C61" s="78"/>
      <c r="D61" s="188"/>
      <c r="E61" s="78"/>
      <c r="F61" s="62">
        <f t="shared" si="1"/>
        <v>0</v>
      </c>
      <c r="G61" s="80" t="s">
        <v>182</v>
      </c>
    </row>
    <row r="62" spans="1:7" s="80" customFormat="1" hidden="1" x14ac:dyDescent="0.3">
      <c r="A62" s="322"/>
      <c r="B62" s="78"/>
      <c r="C62" s="78"/>
      <c r="D62" s="188"/>
      <c r="E62" s="78"/>
      <c r="F62" s="62">
        <f t="shared" si="1"/>
        <v>0</v>
      </c>
      <c r="G62" s="80" t="s">
        <v>182</v>
      </c>
    </row>
    <row r="63" spans="1:7" s="80" customFormat="1" hidden="1" x14ac:dyDescent="0.3">
      <c r="A63" s="322"/>
      <c r="B63" s="78"/>
      <c r="C63" s="78"/>
      <c r="D63" s="188"/>
      <c r="E63" s="78"/>
      <c r="F63" s="62">
        <f t="shared" si="1"/>
        <v>0</v>
      </c>
      <c r="G63" s="80" t="s">
        <v>182</v>
      </c>
    </row>
    <row r="64" spans="1:7" s="80" customFormat="1" hidden="1" x14ac:dyDescent="0.3">
      <c r="A64" s="322"/>
      <c r="B64" s="78"/>
      <c r="C64" s="78"/>
      <c r="D64" s="188"/>
      <c r="E64" s="78"/>
      <c r="F64" s="62">
        <f t="shared" si="1"/>
        <v>0</v>
      </c>
      <c r="G64" s="80" t="s">
        <v>182</v>
      </c>
    </row>
    <row r="65" spans="1:7" s="80" customFormat="1" hidden="1" x14ac:dyDescent="0.3">
      <c r="A65" s="322"/>
      <c r="B65" s="78"/>
      <c r="C65" s="78"/>
      <c r="D65" s="188"/>
      <c r="E65" s="78"/>
      <c r="F65" s="62">
        <f t="shared" si="1"/>
        <v>0</v>
      </c>
      <c r="G65" s="80" t="s">
        <v>182</v>
      </c>
    </row>
    <row r="66" spans="1:7" s="80" customFormat="1" hidden="1" x14ac:dyDescent="0.3">
      <c r="A66" s="322"/>
      <c r="B66" s="78"/>
      <c r="C66" s="78"/>
      <c r="D66" s="188"/>
      <c r="E66" s="78"/>
      <c r="F66" s="62">
        <f t="shared" si="1"/>
        <v>0</v>
      </c>
      <c r="G66" s="80" t="s">
        <v>182</v>
      </c>
    </row>
    <row r="67" spans="1:7" s="80" customFormat="1" hidden="1" x14ac:dyDescent="0.3">
      <c r="A67" s="322"/>
      <c r="B67" s="78"/>
      <c r="C67" s="78"/>
      <c r="D67" s="188"/>
      <c r="E67" s="78"/>
      <c r="F67" s="62">
        <f t="shared" si="1"/>
        <v>0</v>
      </c>
      <c r="G67" s="80" t="s">
        <v>182</v>
      </c>
    </row>
    <row r="68" spans="1:7" s="80" customFormat="1" hidden="1" x14ac:dyDescent="0.3">
      <c r="A68" s="322"/>
      <c r="B68" s="78"/>
      <c r="C68" s="78"/>
      <c r="D68" s="188"/>
      <c r="E68" s="78"/>
      <c r="F68" s="62">
        <f t="shared" si="1"/>
        <v>0</v>
      </c>
      <c r="G68" s="80" t="s">
        <v>182</v>
      </c>
    </row>
    <row r="69" spans="1:7" s="80" customFormat="1" hidden="1" x14ac:dyDescent="0.3">
      <c r="A69" s="322"/>
      <c r="B69" s="78"/>
      <c r="C69" s="78"/>
      <c r="D69" s="188"/>
      <c r="E69" s="78"/>
      <c r="F69" s="62">
        <f t="shared" si="1"/>
        <v>0</v>
      </c>
      <c r="G69" s="80" t="s">
        <v>182</v>
      </c>
    </row>
    <row r="70" spans="1:7" s="80" customFormat="1" hidden="1" x14ac:dyDescent="0.3">
      <c r="A70" s="322"/>
      <c r="B70" s="78"/>
      <c r="C70" s="78"/>
      <c r="D70" s="188"/>
      <c r="E70" s="78"/>
      <c r="F70" s="62">
        <f t="shared" ref="F70:F101" si="2">ROUND(+B70*D70*E70,2)</f>
        <v>0</v>
      </c>
      <c r="G70" s="80" t="s">
        <v>182</v>
      </c>
    </row>
    <row r="71" spans="1:7" s="80" customFormat="1" hidden="1" x14ac:dyDescent="0.3">
      <c r="A71" s="322"/>
      <c r="B71" s="78"/>
      <c r="C71" s="78"/>
      <c r="D71" s="188"/>
      <c r="E71" s="78"/>
      <c r="F71" s="62">
        <f t="shared" si="2"/>
        <v>0</v>
      </c>
      <c r="G71" s="80" t="s">
        <v>182</v>
      </c>
    </row>
    <row r="72" spans="1:7" s="80" customFormat="1" hidden="1" x14ac:dyDescent="0.3">
      <c r="A72" s="322"/>
      <c r="B72" s="78"/>
      <c r="C72" s="78"/>
      <c r="D72" s="188"/>
      <c r="E72" s="78"/>
      <c r="F72" s="62">
        <f t="shared" si="2"/>
        <v>0</v>
      </c>
      <c r="G72" s="80" t="s">
        <v>182</v>
      </c>
    </row>
    <row r="73" spans="1:7" s="80" customFormat="1" hidden="1" x14ac:dyDescent="0.3">
      <c r="A73" s="322"/>
      <c r="B73" s="78"/>
      <c r="C73" s="78"/>
      <c r="D73" s="188"/>
      <c r="E73" s="78"/>
      <c r="F73" s="62">
        <f t="shared" si="2"/>
        <v>0</v>
      </c>
      <c r="G73" s="80" t="s">
        <v>182</v>
      </c>
    </row>
    <row r="74" spans="1:7" s="80" customFormat="1" hidden="1" x14ac:dyDescent="0.3">
      <c r="A74" s="322"/>
      <c r="B74" s="78"/>
      <c r="C74" s="78"/>
      <c r="D74" s="188"/>
      <c r="E74" s="78"/>
      <c r="F74" s="62">
        <f t="shared" si="2"/>
        <v>0</v>
      </c>
      <c r="G74" s="80" t="s">
        <v>182</v>
      </c>
    </row>
    <row r="75" spans="1:7" s="80" customFormat="1" hidden="1" x14ac:dyDescent="0.3">
      <c r="A75" s="322"/>
      <c r="B75" s="78"/>
      <c r="C75" s="78"/>
      <c r="D75" s="188"/>
      <c r="E75" s="78"/>
      <c r="F75" s="62">
        <f t="shared" si="2"/>
        <v>0</v>
      </c>
      <c r="G75" s="80" t="s">
        <v>182</v>
      </c>
    </row>
    <row r="76" spans="1:7" s="80" customFormat="1" hidden="1" x14ac:dyDescent="0.3">
      <c r="A76" s="322"/>
      <c r="B76" s="78"/>
      <c r="C76" s="78"/>
      <c r="D76" s="188"/>
      <c r="E76" s="78"/>
      <c r="F76" s="62">
        <f t="shared" si="2"/>
        <v>0</v>
      </c>
      <c r="G76" s="80" t="s">
        <v>182</v>
      </c>
    </row>
    <row r="77" spans="1:7" s="80" customFormat="1" hidden="1" x14ac:dyDescent="0.3">
      <c r="A77" s="322"/>
      <c r="B77" s="78"/>
      <c r="C77" s="78"/>
      <c r="D77" s="188"/>
      <c r="E77" s="78"/>
      <c r="F77" s="62">
        <f t="shared" si="2"/>
        <v>0</v>
      </c>
      <c r="G77" s="80" t="s">
        <v>182</v>
      </c>
    </row>
    <row r="78" spans="1:7" s="80" customFormat="1" hidden="1" x14ac:dyDescent="0.3">
      <c r="A78" s="322"/>
      <c r="B78" s="78"/>
      <c r="C78" s="78"/>
      <c r="D78" s="188"/>
      <c r="E78" s="78"/>
      <c r="F78" s="62">
        <f t="shared" si="2"/>
        <v>0</v>
      </c>
      <c r="G78" s="80" t="s">
        <v>182</v>
      </c>
    </row>
    <row r="79" spans="1:7" s="80" customFormat="1" hidden="1" x14ac:dyDescent="0.3">
      <c r="A79" s="322"/>
      <c r="B79" s="78"/>
      <c r="C79" s="78"/>
      <c r="D79" s="188"/>
      <c r="E79" s="78"/>
      <c r="F79" s="62">
        <f t="shared" si="2"/>
        <v>0</v>
      </c>
      <c r="G79" s="80" t="s">
        <v>182</v>
      </c>
    </row>
    <row r="80" spans="1:7" s="80" customFormat="1" hidden="1" x14ac:dyDescent="0.3">
      <c r="A80" s="322"/>
      <c r="B80" s="78"/>
      <c r="C80" s="78"/>
      <c r="D80" s="188"/>
      <c r="E80" s="78"/>
      <c r="F80" s="62">
        <f t="shared" si="2"/>
        <v>0</v>
      </c>
      <c r="G80" s="80" t="s">
        <v>182</v>
      </c>
    </row>
    <row r="81" spans="1:7" s="80" customFormat="1" hidden="1" x14ac:dyDescent="0.3">
      <c r="A81" s="322"/>
      <c r="B81" s="78"/>
      <c r="C81" s="78"/>
      <c r="D81" s="188"/>
      <c r="E81" s="78"/>
      <c r="F81" s="62">
        <f t="shared" si="2"/>
        <v>0</v>
      </c>
      <c r="G81" s="80" t="s">
        <v>182</v>
      </c>
    </row>
    <row r="82" spans="1:7" s="80" customFormat="1" hidden="1" x14ac:dyDescent="0.3">
      <c r="A82" s="322"/>
      <c r="B82" s="78"/>
      <c r="C82" s="78"/>
      <c r="D82" s="188"/>
      <c r="E82" s="78"/>
      <c r="F82" s="62">
        <f t="shared" si="2"/>
        <v>0</v>
      </c>
      <c r="G82" s="80" t="s">
        <v>182</v>
      </c>
    </row>
    <row r="83" spans="1:7" s="80" customFormat="1" hidden="1" x14ac:dyDescent="0.3">
      <c r="A83" s="322"/>
      <c r="B83" s="78"/>
      <c r="C83" s="78"/>
      <c r="D83" s="188"/>
      <c r="E83" s="78"/>
      <c r="F83" s="62">
        <f t="shared" si="2"/>
        <v>0</v>
      </c>
      <c r="G83" s="80" t="s">
        <v>182</v>
      </c>
    </row>
    <row r="84" spans="1:7" s="80" customFormat="1" hidden="1" x14ac:dyDescent="0.3">
      <c r="A84" s="322"/>
      <c r="B84" s="78"/>
      <c r="C84" s="78"/>
      <c r="D84" s="188"/>
      <c r="E84" s="78"/>
      <c r="F84" s="62">
        <f t="shared" si="2"/>
        <v>0</v>
      </c>
      <c r="G84" s="80" t="s">
        <v>182</v>
      </c>
    </row>
    <row r="85" spans="1:7" s="80" customFormat="1" hidden="1" x14ac:dyDescent="0.3">
      <c r="A85" s="322"/>
      <c r="B85" s="78"/>
      <c r="C85" s="78"/>
      <c r="D85" s="188"/>
      <c r="E85" s="78"/>
      <c r="F85" s="62">
        <f t="shared" si="2"/>
        <v>0</v>
      </c>
      <c r="G85" s="80" t="s">
        <v>182</v>
      </c>
    </row>
    <row r="86" spans="1:7" s="80" customFormat="1" hidden="1" x14ac:dyDescent="0.3">
      <c r="A86" s="322"/>
      <c r="B86" s="78"/>
      <c r="C86" s="78"/>
      <c r="D86" s="188"/>
      <c r="E86" s="78"/>
      <c r="F86" s="62">
        <f t="shared" si="2"/>
        <v>0</v>
      </c>
      <c r="G86" s="80" t="s">
        <v>182</v>
      </c>
    </row>
    <row r="87" spans="1:7" s="80" customFormat="1" hidden="1" x14ac:dyDescent="0.3">
      <c r="A87" s="322"/>
      <c r="B87" s="78"/>
      <c r="C87" s="78"/>
      <c r="D87" s="188"/>
      <c r="E87" s="78"/>
      <c r="F87" s="62">
        <f t="shared" si="2"/>
        <v>0</v>
      </c>
      <c r="G87" s="80" t="s">
        <v>182</v>
      </c>
    </row>
    <row r="88" spans="1:7" s="80" customFormat="1" hidden="1" x14ac:dyDescent="0.3">
      <c r="A88" s="322"/>
      <c r="B88" s="78"/>
      <c r="C88" s="78"/>
      <c r="D88" s="188"/>
      <c r="E88" s="78"/>
      <c r="F88" s="62">
        <f t="shared" si="2"/>
        <v>0</v>
      </c>
      <c r="G88" s="80" t="s">
        <v>182</v>
      </c>
    </row>
    <row r="89" spans="1:7" s="80" customFormat="1" hidden="1" x14ac:dyDescent="0.3">
      <c r="A89" s="322"/>
      <c r="B89" s="78"/>
      <c r="C89" s="78"/>
      <c r="D89" s="188"/>
      <c r="E89" s="78"/>
      <c r="F89" s="62">
        <f t="shared" si="2"/>
        <v>0</v>
      </c>
      <c r="G89" s="80" t="s">
        <v>182</v>
      </c>
    </row>
    <row r="90" spans="1:7" s="80" customFormat="1" hidden="1" x14ac:dyDescent="0.3">
      <c r="A90" s="322"/>
      <c r="B90" s="78"/>
      <c r="C90" s="78"/>
      <c r="D90" s="188"/>
      <c r="E90" s="78"/>
      <c r="F90" s="62">
        <f t="shared" si="2"/>
        <v>0</v>
      </c>
      <c r="G90" s="80" t="s">
        <v>182</v>
      </c>
    </row>
    <row r="91" spans="1:7" s="80" customFormat="1" hidden="1" x14ac:dyDescent="0.3">
      <c r="A91" s="322"/>
      <c r="B91" s="78"/>
      <c r="C91" s="78"/>
      <c r="D91" s="188"/>
      <c r="E91" s="78"/>
      <c r="F91" s="62">
        <f t="shared" si="2"/>
        <v>0</v>
      </c>
      <c r="G91" s="80" t="s">
        <v>182</v>
      </c>
    </row>
    <row r="92" spans="1:7" s="80" customFormat="1" hidden="1" x14ac:dyDescent="0.3">
      <c r="A92" s="322"/>
      <c r="B92" s="78"/>
      <c r="C92" s="78"/>
      <c r="D92" s="188"/>
      <c r="E92" s="78"/>
      <c r="F92" s="62">
        <f t="shared" si="2"/>
        <v>0</v>
      </c>
      <c r="G92" s="80" t="s">
        <v>182</v>
      </c>
    </row>
    <row r="93" spans="1:7" s="80" customFormat="1" hidden="1" x14ac:dyDescent="0.3">
      <c r="A93" s="322"/>
      <c r="B93" s="78"/>
      <c r="C93" s="78"/>
      <c r="D93" s="188"/>
      <c r="E93" s="78"/>
      <c r="F93" s="62">
        <f t="shared" si="2"/>
        <v>0</v>
      </c>
      <c r="G93" s="80" t="s">
        <v>182</v>
      </c>
    </row>
    <row r="94" spans="1:7" s="80" customFormat="1" hidden="1" x14ac:dyDescent="0.3">
      <c r="A94" s="322"/>
      <c r="B94" s="78"/>
      <c r="C94" s="78"/>
      <c r="D94" s="188"/>
      <c r="E94" s="78"/>
      <c r="F94" s="62">
        <f t="shared" si="2"/>
        <v>0</v>
      </c>
      <c r="G94" s="80" t="s">
        <v>182</v>
      </c>
    </row>
    <row r="95" spans="1:7" s="80" customFormat="1" hidden="1" x14ac:dyDescent="0.3">
      <c r="A95" s="322"/>
      <c r="B95" s="78"/>
      <c r="C95" s="78"/>
      <c r="D95" s="188"/>
      <c r="E95" s="78"/>
      <c r="F95" s="62">
        <f t="shared" si="2"/>
        <v>0</v>
      </c>
      <c r="G95" s="80" t="s">
        <v>182</v>
      </c>
    </row>
    <row r="96" spans="1:7" s="80" customFormat="1" hidden="1" x14ac:dyDescent="0.3">
      <c r="A96" s="322"/>
      <c r="B96" s="78"/>
      <c r="C96" s="78"/>
      <c r="D96" s="188"/>
      <c r="E96" s="78"/>
      <c r="F96" s="62">
        <f t="shared" si="2"/>
        <v>0</v>
      </c>
      <c r="G96" s="80" t="s">
        <v>182</v>
      </c>
    </row>
    <row r="97" spans="1:7" s="80" customFormat="1" hidden="1" x14ac:dyDescent="0.3">
      <c r="A97" s="322"/>
      <c r="B97" s="78"/>
      <c r="C97" s="78"/>
      <c r="D97" s="188"/>
      <c r="E97" s="78"/>
      <c r="F97" s="62">
        <f t="shared" si="2"/>
        <v>0</v>
      </c>
      <c r="G97" s="80" t="s">
        <v>182</v>
      </c>
    </row>
    <row r="98" spans="1:7" s="80" customFormat="1" hidden="1" x14ac:dyDescent="0.3">
      <c r="A98" s="322"/>
      <c r="B98" s="78"/>
      <c r="C98" s="78"/>
      <c r="D98" s="188"/>
      <c r="E98" s="78"/>
      <c r="F98" s="62">
        <f t="shared" si="2"/>
        <v>0</v>
      </c>
      <c r="G98" s="80" t="s">
        <v>182</v>
      </c>
    </row>
    <row r="99" spans="1:7" s="80" customFormat="1" hidden="1" x14ac:dyDescent="0.3">
      <c r="A99" s="322"/>
      <c r="B99" s="78"/>
      <c r="C99" s="78"/>
      <c r="D99" s="188"/>
      <c r="E99" s="78"/>
      <c r="F99" s="62">
        <f t="shared" si="2"/>
        <v>0</v>
      </c>
      <c r="G99" s="80" t="s">
        <v>182</v>
      </c>
    </row>
    <row r="100" spans="1:7" s="80" customFormat="1" hidden="1" x14ac:dyDescent="0.3">
      <c r="A100" s="322"/>
      <c r="B100" s="78"/>
      <c r="C100" s="78"/>
      <c r="D100" s="188"/>
      <c r="E100" s="78"/>
      <c r="F100" s="62">
        <f t="shared" si="2"/>
        <v>0</v>
      </c>
      <c r="G100" s="80" t="s">
        <v>182</v>
      </c>
    </row>
    <row r="101" spans="1:7" s="80" customFormat="1" hidden="1" x14ac:dyDescent="0.3">
      <c r="A101" s="322"/>
      <c r="B101" s="78"/>
      <c r="C101" s="78"/>
      <c r="D101" s="188"/>
      <c r="E101" s="78"/>
      <c r="F101" s="62">
        <f t="shared" si="2"/>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ref="F110:F117" si="3">ROUND(+B110*D110*E110,2)</f>
        <v>0</v>
      </c>
      <c r="G110" s="80" t="s">
        <v>182</v>
      </c>
    </row>
    <row r="111" spans="1:7" s="80" customFormat="1" hidden="1" x14ac:dyDescent="0.3">
      <c r="A111" s="322"/>
      <c r="B111" s="78"/>
      <c r="C111" s="78"/>
      <c r="D111" s="188"/>
      <c r="E111" s="78"/>
      <c r="F111" s="62">
        <f t="shared" si="3"/>
        <v>0</v>
      </c>
      <c r="G111" s="80" t="s">
        <v>182</v>
      </c>
    </row>
    <row r="112" spans="1:7" s="80" customFormat="1" hidden="1" x14ac:dyDescent="0.3">
      <c r="A112" s="322"/>
      <c r="B112" s="78"/>
      <c r="C112" s="78"/>
      <c r="D112" s="188"/>
      <c r="E112" s="78"/>
      <c r="F112" s="62">
        <f t="shared" si="3"/>
        <v>0</v>
      </c>
      <c r="G112" s="80" t="s">
        <v>182</v>
      </c>
    </row>
    <row r="113" spans="1:7" s="80" customFormat="1" hidden="1" x14ac:dyDescent="0.3">
      <c r="A113" s="322"/>
      <c r="B113" s="78"/>
      <c r="C113" s="78"/>
      <c r="D113" s="188"/>
      <c r="E113" s="78"/>
      <c r="F113" s="62">
        <f t="shared" si="3"/>
        <v>0</v>
      </c>
      <c r="G113" s="80" t="s">
        <v>182</v>
      </c>
    </row>
    <row r="114" spans="1:7" s="80" customFormat="1" hidden="1" x14ac:dyDescent="0.3">
      <c r="A114" s="322"/>
      <c r="B114" s="78"/>
      <c r="C114" s="78"/>
      <c r="D114" s="188"/>
      <c r="E114" s="78"/>
      <c r="F114" s="62">
        <f t="shared" si="3"/>
        <v>0</v>
      </c>
      <c r="G114" s="80" t="s">
        <v>182</v>
      </c>
    </row>
    <row r="115" spans="1:7" s="80" customFormat="1" hidden="1" x14ac:dyDescent="0.3">
      <c r="A115" s="322"/>
      <c r="B115" s="78"/>
      <c r="C115" s="78"/>
      <c r="D115" s="188"/>
      <c r="E115" s="78"/>
      <c r="F115" s="62">
        <f t="shared" si="3"/>
        <v>0</v>
      </c>
      <c r="G115" s="80" t="s">
        <v>182</v>
      </c>
    </row>
    <row r="116" spans="1:7" s="80" customFormat="1" hidden="1" x14ac:dyDescent="0.3">
      <c r="A116" s="322"/>
      <c r="B116" s="78"/>
      <c r="C116" s="78"/>
      <c r="D116" s="188"/>
      <c r="E116" s="78"/>
      <c r="F116" s="62">
        <f t="shared" si="3"/>
        <v>0</v>
      </c>
      <c r="G116" s="80" t="s">
        <v>182</v>
      </c>
    </row>
    <row r="117" spans="1:7" s="80" customFormat="1" hidden="1" x14ac:dyDescent="0.3">
      <c r="A117" s="322"/>
      <c r="B117" s="78"/>
      <c r="C117" s="78"/>
      <c r="D117" s="188"/>
      <c r="E117" s="78"/>
      <c r="F117" s="62">
        <f t="shared" si="3"/>
        <v>0</v>
      </c>
      <c r="G117" s="80" t="s">
        <v>182</v>
      </c>
    </row>
    <row r="118" spans="1:7" s="80" customFormat="1" hidden="1" x14ac:dyDescent="0.3">
      <c r="A118" s="322"/>
      <c r="B118" s="78"/>
      <c r="C118" s="78"/>
      <c r="D118" s="188"/>
      <c r="E118" s="78"/>
      <c r="F118" s="62">
        <f t="shared" ref="F118:F125" si="4">ROUND(+B118*D118*E118,2)</f>
        <v>0</v>
      </c>
      <c r="G118" s="80" t="s">
        <v>182</v>
      </c>
    </row>
    <row r="119" spans="1:7" s="80" customFormat="1" hidden="1" x14ac:dyDescent="0.3">
      <c r="A119" s="322"/>
      <c r="B119" s="78"/>
      <c r="C119" s="78"/>
      <c r="D119" s="188"/>
      <c r="E119" s="78"/>
      <c r="F119" s="62">
        <f t="shared" si="4"/>
        <v>0</v>
      </c>
      <c r="G119" s="80" t="s">
        <v>182</v>
      </c>
    </row>
    <row r="120" spans="1:7" s="80" customFormat="1" hidden="1" x14ac:dyDescent="0.3">
      <c r="A120" s="322"/>
      <c r="B120" s="78"/>
      <c r="C120" s="78"/>
      <c r="D120" s="188"/>
      <c r="E120" s="78"/>
      <c r="F120" s="62">
        <f t="shared" si="4"/>
        <v>0</v>
      </c>
      <c r="G120" s="80" t="s">
        <v>182</v>
      </c>
    </row>
    <row r="121" spans="1:7" s="80" customFormat="1" hidden="1" x14ac:dyDescent="0.3">
      <c r="A121" s="322"/>
      <c r="B121" s="78"/>
      <c r="C121" s="78"/>
      <c r="D121" s="188"/>
      <c r="E121" s="78"/>
      <c r="F121" s="62">
        <f t="shared" si="4"/>
        <v>0</v>
      </c>
      <c r="G121" s="80" t="s">
        <v>182</v>
      </c>
    </row>
    <row r="122" spans="1:7" s="80" customFormat="1" hidden="1" x14ac:dyDescent="0.3">
      <c r="A122" s="322"/>
      <c r="B122" s="78"/>
      <c r="C122" s="78"/>
      <c r="D122" s="188"/>
      <c r="E122" s="78"/>
      <c r="F122" s="62">
        <f t="shared" si="4"/>
        <v>0</v>
      </c>
      <c r="G122" s="80" t="s">
        <v>182</v>
      </c>
    </row>
    <row r="123" spans="1:7" s="80" customFormat="1" hidden="1" x14ac:dyDescent="0.3">
      <c r="A123" s="322"/>
      <c r="B123" s="78"/>
      <c r="C123" s="78"/>
      <c r="D123" s="188"/>
      <c r="E123" s="78"/>
      <c r="F123" s="62">
        <f t="shared" si="4"/>
        <v>0</v>
      </c>
      <c r="G123" s="80" t="s">
        <v>182</v>
      </c>
    </row>
    <row r="124" spans="1:7" s="80" customFormat="1" hidden="1" x14ac:dyDescent="0.3">
      <c r="A124" s="322"/>
      <c r="B124" s="78"/>
      <c r="C124" s="78"/>
      <c r="D124" s="188"/>
      <c r="E124" s="78"/>
      <c r="F124" s="62">
        <f t="shared" si="4"/>
        <v>0</v>
      </c>
      <c r="G124" s="80" t="s">
        <v>182</v>
      </c>
    </row>
    <row r="125" spans="1:7" s="80" customFormat="1" hidden="1" x14ac:dyDescent="0.3">
      <c r="A125" s="322"/>
      <c r="B125" s="78"/>
      <c r="C125" s="78"/>
      <c r="D125" s="188"/>
      <c r="E125" s="78"/>
      <c r="F125" s="62">
        <f t="shared" si="4"/>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ref="F128:F129" si="5">ROUND(+B128*D128*E128,2)</f>
        <v>0</v>
      </c>
      <c r="G128" s="80" t="s">
        <v>182</v>
      </c>
    </row>
    <row r="129" spans="1:9" s="80" customFormat="1" hidden="1" x14ac:dyDescent="0.3">
      <c r="A129" s="322"/>
      <c r="B129" s="78"/>
      <c r="C129" s="78"/>
      <c r="D129" s="188"/>
      <c r="E129" s="78"/>
      <c r="F129" s="62">
        <f t="shared" si="5"/>
        <v>0</v>
      </c>
      <c r="G129" s="80" t="s">
        <v>182</v>
      </c>
    </row>
    <row r="130" spans="1:9" s="80" customFormat="1" hidden="1" x14ac:dyDescent="0.3">
      <c r="A130" s="322"/>
      <c r="B130" s="78"/>
      <c r="C130" s="78"/>
      <c r="D130" s="188"/>
      <c r="E130" s="78"/>
      <c r="F130" s="62">
        <f t="shared" ref="F130:F131" si="6">ROUND(+B130*D130*E130,2)</f>
        <v>0</v>
      </c>
      <c r="G130" s="80" t="s">
        <v>182</v>
      </c>
    </row>
    <row r="131" spans="1:9" s="80" customFormat="1" hidden="1" x14ac:dyDescent="0.3">
      <c r="A131" s="322"/>
      <c r="B131" s="78"/>
      <c r="C131" s="78"/>
      <c r="D131" s="188"/>
      <c r="E131" s="78"/>
      <c r="F131" s="62">
        <f t="shared" si="6"/>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x14ac:dyDescent="0.3">
      <c r="A134" s="322"/>
      <c r="B134" s="78"/>
      <c r="C134" s="78"/>
      <c r="D134" s="188"/>
      <c r="E134" s="78"/>
      <c r="F134" s="198">
        <f>ROUND(+B134*D134*E134,2)</f>
        <v>0</v>
      </c>
      <c r="G134" s="80" t="s">
        <v>182</v>
      </c>
    </row>
    <row r="135" spans="1:9" s="80" customFormat="1" x14ac:dyDescent="0.3">
      <c r="A135" s="322"/>
      <c r="B135" s="69"/>
      <c r="C135" s="69"/>
      <c r="D135" s="106"/>
      <c r="E135" s="158" t="s">
        <v>185</v>
      </c>
      <c r="F135" s="206">
        <f>ROUND(SUBTOTAL(109,F5:F134),2)</f>
        <v>0</v>
      </c>
      <c r="G135" s="80" t="s">
        <v>182</v>
      </c>
      <c r="I135" s="320" t="s">
        <v>206</v>
      </c>
    </row>
    <row r="136" spans="1:9" s="80" customFormat="1" x14ac:dyDescent="0.3">
      <c r="A136" s="322"/>
      <c r="B136" s="69"/>
      <c r="C136" s="69"/>
      <c r="D136" s="106"/>
      <c r="E136" s="69"/>
      <c r="F136" s="199"/>
      <c r="G136" s="80" t="s">
        <v>187</v>
      </c>
    </row>
    <row r="137" spans="1:9" s="80" customFormat="1" x14ac:dyDescent="0.3">
      <c r="A137" s="322"/>
      <c r="B137" s="78"/>
      <c r="C137" s="78"/>
      <c r="D137" s="188"/>
      <c r="E137" s="78"/>
      <c r="F137" s="62">
        <f>ROUND(+B137*D137*E137,2)</f>
        <v>0</v>
      </c>
      <c r="G137" s="80" t="s">
        <v>187</v>
      </c>
    </row>
    <row r="138" spans="1:9" s="80" customFormat="1" x14ac:dyDescent="0.3">
      <c r="A138" s="322"/>
      <c r="B138" s="78"/>
      <c r="C138" s="78"/>
      <c r="D138" s="188"/>
      <c r="E138" s="78"/>
      <c r="F138" s="62">
        <f t="shared" ref="F138:F265" si="7">ROUND(+B138*D138*E138,2)</f>
        <v>0</v>
      </c>
      <c r="G138" s="80" t="s">
        <v>187</v>
      </c>
    </row>
    <row r="139" spans="1:9" s="80" customFormat="1" x14ac:dyDescent="0.3">
      <c r="A139" s="322"/>
      <c r="B139" s="78"/>
      <c r="C139" s="78"/>
      <c r="D139" s="188"/>
      <c r="E139" s="78"/>
      <c r="F139" s="62">
        <f t="shared" si="7"/>
        <v>0</v>
      </c>
      <c r="G139" s="80" t="s">
        <v>187</v>
      </c>
    </row>
    <row r="140" spans="1:9" s="80" customFormat="1" hidden="1" x14ac:dyDescent="0.3">
      <c r="A140" s="322"/>
      <c r="B140" s="78"/>
      <c r="C140" s="78"/>
      <c r="D140" s="188"/>
      <c r="E140" s="78"/>
      <c r="F140" s="62">
        <f t="shared" si="7"/>
        <v>0</v>
      </c>
      <c r="G140" s="80" t="s">
        <v>187</v>
      </c>
    </row>
    <row r="141" spans="1:9" s="80" customFormat="1" hidden="1" x14ac:dyDescent="0.3">
      <c r="A141" s="322"/>
      <c r="B141" s="78"/>
      <c r="C141" s="78"/>
      <c r="D141" s="188"/>
      <c r="E141" s="78"/>
      <c r="F141" s="62">
        <f t="shared" si="7"/>
        <v>0</v>
      </c>
      <c r="G141" s="80" t="s">
        <v>187</v>
      </c>
    </row>
    <row r="142" spans="1:9" s="80" customFormat="1" hidden="1" x14ac:dyDescent="0.3">
      <c r="A142" s="322"/>
      <c r="B142" s="78"/>
      <c r="C142" s="78"/>
      <c r="D142" s="188"/>
      <c r="E142" s="78"/>
      <c r="F142" s="62">
        <f t="shared" si="7"/>
        <v>0</v>
      </c>
      <c r="G142" s="80" t="s">
        <v>187</v>
      </c>
    </row>
    <row r="143" spans="1:9" s="80" customFormat="1" hidden="1" x14ac:dyDescent="0.3">
      <c r="A143" s="322"/>
      <c r="B143" s="78"/>
      <c r="C143" s="78"/>
      <c r="D143" s="188"/>
      <c r="E143" s="78"/>
      <c r="F143" s="62">
        <f t="shared" si="7"/>
        <v>0</v>
      </c>
      <c r="G143" s="80" t="s">
        <v>187</v>
      </c>
    </row>
    <row r="144" spans="1:9" s="80" customFormat="1" hidden="1" x14ac:dyDescent="0.3">
      <c r="A144" s="322"/>
      <c r="B144" s="78"/>
      <c r="C144" s="78"/>
      <c r="D144" s="188"/>
      <c r="E144" s="78"/>
      <c r="F144" s="62">
        <f t="shared" si="7"/>
        <v>0</v>
      </c>
      <c r="G144" s="80" t="s">
        <v>187</v>
      </c>
    </row>
    <row r="145" spans="1:7" s="80" customFormat="1" hidden="1" x14ac:dyDescent="0.3">
      <c r="A145" s="322"/>
      <c r="B145" s="78"/>
      <c r="C145" s="78"/>
      <c r="D145" s="188"/>
      <c r="E145" s="78"/>
      <c r="F145" s="62">
        <f t="shared" si="7"/>
        <v>0</v>
      </c>
      <c r="G145" s="80" t="s">
        <v>187</v>
      </c>
    </row>
    <row r="146" spans="1:7" s="80" customFormat="1" hidden="1" x14ac:dyDescent="0.3">
      <c r="A146" s="322"/>
      <c r="B146" s="78"/>
      <c r="C146" s="78"/>
      <c r="D146" s="188"/>
      <c r="E146" s="78"/>
      <c r="F146" s="62">
        <f t="shared" si="7"/>
        <v>0</v>
      </c>
      <c r="G146" s="80" t="s">
        <v>187</v>
      </c>
    </row>
    <row r="147" spans="1:7" s="80" customFormat="1" hidden="1" x14ac:dyDescent="0.3">
      <c r="A147" s="322"/>
      <c r="B147" s="78"/>
      <c r="C147" s="78"/>
      <c r="D147" s="188"/>
      <c r="E147" s="78"/>
      <c r="F147" s="62">
        <f t="shared" si="7"/>
        <v>0</v>
      </c>
      <c r="G147" s="80" t="s">
        <v>187</v>
      </c>
    </row>
    <row r="148" spans="1:7" s="80" customFormat="1" hidden="1" x14ac:dyDescent="0.3">
      <c r="A148" s="322"/>
      <c r="B148" s="78"/>
      <c r="C148" s="78"/>
      <c r="D148" s="188"/>
      <c r="E148" s="78"/>
      <c r="F148" s="62">
        <f t="shared" si="7"/>
        <v>0</v>
      </c>
      <c r="G148" s="80" t="s">
        <v>187</v>
      </c>
    </row>
    <row r="149" spans="1:7" s="80" customFormat="1" hidden="1" x14ac:dyDescent="0.3">
      <c r="A149" s="322"/>
      <c r="B149" s="78"/>
      <c r="C149" s="78"/>
      <c r="D149" s="188"/>
      <c r="E149" s="78"/>
      <c r="F149" s="62">
        <f t="shared" si="7"/>
        <v>0</v>
      </c>
      <c r="G149" s="80" t="s">
        <v>187</v>
      </c>
    </row>
    <row r="150" spans="1:7" s="80" customFormat="1" hidden="1" x14ac:dyDescent="0.3">
      <c r="A150" s="322"/>
      <c r="B150" s="78"/>
      <c r="C150" s="78"/>
      <c r="D150" s="188"/>
      <c r="E150" s="78"/>
      <c r="F150" s="62">
        <f t="shared" si="7"/>
        <v>0</v>
      </c>
      <c r="G150" s="80" t="s">
        <v>187</v>
      </c>
    </row>
    <row r="151" spans="1:7" s="80" customFormat="1" hidden="1" x14ac:dyDescent="0.3">
      <c r="A151" s="322"/>
      <c r="B151" s="78"/>
      <c r="C151" s="78"/>
      <c r="D151" s="188"/>
      <c r="E151" s="78"/>
      <c r="F151" s="62">
        <f t="shared" si="7"/>
        <v>0</v>
      </c>
      <c r="G151" s="80" t="s">
        <v>187</v>
      </c>
    </row>
    <row r="152" spans="1:7" s="80" customFormat="1" hidden="1" x14ac:dyDescent="0.3">
      <c r="A152" s="322"/>
      <c r="B152" s="78"/>
      <c r="C152" s="78"/>
      <c r="D152" s="188"/>
      <c r="E152" s="78"/>
      <c r="F152" s="62">
        <f t="shared" si="7"/>
        <v>0</v>
      </c>
      <c r="G152" s="80" t="s">
        <v>187</v>
      </c>
    </row>
    <row r="153" spans="1:7" s="80" customFormat="1" hidden="1" x14ac:dyDescent="0.3">
      <c r="A153" s="322"/>
      <c r="B153" s="78"/>
      <c r="C153" s="78"/>
      <c r="D153" s="188"/>
      <c r="E153" s="78"/>
      <c r="F153" s="62">
        <f t="shared" si="7"/>
        <v>0</v>
      </c>
      <c r="G153" s="80" t="s">
        <v>187</v>
      </c>
    </row>
    <row r="154" spans="1:7" s="80" customFormat="1" hidden="1" x14ac:dyDescent="0.3">
      <c r="A154" s="322"/>
      <c r="B154" s="78"/>
      <c r="C154" s="78"/>
      <c r="D154" s="188"/>
      <c r="E154" s="78"/>
      <c r="F154" s="62">
        <f t="shared" si="7"/>
        <v>0</v>
      </c>
      <c r="G154" s="80" t="s">
        <v>187</v>
      </c>
    </row>
    <row r="155" spans="1:7" s="80" customFormat="1" hidden="1" x14ac:dyDescent="0.3">
      <c r="A155" s="322"/>
      <c r="B155" s="78"/>
      <c r="C155" s="78"/>
      <c r="D155" s="188"/>
      <c r="E155" s="78"/>
      <c r="F155" s="62">
        <f t="shared" si="7"/>
        <v>0</v>
      </c>
      <c r="G155" s="80" t="s">
        <v>187</v>
      </c>
    </row>
    <row r="156" spans="1:7" s="80" customFormat="1" hidden="1" x14ac:dyDescent="0.3">
      <c r="A156" s="322"/>
      <c r="B156" s="78"/>
      <c r="C156" s="78"/>
      <c r="D156" s="188"/>
      <c r="E156" s="78"/>
      <c r="F156" s="62">
        <f t="shared" si="7"/>
        <v>0</v>
      </c>
      <c r="G156" s="80" t="s">
        <v>187</v>
      </c>
    </row>
    <row r="157" spans="1:7" s="80" customFormat="1" hidden="1" x14ac:dyDescent="0.3">
      <c r="A157" s="322"/>
      <c r="B157" s="78"/>
      <c r="C157" s="78"/>
      <c r="D157" s="188"/>
      <c r="E157" s="78"/>
      <c r="F157" s="62">
        <f t="shared" si="7"/>
        <v>0</v>
      </c>
      <c r="G157" s="80" t="s">
        <v>187</v>
      </c>
    </row>
    <row r="158" spans="1:7" s="80" customFormat="1" hidden="1" x14ac:dyDescent="0.3">
      <c r="A158" s="322"/>
      <c r="B158" s="78"/>
      <c r="C158" s="78"/>
      <c r="D158" s="188"/>
      <c r="E158" s="78"/>
      <c r="F158" s="62">
        <f t="shared" si="7"/>
        <v>0</v>
      </c>
      <c r="G158" s="80" t="s">
        <v>187</v>
      </c>
    </row>
    <row r="159" spans="1:7" s="80" customFormat="1" hidden="1" x14ac:dyDescent="0.3">
      <c r="A159" s="322"/>
      <c r="B159" s="78"/>
      <c r="C159" s="78"/>
      <c r="D159" s="188"/>
      <c r="E159" s="78"/>
      <c r="F159" s="62">
        <f t="shared" si="7"/>
        <v>0</v>
      </c>
      <c r="G159" s="80" t="s">
        <v>187</v>
      </c>
    </row>
    <row r="160" spans="1:7" s="80" customFormat="1" hidden="1" x14ac:dyDescent="0.3">
      <c r="A160" s="322"/>
      <c r="B160" s="78"/>
      <c r="C160" s="78"/>
      <c r="D160" s="188"/>
      <c r="E160" s="78"/>
      <c r="F160" s="62">
        <f t="shared" si="7"/>
        <v>0</v>
      </c>
      <c r="G160" s="80" t="s">
        <v>187</v>
      </c>
    </row>
    <row r="161" spans="1:7" s="80" customFormat="1" hidden="1" x14ac:dyDescent="0.3">
      <c r="A161" s="322"/>
      <c r="B161" s="78"/>
      <c r="C161" s="78"/>
      <c r="D161" s="188"/>
      <c r="E161" s="78"/>
      <c r="F161" s="62">
        <f t="shared" si="7"/>
        <v>0</v>
      </c>
      <c r="G161" s="80" t="s">
        <v>187</v>
      </c>
    </row>
    <row r="162" spans="1:7" s="80" customFormat="1" hidden="1" x14ac:dyDescent="0.3">
      <c r="A162" s="322"/>
      <c r="B162" s="78"/>
      <c r="C162" s="78"/>
      <c r="D162" s="188"/>
      <c r="E162" s="78"/>
      <c r="F162" s="62">
        <f t="shared" si="7"/>
        <v>0</v>
      </c>
      <c r="G162" s="80" t="s">
        <v>187</v>
      </c>
    </row>
    <row r="163" spans="1:7" s="80" customFormat="1" hidden="1" x14ac:dyDescent="0.3">
      <c r="A163" s="322"/>
      <c r="B163" s="78"/>
      <c r="C163" s="78"/>
      <c r="D163" s="188"/>
      <c r="E163" s="78"/>
      <c r="F163" s="62">
        <f t="shared" si="7"/>
        <v>0</v>
      </c>
      <c r="G163" s="80" t="s">
        <v>187</v>
      </c>
    </row>
    <row r="164" spans="1:7" s="80" customFormat="1" hidden="1" x14ac:dyDescent="0.3">
      <c r="A164" s="322"/>
      <c r="B164" s="78"/>
      <c r="C164" s="78"/>
      <c r="D164" s="188"/>
      <c r="E164" s="78"/>
      <c r="F164" s="62">
        <f t="shared" si="7"/>
        <v>0</v>
      </c>
      <c r="G164" s="80" t="s">
        <v>187</v>
      </c>
    </row>
    <row r="165" spans="1:7" s="80" customFormat="1" hidden="1" x14ac:dyDescent="0.3">
      <c r="A165" s="322"/>
      <c r="B165" s="78"/>
      <c r="C165" s="78"/>
      <c r="D165" s="188"/>
      <c r="E165" s="78"/>
      <c r="F165" s="62">
        <f t="shared" si="7"/>
        <v>0</v>
      </c>
      <c r="G165" s="80" t="s">
        <v>187</v>
      </c>
    </row>
    <row r="166" spans="1:7" s="80" customFormat="1" hidden="1" x14ac:dyDescent="0.3">
      <c r="A166" s="322"/>
      <c r="B166" s="78"/>
      <c r="C166" s="78"/>
      <c r="D166" s="188"/>
      <c r="E166" s="78"/>
      <c r="F166" s="62">
        <f t="shared" si="7"/>
        <v>0</v>
      </c>
      <c r="G166" s="80" t="s">
        <v>187</v>
      </c>
    </row>
    <row r="167" spans="1:7" s="80" customFormat="1" hidden="1" x14ac:dyDescent="0.3">
      <c r="A167" s="322"/>
      <c r="B167" s="78"/>
      <c r="C167" s="78"/>
      <c r="D167" s="188"/>
      <c r="E167" s="78"/>
      <c r="F167" s="62">
        <f t="shared" si="7"/>
        <v>0</v>
      </c>
      <c r="G167" s="80" t="s">
        <v>187</v>
      </c>
    </row>
    <row r="168" spans="1:7" s="80" customFormat="1" hidden="1" x14ac:dyDescent="0.3">
      <c r="A168" s="322"/>
      <c r="B168" s="78"/>
      <c r="C168" s="78"/>
      <c r="D168" s="188"/>
      <c r="E168" s="78"/>
      <c r="F168" s="62">
        <f t="shared" si="7"/>
        <v>0</v>
      </c>
      <c r="G168" s="80" t="s">
        <v>187</v>
      </c>
    </row>
    <row r="169" spans="1:7" s="80" customFormat="1" hidden="1" x14ac:dyDescent="0.3">
      <c r="A169" s="322"/>
      <c r="B169" s="78"/>
      <c r="C169" s="78"/>
      <c r="D169" s="188"/>
      <c r="E169" s="78"/>
      <c r="F169" s="62">
        <f t="shared" si="7"/>
        <v>0</v>
      </c>
      <c r="G169" s="80" t="s">
        <v>187</v>
      </c>
    </row>
    <row r="170" spans="1:7" s="80" customFormat="1" hidden="1" x14ac:dyDescent="0.3">
      <c r="A170" s="322"/>
      <c r="B170" s="78"/>
      <c r="C170" s="78"/>
      <c r="D170" s="188"/>
      <c r="E170" s="78"/>
      <c r="F170" s="62">
        <f t="shared" si="7"/>
        <v>0</v>
      </c>
      <c r="G170" s="80" t="s">
        <v>187</v>
      </c>
    </row>
    <row r="171" spans="1:7" s="80" customFormat="1" hidden="1" x14ac:dyDescent="0.3">
      <c r="A171" s="322"/>
      <c r="B171" s="78"/>
      <c r="C171" s="78"/>
      <c r="D171" s="188"/>
      <c r="E171" s="78"/>
      <c r="F171" s="62">
        <f t="shared" si="7"/>
        <v>0</v>
      </c>
      <c r="G171" s="80" t="s">
        <v>187</v>
      </c>
    </row>
    <row r="172" spans="1:7" s="80" customFormat="1" hidden="1" x14ac:dyDescent="0.3">
      <c r="A172" s="322"/>
      <c r="B172" s="78"/>
      <c r="C172" s="78"/>
      <c r="D172" s="188"/>
      <c r="E172" s="78"/>
      <c r="F172" s="62">
        <f t="shared" si="7"/>
        <v>0</v>
      </c>
      <c r="G172" s="80" t="s">
        <v>187</v>
      </c>
    </row>
    <row r="173" spans="1:7" s="80" customFormat="1" hidden="1" x14ac:dyDescent="0.3">
      <c r="A173" s="322"/>
      <c r="B173" s="78"/>
      <c r="C173" s="78"/>
      <c r="D173" s="188"/>
      <c r="E173" s="78"/>
      <c r="F173" s="62">
        <f t="shared" si="7"/>
        <v>0</v>
      </c>
      <c r="G173" s="80" t="s">
        <v>187</v>
      </c>
    </row>
    <row r="174" spans="1:7" s="80" customFormat="1" hidden="1" x14ac:dyDescent="0.3">
      <c r="A174" s="322"/>
      <c r="B174" s="78"/>
      <c r="C174" s="78"/>
      <c r="D174" s="188"/>
      <c r="E174" s="78"/>
      <c r="F174" s="62">
        <f t="shared" si="7"/>
        <v>0</v>
      </c>
      <c r="G174" s="80" t="s">
        <v>187</v>
      </c>
    </row>
    <row r="175" spans="1:7" s="80" customFormat="1" hidden="1" x14ac:dyDescent="0.3">
      <c r="A175" s="322"/>
      <c r="B175" s="78"/>
      <c r="C175" s="78"/>
      <c r="D175" s="188"/>
      <c r="E175" s="78"/>
      <c r="F175" s="62">
        <f t="shared" si="7"/>
        <v>0</v>
      </c>
      <c r="G175" s="80" t="s">
        <v>187</v>
      </c>
    </row>
    <row r="176" spans="1:7" s="80" customFormat="1" hidden="1" x14ac:dyDescent="0.3">
      <c r="A176" s="322"/>
      <c r="B176" s="78"/>
      <c r="C176" s="78"/>
      <c r="D176" s="188"/>
      <c r="E176" s="78"/>
      <c r="F176" s="62">
        <f t="shared" si="7"/>
        <v>0</v>
      </c>
      <c r="G176" s="80" t="s">
        <v>187</v>
      </c>
    </row>
    <row r="177" spans="1:7" s="80" customFormat="1" hidden="1" x14ac:dyDescent="0.3">
      <c r="A177" s="322"/>
      <c r="B177" s="78"/>
      <c r="C177" s="78"/>
      <c r="D177" s="188"/>
      <c r="E177" s="78"/>
      <c r="F177" s="62">
        <f t="shared" si="7"/>
        <v>0</v>
      </c>
      <c r="G177" s="80" t="s">
        <v>187</v>
      </c>
    </row>
    <row r="178" spans="1:7" s="80" customFormat="1" hidden="1" x14ac:dyDescent="0.3">
      <c r="A178" s="322"/>
      <c r="B178" s="78"/>
      <c r="C178" s="78"/>
      <c r="D178" s="188"/>
      <c r="E178" s="78"/>
      <c r="F178" s="62">
        <f t="shared" si="7"/>
        <v>0</v>
      </c>
      <c r="G178" s="80" t="s">
        <v>187</v>
      </c>
    </row>
    <row r="179" spans="1:7" s="80" customFormat="1" hidden="1" x14ac:dyDescent="0.3">
      <c r="A179" s="322"/>
      <c r="B179" s="78"/>
      <c r="C179" s="78"/>
      <c r="D179" s="188"/>
      <c r="E179" s="78"/>
      <c r="F179" s="62">
        <f t="shared" si="7"/>
        <v>0</v>
      </c>
      <c r="G179" s="80" t="s">
        <v>187</v>
      </c>
    </row>
    <row r="180" spans="1:7" s="80" customFormat="1" hidden="1" x14ac:dyDescent="0.3">
      <c r="A180" s="322"/>
      <c r="B180" s="78"/>
      <c r="C180" s="78"/>
      <c r="D180" s="188"/>
      <c r="E180" s="78"/>
      <c r="F180" s="62">
        <f t="shared" si="7"/>
        <v>0</v>
      </c>
      <c r="G180" s="80" t="s">
        <v>187</v>
      </c>
    </row>
    <row r="181" spans="1:7" s="80" customFormat="1" hidden="1" x14ac:dyDescent="0.3">
      <c r="A181" s="322"/>
      <c r="B181" s="78"/>
      <c r="C181" s="78"/>
      <c r="D181" s="188"/>
      <c r="E181" s="78"/>
      <c r="F181" s="62">
        <f t="shared" si="7"/>
        <v>0</v>
      </c>
      <c r="G181" s="80" t="s">
        <v>187</v>
      </c>
    </row>
    <row r="182" spans="1:7" s="80" customFormat="1" hidden="1" x14ac:dyDescent="0.3">
      <c r="A182" s="322"/>
      <c r="B182" s="78"/>
      <c r="C182" s="78"/>
      <c r="D182" s="188"/>
      <c r="E182" s="78"/>
      <c r="F182" s="62">
        <f t="shared" si="7"/>
        <v>0</v>
      </c>
      <c r="G182" s="80" t="s">
        <v>187</v>
      </c>
    </row>
    <row r="183" spans="1:7" s="80" customFormat="1" hidden="1" x14ac:dyDescent="0.3">
      <c r="A183" s="322"/>
      <c r="B183" s="78"/>
      <c r="C183" s="78"/>
      <c r="D183" s="188"/>
      <c r="E183" s="78"/>
      <c r="F183" s="62">
        <f t="shared" si="7"/>
        <v>0</v>
      </c>
      <c r="G183" s="80" t="s">
        <v>187</v>
      </c>
    </row>
    <row r="184" spans="1:7" s="80" customFormat="1" hidden="1" x14ac:dyDescent="0.3">
      <c r="A184" s="322"/>
      <c r="B184" s="78"/>
      <c r="C184" s="78"/>
      <c r="D184" s="188"/>
      <c r="E184" s="78"/>
      <c r="F184" s="62">
        <f t="shared" si="7"/>
        <v>0</v>
      </c>
      <c r="G184" s="80" t="s">
        <v>187</v>
      </c>
    </row>
    <row r="185" spans="1:7" s="80" customFormat="1" hidden="1" x14ac:dyDescent="0.3">
      <c r="A185" s="322"/>
      <c r="B185" s="78"/>
      <c r="C185" s="78"/>
      <c r="D185" s="188"/>
      <c r="E185" s="78"/>
      <c r="F185" s="62">
        <f t="shared" si="7"/>
        <v>0</v>
      </c>
      <c r="G185" s="80" t="s">
        <v>187</v>
      </c>
    </row>
    <row r="186" spans="1:7" s="80" customFormat="1" hidden="1" x14ac:dyDescent="0.3">
      <c r="A186" s="322"/>
      <c r="B186" s="78"/>
      <c r="C186" s="78"/>
      <c r="D186" s="188"/>
      <c r="E186" s="78"/>
      <c r="F186" s="62">
        <f t="shared" si="7"/>
        <v>0</v>
      </c>
      <c r="G186" s="80" t="s">
        <v>187</v>
      </c>
    </row>
    <row r="187" spans="1:7" s="80" customFormat="1" hidden="1" x14ac:dyDescent="0.3">
      <c r="A187" s="322"/>
      <c r="B187" s="78"/>
      <c r="C187" s="78"/>
      <c r="D187" s="188"/>
      <c r="E187" s="78"/>
      <c r="F187" s="62">
        <f t="shared" si="7"/>
        <v>0</v>
      </c>
      <c r="G187" s="80" t="s">
        <v>187</v>
      </c>
    </row>
    <row r="188" spans="1:7" s="80" customFormat="1" hidden="1" x14ac:dyDescent="0.3">
      <c r="A188" s="322"/>
      <c r="B188" s="78"/>
      <c r="C188" s="78"/>
      <c r="D188" s="188"/>
      <c r="E188" s="78"/>
      <c r="F188" s="62">
        <f t="shared" si="7"/>
        <v>0</v>
      </c>
      <c r="G188" s="80" t="s">
        <v>187</v>
      </c>
    </row>
    <row r="189" spans="1:7" s="80" customFormat="1" hidden="1" x14ac:dyDescent="0.3">
      <c r="A189" s="322"/>
      <c r="B189" s="78"/>
      <c r="C189" s="78"/>
      <c r="D189" s="188"/>
      <c r="E189" s="78"/>
      <c r="F189" s="62">
        <f t="shared" si="7"/>
        <v>0</v>
      </c>
      <c r="G189" s="80" t="s">
        <v>187</v>
      </c>
    </row>
    <row r="190" spans="1:7" s="80" customFormat="1" hidden="1" x14ac:dyDescent="0.3">
      <c r="A190" s="322"/>
      <c r="B190" s="78"/>
      <c r="C190" s="78"/>
      <c r="D190" s="188"/>
      <c r="E190" s="78"/>
      <c r="F190" s="62">
        <f t="shared" si="7"/>
        <v>0</v>
      </c>
      <c r="G190" s="80" t="s">
        <v>187</v>
      </c>
    </row>
    <row r="191" spans="1:7" s="80" customFormat="1" hidden="1" x14ac:dyDescent="0.3">
      <c r="A191" s="322"/>
      <c r="B191" s="78"/>
      <c r="C191" s="78"/>
      <c r="D191" s="188"/>
      <c r="E191" s="78"/>
      <c r="F191" s="62">
        <f t="shared" si="7"/>
        <v>0</v>
      </c>
      <c r="G191" s="80" t="s">
        <v>187</v>
      </c>
    </row>
    <row r="192" spans="1:7" s="80" customFormat="1" hidden="1" x14ac:dyDescent="0.3">
      <c r="A192" s="322"/>
      <c r="B192" s="78"/>
      <c r="C192" s="78"/>
      <c r="D192" s="188"/>
      <c r="E192" s="78"/>
      <c r="F192" s="62">
        <f t="shared" si="7"/>
        <v>0</v>
      </c>
      <c r="G192" s="80" t="s">
        <v>187</v>
      </c>
    </row>
    <row r="193" spans="1:7" s="80" customFormat="1" hidden="1" x14ac:dyDescent="0.3">
      <c r="A193" s="322"/>
      <c r="B193" s="78"/>
      <c r="C193" s="78"/>
      <c r="D193" s="188"/>
      <c r="E193" s="78"/>
      <c r="F193" s="62">
        <f t="shared" si="7"/>
        <v>0</v>
      </c>
      <c r="G193" s="80" t="s">
        <v>187</v>
      </c>
    </row>
    <row r="194" spans="1:7" s="80" customFormat="1" hidden="1" x14ac:dyDescent="0.3">
      <c r="A194" s="322"/>
      <c r="B194" s="78"/>
      <c r="C194" s="78"/>
      <c r="D194" s="188"/>
      <c r="E194" s="78"/>
      <c r="F194" s="62">
        <f t="shared" si="7"/>
        <v>0</v>
      </c>
      <c r="G194" s="80" t="s">
        <v>187</v>
      </c>
    </row>
    <row r="195" spans="1:7" s="80" customFormat="1" hidden="1" x14ac:dyDescent="0.3">
      <c r="A195" s="322"/>
      <c r="B195" s="78"/>
      <c r="C195" s="78"/>
      <c r="D195" s="188"/>
      <c r="E195" s="78"/>
      <c r="F195" s="62">
        <f t="shared" si="7"/>
        <v>0</v>
      </c>
      <c r="G195" s="80" t="s">
        <v>187</v>
      </c>
    </row>
    <row r="196" spans="1:7" s="80" customFormat="1" hidden="1" x14ac:dyDescent="0.3">
      <c r="A196" s="322"/>
      <c r="B196" s="78"/>
      <c r="C196" s="78"/>
      <c r="D196" s="188"/>
      <c r="E196" s="78"/>
      <c r="F196" s="62">
        <f t="shared" si="7"/>
        <v>0</v>
      </c>
      <c r="G196" s="80" t="s">
        <v>187</v>
      </c>
    </row>
    <row r="197" spans="1:7" s="80" customFormat="1" hidden="1" x14ac:dyDescent="0.3">
      <c r="A197" s="322"/>
      <c r="B197" s="78"/>
      <c r="C197" s="78"/>
      <c r="D197" s="188"/>
      <c r="E197" s="78"/>
      <c r="F197" s="62">
        <f t="shared" si="7"/>
        <v>0</v>
      </c>
      <c r="G197" s="80" t="s">
        <v>187</v>
      </c>
    </row>
    <row r="198" spans="1:7" s="80" customFormat="1" hidden="1" x14ac:dyDescent="0.3">
      <c r="A198" s="322"/>
      <c r="B198" s="78"/>
      <c r="C198" s="78"/>
      <c r="D198" s="188"/>
      <c r="E198" s="78"/>
      <c r="F198" s="62">
        <f t="shared" si="7"/>
        <v>0</v>
      </c>
      <c r="G198" s="80" t="s">
        <v>187</v>
      </c>
    </row>
    <row r="199" spans="1:7" s="80" customFormat="1" hidden="1" x14ac:dyDescent="0.3">
      <c r="A199" s="322"/>
      <c r="B199" s="78"/>
      <c r="C199" s="78"/>
      <c r="D199" s="188"/>
      <c r="E199" s="78"/>
      <c r="F199" s="62">
        <f t="shared" si="7"/>
        <v>0</v>
      </c>
      <c r="G199" s="80" t="s">
        <v>187</v>
      </c>
    </row>
    <row r="200" spans="1:7" s="80" customFormat="1" hidden="1" x14ac:dyDescent="0.3">
      <c r="A200" s="322"/>
      <c r="B200" s="78"/>
      <c r="C200" s="78"/>
      <c r="D200" s="188"/>
      <c r="E200" s="78"/>
      <c r="F200" s="62">
        <f t="shared" si="7"/>
        <v>0</v>
      </c>
      <c r="G200" s="80" t="s">
        <v>187</v>
      </c>
    </row>
    <row r="201" spans="1:7" s="80" customFormat="1" hidden="1" x14ac:dyDescent="0.3">
      <c r="A201" s="322"/>
      <c r="B201" s="78"/>
      <c r="C201" s="78"/>
      <c r="D201" s="188"/>
      <c r="E201" s="78"/>
      <c r="F201" s="62">
        <f t="shared" si="7"/>
        <v>0</v>
      </c>
      <c r="G201" s="80" t="s">
        <v>187</v>
      </c>
    </row>
    <row r="202" spans="1:7" s="80" customFormat="1" hidden="1" x14ac:dyDescent="0.3">
      <c r="A202" s="322"/>
      <c r="B202" s="78"/>
      <c r="C202" s="78"/>
      <c r="D202" s="188"/>
      <c r="E202" s="78"/>
      <c r="F202" s="62">
        <f t="shared" si="7"/>
        <v>0</v>
      </c>
      <c r="G202" s="80" t="s">
        <v>187</v>
      </c>
    </row>
    <row r="203" spans="1:7" s="80" customFormat="1" hidden="1" x14ac:dyDescent="0.3">
      <c r="A203" s="322"/>
      <c r="B203" s="78"/>
      <c r="C203" s="78"/>
      <c r="D203" s="188"/>
      <c r="E203" s="78"/>
      <c r="F203" s="62">
        <f t="shared" si="7"/>
        <v>0</v>
      </c>
      <c r="G203" s="80" t="s">
        <v>187</v>
      </c>
    </row>
    <row r="204" spans="1:7" s="80" customFormat="1" hidden="1" x14ac:dyDescent="0.3">
      <c r="A204" s="322"/>
      <c r="B204" s="78"/>
      <c r="C204" s="78"/>
      <c r="D204" s="188"/>
      <c r="E204" s="78"/>
      <c r="F204" s="62">
        <f t="shared" si="7"/>
        <v>0</v>
      </c>
      <c r="G204" s="80" t="s">
        <v>187</v>
      </c>
    </row>
    <row r="205" spans="1:7" s="80" customFormat="1" hidden="1" x14ac:dyDescent="0.3">
      <c r="A205" s="322"/>
      <c r="B205" s="78"/>
      <c r="C205" s="78"/>
      <c r="D205" s="188"/>
      <c r="E205" s="78"/>
      <c r="F205" s="62">
        <f t="shared" si="7"/>
        <v>0</v>
      </c>
      <c r="G205" s="80" t="s">
        <v>187</v>
      </c>
    </row>
    <row r="206" spans="1:7" s="80" customFormat="1" hidden="1" x14ac:dyDescent="0.3">
      <c r="A206" s="322"/>
      <c r="B206" s="78"/>
      <c r="C206" s="78"/>
      <c r="D206" s="188"/>
      <c r="E206" s="78"/>
      <c r="F206" s="62">
        <f t="shared" si="7"/>
        <v>0</v>
      </c>
      <c r="G206" s="80" t="s">
        <v>187</v>
      </c>
    </row>
    <row r="207" spans="1:7" s="80" customFormat="1" hidden="1" x14ac:dyDescent="0.3">
      <c r="A207" s="322"/>
      <c r="B207" s="78"/>
      <c r="C207" s="78"/>
      <c r="D207" s="188"/>
      <c r="E207" s="78"/>
      <c r="F207" s="62">
        <f t="shared" si="7"/>
        <v>0</v>
      </c>
      <c r="G207" s="80" t="s">
        <v>187</v>
      </c>
    </row>
    <row r="208" spans="1:7" s="80" customFormat="1" hidden="1" x14ac:dyDescent="0.3">
      <c r="A208" s="322"/>
      <c r="B208" s="78"/>
      <c r="C208" s="78"/>
      <c r="D208" s="188"/>
      <c r="E208" s="78"/>
      <c r="F208" s="62">
        <f t="shared" si="7"/>
        <v>0</v>
      </c>
      <c r="G208" s="80" t="s">
        <v>187</v>
      </c>
    </row>
    <row r="209" spans="1:7" s="80" customFormat="1" hidden="1" x14ac:dyDescent="0.3">
      <c r="A209" s="322"/>
      <c r="B209" s="78"/>
      <c r="C209" s="78"/>
      <c r="D209" s="188"/>
      <c r="E209" s="78"/>
      <c r="F209" s="62">
        <f t="shared" si="7"/>
        <v>0</v>
      </c>
      <c r="G209" s="80" t="s">
        <v>187</v>
      </c>
    </row>
    <row r="210" spans="1:7" s="80" customFormat="1" hidden="1" x14ac:dyDescent="0.3">
      <c r="A210" s="322"/>
      <c r="B210" s="78"/>
      <c r="C210" s="78"/>
      <c r="D210" s="188"/>
      <c r="E210" s="78"/>
      <c r="F210" s="62">
        <f t="shared" si="7"/>
        <v>0</v>
      </c>
      <c r="G210" s="80" t="s">
        <v>187</v>
      </c>
    </row>
    <row r="211" spans="1:7" s="80" customFormat="1" hidden="1" x14ac:dyDescent="0.3">
      <c r="A211" s="322"/>
      <c r="B211" s="78"/>
      <c r="C211" s="78"/>
      <c r="D211" s="188"/>
      <c r="E211" s="78"/>
      <c r="F211" s="62">
        <f t="shared" si="7"/>
        <v>0</v>
      </c>
      <c r="G211" s="80" t="s">
        <v>187</v>
      </c>
    </row>
    <row r="212" spans="1:7" s="80" customFormat="1" hidden="1" x14ac:dyDescent="0.3">
      <c r="A212" s="322"/>
      <c r="B212" s="78"/>
      <c r="C212" s="78"/>
      <c r="D212" s="188"/>
      <c r="E212" s="78"/>
      <c r="F212" s="62">
        <f t="shared" si="7"/>
        <v>0</v>
      </c>
      <c r="G212" s="80" t="s">
        <v>187</v>
      </c>
    </row>
    <row r="213" spans="1:7" s="80" customFormat="1" hidden="1" x14ac:dyDescent="0.3">
      <c r="A213" s="322"/>
      <c r="B213" s="78"/>
      <c r="C213" s="78"/>
      <c r="D213" s="188"/>
      <c r="E213" s="78"/>
      <c r="F213" s="62">
        <f t="shared" si="7"/>
        <v>0</v>
      </c>
      <c r="G213" s="80" t="s">
        <v>187</v>
      </c>
    </row>
    <row r="214" spans="1:7" s="80" customFormat="1" hidden="1" x14ac:dyDescent="0.3">
      <c r="A214" s="322"/>
      <c r="B214" s="78"/>
      <c r="C214" s="78"/>
      <c r="D214" s="188"/>
      <c r="E214" s="78"/>
      <c r="F214" s="62">
        <f t="shared" si="7"/>
        <v>0</v>
      </c>
      <c r="G214" s="80" t="s">
        <v>187</v>
      </c>
    </row>
    <row r="215" spans="1:7" s="80" customFormat="1" hidden="1" x14ac:dyDescent="0.3">
      <c r="A215" s="322"/>
      <c r="B215" s="78"/>
      <c r="C215" s="78"/>
      <c r="D215" s="188"/>
      <c r="E215" s="78"/>
      <c r="F215" s="62">
        <f t="shared" si="7"/>
        <v>0</v>
      </c>
      <c r="G215" s="80" t="s">
        <v>187</v>
      </c>
    </row>
    <row r="216" spans="1:7" s="80" customFormat="1" hidden="1" x14ac:dyDescent="0.3">
      <c r="A216" s="322"/>
      <c r="B216" s="78"/>
      <c r="C216" s="78"/>
      <c r="D216" s="188"/>
      <c r="E216" s="78"/>
      <c r="F216" s="62">
        <f t="shared" si="7"/>
        <v>0</v>
      </c>
      <c r="G216" s="80" t="s">
        <v>187</v>
      </c>
    </row>
    <row r="217" spans="1:7" s="80" customFormat="1" hidden="1" x14ac:dyDescent="0.3">
      <c r="A217" s="322"/>
      <c r="B217" s="78"/>
      <c r="C217" s="78"/>
      <c r="D217" s="188"/>
      <c r="E217" s="78"/>
      <c r="F217" s="62">
        <f t="shared" si="7"/>
        <v>0</v>
      </c>
      <c r="G217" s="80" t="s">
        <v>187</v>
      </c>
    </row>
    <row r="218" spans="1:7" s="80" customFormat="1" hidden="1" x14ac:dyDescent="0.3">
      <c r="A218" s="322"/>
      <c r="B218" s="78"/>
      <c r="C218" s="78"/>
      <c r="D218" s="188"/>
      <c r="E218" s="78"/>
      <c r="F218" s="62">
        <f t="shared" si="7"/>
        <v>0</v>
      </c>
      <c r="G218" s="80" t="s">
        <v>187</v>
      </c>
    </row>
    <row r="219" spans="1:7" s="80" customFormat="1" hidden="1" x14ac:dyDescent="0.3">
      <c r="A219" s="322"/>
      <c r="B219" s="78"/>
      <c r="C219" s="78"/>
      <c r="D219" s="188"/>
      <c r="E219" s="78"/>
      <c r="F219" s="62">
        <f t="shared" si="7"/>
        <v>0</v>
      </c>
      <c r="G219" s="80" t="s">
        <v>187</v>
      </c>
    </row>
    <row r="220" spans="1:7" s="80" customFormat="1" hidden="1" x14ac:dyDescent="0.3">
      <c r="A220" s="322"/>
      <c r="B220" s="78"/>
      <c r="C220" s="78"/>
      <c r="D220" s="188"/>
      <c r="E220" s="78"/>
      <c r="F220" s="62">
        <f t="shared" si="7"/>
        <v>0</v>
      </c>
      <c r="G220" s="80" t="s">
        <v>187</v>
      </c>
    </row>
    <row r="221" spans="1:7" s="80" customFormat="1" hidden="1" x14ac:dyDescent="0.3">
      <c r="A221" s="322"/>
      <c r="B221" s="78"/>
      <c r="C221" s="78"/>
      <c r="D221" s="188"/>
      <c r="E221" s="78"/>
      <c r="F221" s="62">
        <f t="shared" si="7"/>
        <v>0</v>
      </c>
      <c r="G221" s="80" t="s">
        <v>187</v>
      </c>
    </row>
    <row r="222" spans="1:7" s="80" customFormat="1" hidden="1" x14ac:dyDescent="0.3">
      <c r="A222" s="322"/>
      <c r="B222" s="78"/>
      <c r="C222" s="78"/>
      <c r="D222" s="188"/>
      <c r="E222" s="78"/>
      <c r="F222" s="62">
        <f t="shared" si="7"/>
        <v>0</v>
      </c>
      <c r="G222" s="80" t="s">
        <v>187</v>
      </c>
    </row>
    <row r="223" spans="1:7" s="80" customFormat="1" hidden="1" x14ac:dyDescent="0.3">
      <c r="A223" s="322"/>
      <c r="B223" s="78"/>
      <c r="C223" s="78"/>
      <c r="D223" s="188"/>
      <c r="E223" s="78"/>
      <c r="F223" s="62">
        <f t="shared" si="7"/>
        <v>0</v>
      </c>
      <c r="G223" s="80" t="s">
        <v>187</v>
      </c>
    </row>
    <row r="224" spans="1:7" s="80" customFormat="1" hidden="1" x14ac:dyDescent="0.3">
      <c r="A224" s="322"/>
      <c r="B224" s="78"/>
      <c r="C224" s="78"/>
      <c r="D224" s="188"/>
      <c r="E224" s="78"/>
      <c r="F224" s="62">
        <f t="shared" si="7"/>
        <v>0</v>
      </c>
      <c r="G224" s="80" t="s">
        <v>187</v>
      </c>
    </row>
    <row r="225" spans="1:7" s="80" customFormat="1" hidden="1" x14ac:dyDescent="0.3">
      <c r="A225" s="322"/>
      <c r="B225" s="78"/>
      <c r="C225" s="78"/>
      <c r="D225" s="188"/>
      <c r="E225" s="78"/>
      <c r="F225" s="62">
        <f t="shared" si="7"/>
        <v>0</v>
      </c>
      <c r="G225" s="80" t="s">
        <v>187</v>
      </c>
    </row>
    <row r="226" spans="1:7" s="80" customFormat="1" hidden="1" x14ac:dyDescent="0.3">
      <c r="A226" s="322"/>
      <c r="B226" s="78"/>
      <c r="C226" s="78"/>
      <c r="D226" s="188"/>
      <c r="E226" s="78"/>
      <c r="F226" s="62">
        <f t="shared" si="7"/>
        <v>0</v>
      </c>
      <c r="G226" s="80" t="s">
        <v>187</v>
      </c>
    </row>
    <row r="227" spans="1:7" s="80" customFormat="1" hidden="1" x14ac:dyDescent="0.3">
      <c r="A227" s="322"/>
      <c r="B227" s="78"/>
      <c r="C227" s="78"/>
      <c r="D227" s="188"/>
      <c r="E227" s="78"/>
      <c r="F227" s="62">
        <f t="shared" si="7"/>
        <v>0</v>
      </c>
      <c r="G227" s="80" t="s">
        <v>187</v>
      </c>
    </row>
    <row r="228" spans="1:7" s="80" customFormat="1" hidden="1" x14ac:dyDescent="0.3">
      <c r="A228" s="322"/>
      <c r="B228" s="78"/>
      <c r="C228" s="78"/>
      <c r="D228" s="188"/>
      <c r="E228" s="78"/>
      <c r="F228" s="62">
        <f t="shared" si="7"/>
        <v>0</v>
      </c>
      <c r="G228" s="80" t="s">
        <v>187</v>
      </c>
    </row>
    <row r="229" spans="1:7" s="80" customFormat="1" hidden="1" x14ac:dyDescent="0.3">
      <c r="A229" s="322"/>
      <c r="B229" s="78"/>
      <c r="C229" s="78"/>
      <c r="D229" s="188"/>
      <c r="E229" s="78"/>
      <c r="F229" s="62">
        <f t="shared" si="7"/>
        <v>0</v>
      </c>
      <c r="G229" s="80" t="s">
        <v>187</v>
      </c>
    </row>
    <row r="230" spans="1:7" s="80" customFormat="1" hidden="1" x14ac:dyDescent="0.3">
      <c r="A230" s="322"/>
      <c r="B230" s="78"/>
      <c r="C230" s="78"/>
      <c r="D230" s="188"/>
      <c r="E230" s="78"/>
      <c r="F230" s="62">
        <f t="shared" si="7"/>
        <v>0</v>
      </c>
      <c r="G230" s="80" t="s">
        <v>187</v>
      </c>
    </row>
    <row r="231" spans="1:7" s="80" customFormat="1" hidden="1" x14ac:dyDescent="0.3">
      <c r="A231" s="322"/>
      <c r="B231" s="78"/>
      <c r="C231" s="78"/>
      <c r="D231" s="188"/>
      <c r="E231" s="78"/>
      <c r="F231" s="62">
        <f t="shared" si="7"/>
        <v>0</v>
      </c>
      <c r="G231" s="80" t="s">
        <v>187</v>
      </c>
    </row>
    <row r="232" spans="1:7" s="80" customFormat="1" hidden="1" x14ac:dyDescent="0.3">
      <c r="A232" s="322"/>
      <c r="B232" s="78"/>
      <c r="C232" s="78"/>
      <c r="D232" s="188"/>
      <c r="E232" s="78"/>
      <c r="F232" s="62">
        <f t="shared" si="7"/>
        <v>0</v>
      </c>
      <c r="G232" s="80" t="s">
        <v>187</v>
      </c>
    </row>
    <row r="233" spans="1:7" s="80" customFormat="1" hidden="1" x14ac:dyDescent="0.3">
      <c r="A233" s="322"/>
      <c r="B233" s="78"/>
      <c r="C233" s="78"/>
      <c r="D233" s="188"/>
      <c r="E233" s="78"/>
      <c r="F233" s="62">
        <f t="shared" si="7"/>
        <v>0</v>
      </c>
      <c r="G233" s="80" t="s">
        <v>187</v>
      </c>
    </row>
    <row r="234" spans="1:7" s="80" customFormat="1" hidden="1" x14ac:dyDescent="0.3">
      <c r="A234" s="322"/>
      <c r="B234" s="78"/>
      <c r="C234" s="78"/>
      <c r="D234" s="188"/>
      <c r="E234" s="78"/>
      <c r="F234" s="62">
        <f t="shared" si="7"/>
        <v>0</v>
      </c>
      <c r="G234" s="80" t="s">
        <v>187</v>
      </c>
    </row>
    <row r="235" spans="1:7" s="80" customFormat="1" hidden="1" x14ac:dyDescent="0.3">
      <c r="A235" s="322"/>
      <c r="B235" s="78"/>
      <c r="C235" s="78"/>
      <c r="D235" s="188"/>
      <c r="E235" s="78"/>
      <c r="F235" s="62">
        <f t="shared" si="7"/>
        <v>0</v>
      </c>
      <c r="G235" s="80" t="s">
        <v>187</v>
      </c>
    </row>
    <row r="236" spans="1:7" s="80" customFormat="1" hidden="1" x14ac:dyDescent="0.3">
      <c r="A236" s="322"/>
      <c r="B236" s="78"/>
      <c r="C236" s="78"/>
      <c r="D236" s="188"/>
      <c r="E236" s="78"/>
      <c r="F236" s="62">
        <f t="shared" si="7"/>
        <v>0</v>
      </c>
      <c r="G236" s="80" t="s">
        <v>187</v>
      </c>
    </row>
    <row r="237" spans="1:7" s="80" customFormat="1" hidden="1" x14ac:dyDescent="0.3">
      <c r="A237" s="322"/>
      <c r="B237" s="78"/>
      <c r="C237" s="78"/>
      <c r="D237" s="188"/>
      <c r="E237" s="78"/>
      <c r="F237" s="62">
        <f t="shared" si="7"/>
        <v>0</v>
      </c>
      <c r="G237" s="80" t="s">
        <v>187</v>
      </c>
    </row>
    <row r="238" spans="1:7" s="80" customFormat="1" hidden="1" x14ac:dyDescent="0.3">
      <c r="A238" s="322"/>
      <c r="B238" s="78"/>
      <c r="C238" s="78"/>
      <c r="D238" s="188"/>
      <c r="E238" s="78"/>
      <c r="F238" s="62">
        <f t="shared" si="7"/>
        <v>0</v>
      </c>
      <c r="G238" s="80" t="s">
        <v>187</v>
      </c>
    </row>
    <row r="239" spans="1:7" s="80" customFormat="1" hidden="1" x14ac:dyDescent="0.3">
      <c r="A239" s="322"/>
      <c r="B239" s="78"/>
      <c r="C239" s="78"/>
      <c r="D239" s="188"/>
      <c r="E239" s="78"/>
      <c r="F239" s="62">
        <f t="shared" si="7"/>
        <v>0</v>
      </c>
      <c r="G239" s="80" t="s">
        <v>187</v>
      </c>
    </row>
    <row r="240" spans="1:7" s="80" customFormat="1" hidden="1" x14ac:dyDescent="0.3">
      <c r="A240" s="322"/>
      <c r="B240" s="78"/>
      <c r="C240" s="78"/>
      <c r="D240" s="188"/>
      <c r="E240" s="78"/>
      <c r="F240" s="62">
        <f t="shared" si="7"/>
        <v>0</v>
      </c>
      <c r="G240" s="80" t="s">
        <v>187</v>
      </c>
    </row>
    <row r="241" spans="1:7" s="80" customFormat="1" hidden="1" x14ac:dyDescent="0.3">
      <c r="A241" s="322"/>
      <c r="B241" s="78"/>
      <c r="C241" s="78"/>
      <c r="D241" s="188"/>
      <c r="E241" s="78"/>
      <c r="F241" s="62">
        <f t="shared" si="7"/>
        <v>0</v>
      </c>
      <c r="G241" s="80" t="s">
        <v>187</v>
      </c>
    </row>
    <row r="242" spans="1:7" s="80" customFormat="1" hidden="1" x14ac:dyDescent="0.3">
      <c r="A242" s="322"/>
      <c r="B242" s="78"/>
      <c r="C242" s="78"/>
      <c r="D242" s="188"/>
      <c r="E242" s="78"/>
      <c r="F242" s="62">
        <f t="shared" si="7"/>
        <v>0</v>
      </c>
      <c r="G242" s="80" t="s">
        <v>187</v>
      </c>
    </row>
    <row r="243" spans="1:7" s="80" customFormat="1" hidden="1" x14ac:dyDescent="0.3">
      <c r="A243" s="322"/>
      <c r="B243" s="78"/>
      <c r="C243" s="78"/>
      <c r="D243" s="188"/>
      <c r="E243" s="78"/>
      <c r="F243" s="62">
        <f t="shared" si="7"/>
        <v>0</v>
      </c>
      <c r="G243" s="80" t="s">
        <v>187</v>
      </c>
    </row>
    <row r="244" spans="1:7" s="80" customFormat="1" hidden="1" x14ac:dyDescent="0.3">
      <c r="A244" s="322"/>
      <c r="B244" s="78"/>
      <c r="C244" s="78"/>
      <c r="D244" s="188"/>
      <c r="E244" s="78"/>
      <c r="F244" s="62">
        <f t="shared" si="7"/>
        <v>0</v>
      </c>
      <c r="G244" s="80" t="s">
        <v>187</v>
      </c>
    </row>
    <row r="245" spans="1:7" s="80" customFormat="1" hidden="1" x14ac:dyDescent="0.3">
      <c r="A245" s="322"/>
      <c r="B245" s="78"/>
      <c r="C245" s="78"/>
      <c r="D245" s="188"/>
      <c r="E245" s="78"/>
      <c r="F245" s="62">
        <f t="shared" si="7"/>
        <v>0</v>
      </c>
      <c r="G245" s="80" t="s">
        <v>187</v>
      </c>
    </row>
    <row r="246" spans="1:7" s="80" customFormat="1" hidden="1" x14ac:dyDescent="0.3">
      <c r="A246" s="322"/>
      <c r="B246" s="78"/>
      <c r="C246" s="78"/>
      <c r="D246" s="188"/>
      <c r="E246" s="78"/>
      <c r="F246" s="62">
        <f t="shared" si="7"/>
        <v>0</v>
      </c>
      <c r="G246" s="80" t="s">
        <v>187</v>
      </c>
    </row>
    <row r="247" spans="1:7" s="80" customFormat="1" hidden="1" x14ac:dyDescent="0.3">
      <c r="A247" s="322"/>
      <c r="B247" s="78"/>
      <c r="C247" s="78"/>
      <c r="D247" s="188"/>
      <c r="E247" s="78"/>
      <c r="F247" s="62">
        <f t="shared" si="7"/>
        <v>0</v>
      </c>
      <c r="G247" s="80" t="s">
        <v>187</v>
      </c>
    </row>
    <row r="248" spans="1:7" s="80" customFormat="1" hidden="1" x14ac:dyDescent="0.3">
      <c r="A248" s="322"/>
      <c r="B248" s="78"/>
      <c r="C248" s="78"/>
      <c r="D248" s="188"/>
      <c r="E248" s="78"/>
      <c r="F248" s="62">
        <f t="shared" si="7"/>
        <v>0</v>
      </c>
      <c r="G248" s="80" t="s">
        <v>187</v>
      </c>
    </row>
    <row r="249" spans="1:7" s="80" customFormat="1" hidden="1" x14ac:dyDescent="0.3">
      <c r="A249" s="322"/>
      <c r="B249" s="78"/>
      <c r="C249" s="78"/>
      <c r="D249" s="188"/>
      <c r="E249" s="78"/>
      <c r="F249" s="62">
        <f t="shared" si="7"/>
        <v>0</v>
      </c>
      <c r="G249" s="80" t="s">
        <v>187</v>
      </c>
    </row>
    <row r="250" spans="1:7" s="80" customFormat="1" hidden="1" x14ac:dyDescent="0.3">
      <c r="A250" s="322"/>
      <c r="B250" s="78"/>
      <c r="C250" s="78"/>
      <c r="D250" s="188"/>
      <c r="E250" s="78"/>
      <c r="F250" s="62">
        <f t="shared" si="7"/>
        <v>0</v>
      </c>
      <c r="G250" s="80" t="s">
        <v>187</v>
      </c>
    </row>
    <row r="251" spans="1:7" s="80" customFormat="1" hidden="1" x14ac:dyDescent="0.3">
      <c r="A251" s="322"/>
      <c r="B251" s="78"/>
      <c r="C251" s="78"/>
      <c r="D251" s="188"/>
      <c r="E251" s="78"/>
      <c r="F251" s="62">
        <f t="shared" si="7"/>
        <v>0</v>
      </c>
      <c r="G251" s="80" t="s">
        <v>187</v>
      </c>
    </row>
    <row r="252" spans="1:7" s="80" customFormat="1" hidden="1" x14ac:dyDescent="0.3">
      <c r="A252" s="322"/>
      <c r="B252" s="78"/>
      <c r="C252" s="78"/>
      <c r="D252" s="188"/>
      <c r="E252" s="78"/>
      <c r="F252" s="62">
        <f t="shared" si="7"/>
        <v>0</v>
      </c>
      <c r="G252" s="80" t="s">
        <v>187</v>
      </c>
    </row>
    <row r="253" spans="1:7" s="80" customFormat="1" hidden="1" x14ac:dyDescent="0.3">
      <c r="A253" s="322"/>
      <c r="B253" s="78"/>
      <c r="C253" s="78"/>
      <c r="D253" s="188"/>
      <c r="E253" s="78"/>
      <c r="F253" s="62">
        <f t="shared" si="7"/>
        <v>0</v>
      </c>
      <c r="G253" s="80" t="s">
        <v>187</v>
      </c>
    </row>
    <row r="254" spans="1:7" s="80" customFormat="1" hidden="1" x14ac:dyDescent="0.3">
      <c r="A254" s="322"/>
      <c r="B254" s="78"/>
      <c r="C254" s="78"/>
      <c r="D254" s="188"/>
      <c r="E254" s="78"/>
      <c r="F254" s="62">
        <f t="shared" si="7"/>
        <v>0</v>
      </c>
      <c r="G254" s="80" t="s">
        <v>187</v>
      </c>
    </row>
    <row r="255" spans="1:7" s="80" customFormat="1" hidden="1" x14ac:dyDescent="0.3">
      <c r="A255" s="322"/>
      <c r="B255" s="78"/>
      <c r="C255" s="78"/>
      <c r="D255" s="188"/>
      <c r="E255" s="78"/>
      <c r="F255" s="62">
        <f t="shared" si="7"/>
        <v>0</v>
      </c>
      <c r="G255" s="80" t="s">
        <v>187</v>
      </c>
    </row>
    <row r="256" spans="1:7" s="80" customFormat="1" hidden="1" x14ac:dyDescent="0.3">
      <c r="A256" s="322"/>
      <c r="B256" s="78"/>
      <c r="C256" s="78"/>
      <c r="D256" s="188"/>
      <c r="E256" s="78"/>
      <c r="F256" s="62">
        <f t="shared" si="7"/>
        <v>0</v>
      </c>
      <c r="G256" s="80" t="s">
        <v>187</v>
      </c>
    </row>
    <row r="257" spans="1:17" s="80" customFormat="1" hidden="1" x14ac:dyDescent="0.3">
      <c r="A257" s="322"/>
      <c r="B257" s="78"/>
      <c r="C257" s="78"/>
      <c r="D257" s="188"/>
      <c r="E257" s="78"/>
      <c r="F257" s="62">
        <f t="shared" si="7"/>
        <v>0</v>
      </c>
      <c r="G257" s="80" t="s">
        <v>187</v>
      </c>
    </row>
    <row r="258" spans="1:17" s="80" customFormat="1" hidden="1" x14ac:dyDescent="0.3">
      <c r="A258" s="322"/>
      <c r="B258" s="78"/>
      <c r="C258" s="78"/>
      <c r="D258" s="188"/>
      <c r="E258" s="78"/>
      <c r="F258" s="62">
        <f t="shared" si="7"/>
        <v>0</v>
      </c>
      <c r="G258" s="80" t="s">
        <v>187</v>
      </c>
    </row>
    <row r="259" spans="1:17" s="80" customFormat="1" hidden="1" x14ac:dyDescent="0.3">
      <c r="A259" s="322"/>
      <c r="B259" s="78"/>
      <c r="C259" s="78"/>
      <c r="D259" s="188"/>
      <c r="E259" s="78"/>
      <c r="F259" s="62">
        <f t="shared" si="7"/>
        <v>0</v>
      </c>
      <c r="G259" s="80" t="s">
        <v>187</v>
      </c>
    </row>
    <row r="260" spans="1:17" s="80" customFormat="1" hidden="1" x14ac:dyDescent="0.3">
      <c r="A260" s="322"/>
      <c r="B260" s="78"/>
      <c r="C260" s="78"/>
      <c r="D260" s="188"/>
      <c r="E260" s="78"/>
      <c r="F260" s="62">
        <f t="shared" si="7"/>
        <v>0</v>
      </c>
      <c r="G260" s="80" t="s">
        <v>187</v>
      </c>
    </row>
    <row r="261" spans="1:17" s="80" customFormat="1" hidden="1" x14ac:dyDescent="0.3">
      <c r="A261" s="322"/>
      <c r="B261" s="78"/>
      <c r="C261" s="78"/>
      <c r="D261" s="188"/>
      <c r="E261" s="78"/>
      <c r="F261" s="62">
        <f t="shared" si="7"/>
        <v>0</v>
      </c>
      <c r="G261" s="80" t="s">
        <v>187</v>
      </c>
    </row>
    <row r="262" spans="1:17" s="80" customFormat="1" hidden="1" x14ac:dyDescent="0.3">
      <c r="A262" s="322"/>
      <c r="B262" s="78"/>
      <c r="C262" s="78"/>
      <c r="D262" s="188"/>
      <c r="E262" s="78"/>
      <c r="F262" s="62">
        <f t="shared" si="7"/>
        <v>0</v>
      </c>
      <c r="G262" s="80" t="s">
        <v>187</v>
      </c>
    </row>
    <row r="263" spans="1:17" s="80" customFormat="1" hidden="1" x14ac:dyDescent="0.3">
      <c r="A263" s="322"/>
      <c r="B263" s="78"/>
      <c r="C263" s="78"/>
      <c r="D263" s="188"/>
      <c r="E263" s="78"/>
      <c r="F263" s="62">
        <f t="shared" si="7"/>
        <v>0</v>
      </c>
      <c r="G263" s="80" t="s">
        <v>187</v>
      </c>
    </row>
    <row r="264" spans="1:17" s="80" customFormat="1" hidden="1" x14ac:dyDescent="0.3">
      <c r="A264" s="322"/>
      <c r="B264" s="78"/>
      <c r="C264" s="78"/>
      <c r="D264" s="188"/>
      <c r="E264" s="78"/>
      <c r="F264" s="62">
        <f t="shared" si="7"/>
        <v>0</v>
      </c>
      <c r="G264" s="80" t="s">
        <v>187</v>
      </c>
    </row>
    <row r="265" spans="1:17" s="80" customFormat="1" hidden="1" x14ac:dyDescent="0.3">
      <c r="A265" s="322"/>
      <c r="B265" s="78"/>
      <c r="C265" s="78"/>
      <c r="D265" s="188"/>
      <c r="E265" s="78"/>
      <c r="F265" s="62">
        <f t="shared" si="7"/>
        <v>0</v>
      </c>
      <c r="G265" s="80" t="s">
        <v>187</v>
      </c>
    </row>
    <row r="266" spans="1:17" s="80" customFormat="1" x14ac:dyDescent="0.3">
      <c r="A266" s="322"/>
      <c r="B266" s="78"/>
      <c r="C266" s="78"/>
      <c r="D266" s="188"/>
      <c r="E266" s="78"/>
      <c r="F266" s="198">
        <f>ROUND(+B266*D266*E266,2)</f>
        <v>0</v>
      </c>
      <c r="G266" s="80" t="s">
        <v>187</v>
      </c>
    </row>
    <row r="267" spans="1:17" s="80" customFormat="1" x14ac:dyDescent="0.3">
      <c r="A267" s="322"/>
      <c r="B267" s="69"/>
      <c r="C267" s="69"/>
      <c r="D267" s="153"/>
      <c r="E267" s="157" t="s">
        <v>190</v>
      </c>
      <c r="F267" s="207">
        <f>ROUND(SUBTOTAL(109,F136:F266),2)</f>
        <v>0</v>
      </c>
      <c r="G267" s="80" t="s">
        <v>187</v>
      </c>
      <c r="I267" s="320" t="s">
        <v>206</v>
      </c>
    </row>
    <row r="268" spans="1:17" x14ac:dyDescent="0.3">
      <c r="F268" s="200"/>
      <c r="G268" s="80" t="s">
        <v>191</v>
      </c>
    </row>
    <row r="269" spans="1:17" x14ac:dyDescent="0.3">
      <c r="C269" s="453" t="s">
        <v>341</v>
      </c>
      <c r="D269" s="453"/>
      <c r="E269" s="453"/>
      <c r="F269" s="62">
        <f>+F267+F135</f>
        <v>0</v>
      </c>
      <c r="G269" s="80" t="s">
        <v>191</v>
      </c>
      <c r="I269" s="111" t="s">
        <v>193</v>
      </c>
    </row>
    <row r="270" spans="1:17" s="80" customFormat="1" x14ac:dyDescent="0.3">
      <c r="A270" s="322"/>
      <c r="B270" s="69"/>
      <c r="C270" s="69"/>
      <c r="D270" s="69"/>
      <c r="E270" s="69"/>
      <c r="F270" s="100"/>
      <c r="G270" s="80" t="s">
        <v>191</v>
      </c>
    </row>
    <row r="271" spans="1:17" s="80" customFormat="1" x14ac:dyDescent="0.3">
      <c r="A271" s="172" t="s">
        <v>342</v>
      </c>
      <c r="B271" s="85"/>
      <c r="C271" s="85"/>
      <c r="D271" s="85"/>
      <c r="E271" s="85"/>
      <c r="F271" s="86"/>
      <c r="G271" s="80" t="s">
        <v>182</v>
      </c>
      <c r="I271" s="112" t="s">
        <v>195</v>
      </c>
    </row>
    <row r="272" spans="1:17" s="80" customFormat="1" ht="45" customHeight="1" x14ac:dyDescent="0.3">
      <c r="A272" s="445"/>
      <c r="B272" s="446"/>
      <c r="C272" s="446"/>
      <c r="D272" s="446"/>
      <c r="E272" s="446"/>
      <c r="F272" s="447"/>
      <c r="G272" s="80" t="s">
        <v>182</v>
      </c>
      <c r="I272" s="442" t="s">
        <v>196</v>
      </c>
      <c r="J272" s="442"/>
      <c r="K272" s="442"/>
      <c r="L272" s="442"/>
      <c r="M272" s="442"/>
      <c r="N272" s="442"/>
      <c r="O272" s="442"/>
      <c r="P272" s="442"/>
      <c r="Q272" s="442"/>
    </row>
    <row r="273" spans="1:17" x14ac:dyDescent="0.3">
      <c r="G273" s="80" t="s">
        <v>187</v>
      </c>
    </row>
    <row r="274" spans="1:17" s="80" customFormat="1" x14ac:dyDescent="0.3">
      <c r="A274" s="172" t="s">
        <v>343</v>
      </c>
      <c r="B274" s="89"/>
      <c r="C274" s="89"/>
      <c r="D274" s="89"/>
      <c r="E274" s="89"/>
      <c r="F274" s="90"/>
      <c r="G274" s="80" t="s">
        <v>187</v>
      </c>
      <c r="I274" s="112" t="s">
        <v>195</v>
      </c>
    </row>
    <row r="275" spans="1:17" s="80" customFormat="1" ht="45" customHeight="1" x14ac:dyDescent="0.3">
      <c r="A275" s="445"/>
      <c r="B275" s="446"/>
      <c r="C275" s="446"/>
      <c r="D275" s="446"/>
      <c r="E275" s="446"/>
      <c r="F275" s="447"/>
      <c r="G275" s="80" t="s">
        <v>187</v>
      </c>
      <c r="I275" s="442" t="s">
        <v>196</v>
      </c>
      <c r="J275" s="442"/>
      <c r="K275" s="442"/>
      <c r="L275" s="442"/>
      <c r="M275" s="442"/>
      <c r="N275" s="442"/>
      <c r="O275" s="442"/>
      <c r="P275" s="442"/>
      <c r="Q275" s="442"/>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topLeftCell="A140" zoomScaleNormal="100" zoomScaleSheetLayoutView="100" workbookViewId="0">
      <selection activeCell="F282" sqref="F282"/>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344</v>
      </c>
      <c r="B2" s="467" t="s">
        <v>345</v>
      </c>
      <c r="C2" s="467"/>
      <c r="D2" s="467"/>
      <c r="E2" s="467"/>
      <c r="F2" s="467"/>
      <c r="G2" s="40"/>
    </row>
    <row r="3" spans="1:9" ht="42" customHeight="1" x14ac:dyDescent="0.3">
      <c r="A3" s="402" t="s">
        <v>346</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c r="B6" s="78"/>
      <c r="C6" s="78"/>
      <c r="D6" s="188"/>
      <c r="E6" s="78"/>
      <c r="F6" s="62">
        <f t="shared" ref="F6:F134" si="0">ROUND(+B6*D6*E6,2)</f>
        <v>0</v>
      </c>
      <c r="G6" s="80" t="s">
        <v>182</v>
      </c>
    </row>
    <row r="7" spans="1:9" s="80" customFormat="1" x14ac:dyDescent="0.3">
      <c r="A7" s="322"/>
      <c r="B7" s="78"/>
      <c r="C7" s="78"/>
      <c r="D7" s="188"/>
      <c r="E7" s="78"/>
      <c r="F7" s="62">
        <f t="shared" si="0"/>
        <v>0</v>
      </c>
      <c r="G7" s="80" t="s">
        <v>182</v>
      </c>
    </row>
    <row r="8" spans="1:9" s="80" customFormat="1" x14ac:dyDescent="0.3">
      <c r="A8" s="322"/>
      <c r="B8" s="78"/>
      <c r="C8" s="78"/>
      <c r="D8" s="188"/>
      <c r="E8" s="78"/>
      <c r="F8" s="62">
        <f t="shared" si="0"/>
        <v>0</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ref="F39:F70" si="1">ROUND(+B39*D39*E39,2)</f>
        <v>0</v>
      </c>
      <c r="G39" s="80" t="s">
        <v>182</v>
      </c>
    </row>
    <row r="40" spans="1:7" s="80" customFormat="1" hidden="1" x14ac:dyDescent="0.3">
      <c r="A40" s="322"/>
      <c r="B40" s="78"/>
      <c r="C40" s="78"/>
      <c r="D40" s="188"/>
      <c r="E40" s="78"/>
      <c r="F40" s="62">
        <f t="shared" si="1"/>
        <v>0</v>
      </c>
      <c r="G40" s="80" t="s">
        <v>182</v>
      </c>
    </row>
    <row r="41" spans="1:7" s="80" customFormat="1" hidden="1" x14ac:dyDescent="0.3">
      <c r="A41" s="322"/>
      <c r="B41" s="78"/>
      <c r="C41" s="78"/>
      <c r="D41" s="188"/>
      <c r="E41" s="78"/>
      <c r="F41" s="62">
        <f t="shared" si="1"/>
        <v>0</v>
      </c>
      <c r="G41" s="80" t="s">
        <v>182</v>
      </c>
    </row>
    <row r="42" spans="1:7" s="80" customFormat="1" hidden="1" x14ac:dyDescent="0.3">
      <c r="A42" s="322"/>
      <c r="B42" s="78"/>
      <c r="C42" s="78"/>
      <c r="D42" s="188"/>
      <c r="E42" s="78"/>
      <c r="F42" s="62">
        <f t="shared" si="1"/>
        <v>0</v>
      </c>
      <c r="G42" s="80" t="s">
        <v>182</v>
      </c>
    </row>
    <row r="43" spans="1:7" s="80" customFormat="1" hidden="1" x14ac:dyDescent="0.3">
      <c r="A43" s="322"/>
      <c r="B43" s="78"/>
      <c r="C43" s="78"/>
      <c r="D43" s="188"/>
      <c r="E43" s="78"/>
      <c r="F43" s="62">
        <f t="shared" si="1"/>
        <v>0</v>
      </c>
      <c r="G43" s="80" t="s">
        <v>182</v>
      </c>
    </row>
    <row r="44" spans="1:7" s="80" customFormat="1" hidden="1" x14ac:dyDescent="0.3">
      <c r="A44" s="322"/>
      <c r="B44" s="78"/>
      <c r="C44" s="78"/>
      <c r="D44" s="188"/>
      <c r="E44" s="78"/>
      <c r="F44" s="62">
        <f t="shared" si="1"/>
        <v>0</v>
      </c>
      <c r="G44" s="80" t="s">
        <v>182</v>
      </c>
    </row>
    <row r="45" spans="1:7" s="80" customFormat="1" hidden="1" x14ac:dyDescent="0.3">
      <c r="A45" s="322"/>
      <c r="B45" s="78"/>
      <c r="C45" s="78"/>
      <c r="D45" s="188"/>
      <c r="E45" s="78"/>
      <c r="F45" s="62">
        <f t="shared" si="1"/>
        <v>0</v>
      </c>
      <c r="G45" s="80" t="s">
        <v>182</v>
      </c>
    </row>
    <row r="46" spans="1:7" s="80" customFormat="1" hidden="1" x14ac:dyDescent="0.3">
      <c r="A46" s="322"/>
      <c r="B46" s="78"/>
      <c r="C46" s="78"/>
      <c r="D46" s="188"/>
      <c r="E46" s="78"/>
      <c r="F46" s="62">
        <f t="shared" si="1"/>
        <v>0</v>
      </c>
      <c r="G46" s="80" t="s">
        <v>182</v>
      </c>
    </row>
    <row r="47" spans="1:7" s="80" customFormat="1" hidden="1" x14ac:dyDescent="0.3">
      <c r="A47" s="322"/>
      <c r="B47" s="78"/>
      <c r="C47" s="78"/>
      <c r="D47" s="188"/>
      <c r="E47" s="78"/>
      <c r="F47" s="62">
        <f t="shared" si="1"/>
        <v>0</v>
      </c>
      <c r="G47" s="80" t="s">
        <v>182</v>
      </c>
    </row>
    <row r="48" spans="1:7" s="80" customFormat="1" hidden="1" x14ac:dyDescent="0.3">
      <c r="A48" s="322"/>
      <c r="B48" s="78"/>
      <c r="C48" s="78"/>
      <c r="D48" s="188"/>
      <c r="E48" s="78"/>
      <c r="F48" s="62">
        <f t="shared" si="1"/>
        <v>0</v>
      </c>
      <c r="G48" s="80" t="s">
        <v>182</v>
      </c>
    </row>
    <row r="49" spans="1:7" s="80" customFormat="1" hidden="1" x14ac:dyDescent="0.3">
      <c r="A49" s="322"/>
      <c r="B49" s="78"/>
      <c r="C49" s="78"/>
      <c r="D49" s="188"/>
      <c r="E49" s="78"/>
      <c r="F49" s="62">
        <f t="shared" si="1"/>
        <v>0</v>
      </c>
      <c r="G49" s="80" t="s">
        <v>182</v>
      </c>
    </row>
    <row r="50" spans="1:7" s="80" customFormat="1" hidden="1" x14ac:dyDescent="0.3">
      <c r="A50" s="322"/>
      <c r="B50" s="78"/>
      <c r="C50" s="78"/>
      <c r="D50" s="188"/>
      <c r="E50" s="78"/>
      <c r="F50" s="62">
        <f t="shared" si="1"/>
        <v>0</v>
      </c>
      <c r="G50" s="80" t="s">
        <v>182</v>
      </c>
    </row>
    <row r="51" spans="1:7" s="80" customFormat="1" hidden="1" x14ac:dyDescent="0.3">
      <c r="A51" s="322"/>
      <c r="B51" s="78"/>
      <c r="C51" s="78"/>
      <c r="D51" s="188"/>
      <c r="E51" s="78"/>
      <c r="F51" s="62">
        <f t="shared" si="1"/>
        <v>0</v>
      </c>
      <c r="G51" s="80" t="s">
        <v>182</v>
      </c>
    </row>
    <row r="52" spans="1:7" s="80" customFormat="1" hidden="1" x14ac:dyDescent="0.3">
      <c r="A52" s="322"/>
      <c r="B52" s="78"/>
      <c r="C52" s="78"/>
      <c r="D52" s="188"/>
      <c r="E52" s="78"/>
      <c r="F52" s="62">
        <f t="shared" si="1"/>
        <v>0</v>
      </c>
      <c r="G52" s="80" t="s">
        <v>182</v>
      </c>
    </row>
    <row r="53" spans="1:7" s="80" customFormat="1" hidden="1" x14ac:dyDescent="0.3">
      <c r="A53" s="322"/>
      <c r="B53" s="78"/>
      <c r="C53" s="78"/>
      <c r="D53" s="188"/>
      <c r="E53" s="78"/>
      <c r="F53" s="62">
        <f t="shared" si="1"/>
        <v>0</v>
      </c>
      <c r="G53" s="80" t="s">
        <v>182</v>
      </c>
    </row>
    <row r="54" spans="1:7" s="80" customFormat="1" hidden="1" x14ac:dyDescent="0.3">
      <c r="A54" s="322"/>
      <c r="B54" s="78"/>
      <c r="C54" s="78"/>
      <c r="D54" s="188"/>
      <c r="E54" s="78"/>
      <c r="F54" s="62">
        <f t="shared" si="1"/>
        <v>0</v>
      </c>
      <c r="G54" s="80" t="s">
        <v>182</v>
      </c>
    </row>
    <row r="55" spans="1:7" s="80" customFormat="1" hidden="1" x14ac:dyDescent="0.3">
      <c r="A55" s="322"/>
      <c r="B55" s="78"/>
      <c r="C55" s="78"/>
      <c r="D55" s="188"/>
      <c r="E55" s="78"/>
      <c r="F55" s="62">
        <f t="shared" si="1"/>
        <v>0</v>
      </c>
      <c r="G55" s="80" t="s">
        <v>182</v>
      </c>
    </row>
    <row r="56" spans="1:7" s="80" customFormat="1" hidden="1" x14ac:dyDescent="0.3">
      <c r="A56" s="322"/>
      <c r="B56" s="78"/>
      <c r="C56" s="78"/>
      <c r="D56" s="188"/>
      <c r="E56" s="78"/>
      <c r="F56" s="62">
        <f t="shared" si="1"/>
        <v>0</v>
      </c>
      <c r="G56" s="80" t="s">
        <v>182</v>
      </c>
    </row>
    <row r="57" spans="1:7" s="80" customFormat="1" hidden="1" x14ac:dyDescent="0.3">
      <c r="A57" s="322"/>
      <c r="B57" s="78"/>
      <c r="C57" s="78"/>
      <c r="D57" s="188"/>
      <c r="E57" s="78"/>
      <c r="F57" s="62">
        <f t="shared" si="1"/>
        <v>0</v>
      </c>
      <c r="G57" s="80" t="s">
        <v>182</v>
      </c>
    </row>
    <row r="58" spans="1:7" s="80" customFormat="1" hidden="1" x14ac:dyDescent="0.3">
      <c r="A58" s="322"/>
      <c r="B58" s="78"/>
      <c r="C58" s="78"/>
      <c r="D58" s="188"/>
      <c r="E58" s="78"/>
      <c r="F58" s="62">
        <f t="shared" si="1"/>
        <v>0</v>
      </c>
      <c r="G58" s="80" t="s">
        <v>182</v>
      </c>
    </row>
    <row r="59" spans="1:7" s="80" customFormat="1" hidden="1" x14ac:dyDescent="0.3">
      <c r="A59" s="322"/>
      <c r="B59" s="78"/>
      <c r="C59" s="78"/>
      <c r="D59" s="188"/>
      <c r="E59" s="78"/>
      <c r="F59" s="62">
        <f t="shared" si="1"/>
        <v>0</v>
      </c>
      <c r="G59" s="80" t="s">
        <v>182</v>
      </c>
    </row>
    <row r="60" spans="1:7" s="80" customFormat="1" hidden="1" x14ac:dyDescent="0.3">
      <c r="A60" s="322"/>
      <c r="B60" s="78"/>
      <c r="C60" s="78"/>
      <c r="D60" s="188"/>
      <c r="E60" s="78"/>
      <c r="F60" s="62">
        <f t="shared" si="1"/>
        <v>0</v>
      </c>
      <c r="G60" s="80" t="s">
        <v>182</v>
      </c>
    </row>
    <row r="61" spans="1:7" s="80" customFormat="1" hidden="1" x14ac:dyDescent="0.3">
      <c r="A61" s="322"/>
      <c r="B61" s="78"/>
      <c r="C61" s="78"/>
      <c r="D61" s="188"/>
      <c r="E61" s="78"/>
      <c r="F61" s="62">
        <f t="shared" si="1"/>
        <v>0</v>
      </c>
      <c r="G61" s="80" t="s">
        <v>182</v>
      </c>
    </row>
    <row r="62" spans="1:7" s="80" customFormat="1" hidden="1" x14ac:dyDescent="0.3">
      <c r="A62" s="322"/>
      <c r="B62" s="78"/>
      <c r="C62" s="78"/>
      <c r="D62" s="188"/>
      <c r="E62" s="78"/>
      <c r="F62" s="62">
        <f t="shared" si="1"/>
        <v>0</v>
      </c>
      <c r="G62" s="80" t="s">
        <v>182</v>
      </c>
    </row>
    <row r="63" spans="1:7" s="80" customFormat="1" hidden="1" x14ac:dyDescent="0.3">
      <c r="A63" s="322"/>
      <c r="B63" s="78"/>
      <c r="C63" s="78"/>
      <c r="D63" s="188"/>
      <c r="E63" s="78"/>
      <c r="F63" s="62">
        <f t="shared" si="1"/>
        <v>0</v>
      </c>
      <c r="G63" s="80" t="s">
        <v>182</v>
      </c>
    </row>
    <row r="64" spans="1:7" s="80" customFormat="1" hidden="1" x14ac:dyDescent="0.3">
      <c r="A64" s="322"/>
      <c r="B64" s="78"/>
      <c r="C64" s="78"/>
      <c r="D64" s="188"/>
      <c r="E64" s="78"/>
      <c r="F64" s="62">
        <f t="shared" si="1"/>
        <v>0</v>
      </c>
      <c r="G64" s="80" t="s">
        <v>182</v>
      </c>
    </row>
    <row r="65" spans="1:7" s="80" customFormat="1" hidden="1" x14ac:dyDescent="0.3">
      <c r="A65" s="322"/>
      <c r="B65" s="78"/>
      <c r="C65" s="78"/>
      <c r="D65" s="188"/>
      <c r="E65" s="78"/>
      <c r="F65" s="62">
        <f t="shared" si="1"/>
        <v>0</v>
      </c>
      <c r="G65" s="80" t="s">
        <v>182</v>
      </c>
    </row>
    <row r="66" spans="1:7" s="80" customFormat="1" hidden="1" x14ac:dyDescent="0.3">
      <c r="A66" s="322"/>
      <c r="B66" s="78"/>
      <c r="C66" s="78"/>
      <c r="D66" s="188"/>
      <c r="E66" s="78"/>
      <c r="F66" s="62">
        <f t="shared" si="1"/>
        <v>0</v>
      </c>
      <c r="G66" s="80" t="s">
        <v>182</v>
      </c>
    </row>
    <row r="67" spans="1:7" s="80" customFormat="1" hidden="1" x14ac:dyDescent="0.3">
      <c r="A67" s="322"/>
      <c r="B67" s="78"/>
      <c r="C67" s="78"/>
      <c r="D67" s="188"/>
      <c r="E67" s="78"/>
      <c r="F67" s="62">
        <f t="shared" si="1"/>
        <v>0</v>
      </c>
      <c r="G67" s="80" t="s">
        <v>182</v>
      </c>
    </row>
    <row r="68" spans="1:7" s="80" customFormat="1" hidden="1" x14ac:dyDescent="0.3">
      <c r="A68" s="322"/>
      <c r="B68" s="78"/>
      <c r="C68" s="78"/>
      <c r="D68" s="188"/>
      <c r="E68" s="78"/>
      <c r="F68" s="62">
        <f t="shared" si="1"/>
        <v>0</v>
      </c>
      <c r="G68" s="80" t="s">
        <v>182</v>
      </c>
    </row>
    <row r="69" spans="1:7" s="80" customFormat="1" hidden="1" x14ac:dyDescent="0.3">
      <c r="A69" s="322"/>
      <c r="B69" s="78"/>
      <c r="C69" s="78"/>
      <c r="D69" s="188"/>
      <c r="E69" s="78"/>
      <c r="F69" s="62">
        <f t="shared" si="1"/>
        <v>0</v>
      </c>
      <c r="G69" s="80" t="s">
        <v>182</v>
      </c>
    </row>
    <row r="70" spans="1:7" s="80" customFormat="1" hidden="1" x14ac:dyDescent="0.3">
      <c r="A70" s="322"/>
      <c r="B70" s="78"/>
      <c r="C70" s="78"/>
      <c r="D70" s="188"/>
      <c r="E70" s="78"/>
      <c r="F70" s="62">
        <f t="shared" si="1"/>
        <v>0</v>
      </c>
      <c r="G70" s="80" t="s">
        <v>182</v>
      </c>
    </row>
    <row r="71" spans="1:7" s="80" customFormat="1" hidden="1" x14ac:dyDescent="0.3">
      <c r="A71" s="322"/>
      <c r="B71" s="78"/>
      <c r="C71" s="78"/>
      <c r="D71" s="188"/>
      <c r="E71" s="78"/>
      <c r="F71" s="62">
        <f t="shared" ref="F71:F102" si="2">ROUND(+B71*D71*E71,2)</f>
        <v>0</v>
      </c>
      <c r="G71" s="80" t="s">
        <v>182</v>
      </c>
    </row>
    <row r="72" spans="1:7" s="80" customFormat="1" hidden="1" x14ac:dyDescent="0.3">
      <c r="A72" s="322"/>
      <c r="B72" s="78"/>
      <c r="C72" s="78"/>
      <c r="D72" s="188"/>
      <c r="E72" s="78"/>
      <c r="F72" s="62">
        <f t="shared" si="2"/>
        <v>0</v>
      </c>
      <c r="G72" s="80" t="s">
        <v>182</v>
      </c>
    </row>
    <row r="73" spans="1:7" s="80" customFormat="1" hidden="1" x14ac:dyDescent="0.3">
      <c r="A73" s="322"/>
      <c r="B73" s="78"/>
      <c r="C73" s="78"/>
      <c r="D73" s="188"/>
      <c r="E73" s="78"/>
      <c r="F73" s="62">
        <f t="shared" si="2"/>
        <v>0</v>
      </c>
      <c r="G73" s="80" t="s">
        <v>182</v>
      </c>
    </row>
    <row r="74" spans="1:7" s="80" customFormat="1" hidden="1" x14ac:dyDescent="0.3">
      <c r="A74" s="322"/>
      <c r="B74" s="78"/>
      <c r="C74" s="78"/>
      <c r="D74" s="188"/>
      <c r="E74" s="78"/>
      <c r="F74" s="62">
        <f t="shared" si="2"/>
        <v>0</v>
      </c>
      <c r="G74" s="80" t="s">
        <v>182</v>
      </c>
    </row>
    <row r="75" spans="1:7" s="80" customFormat="1" hidden="1" x14ac:dyDescent="0.3">
      <c r="A75" s="322"/>
      <c r="B75" s="78"/>
      <c r="C75" s="78"/>
      <c r="D75" s="188"/>
      <c r="E75" s="78"/>
      <c r="F75" s="62">
        <f t="shared" si="2"/>
        <v>0</v>
      </c>
      <c r="G75" s="80" t="s">
        <v>182</v>
      </c>
    </row>
    <row r="76" spans="1:7" s="80" customFormat="1" hidden="1" x14ac:dyDescent="0.3">
      <c r="A76" s="322"/>
      <c r="B76" s="78"/>
      <c r="C76" s="78"/>
      <c r="D76" s="188"/>
      <c r="E76" s="78"/>
      <c r="F76" s="62">
        <f t="shared" si="2"/>
        <v>0</v>
      </c>
      <c r="G76" s="80" t="s">
        <v>182</v>
      </c>
    </row>
    <row r="77" spans="1:7" s="80" customFormat="1" hidden="1" x14ac:dyDescent="0.3">
      <c r="A77" s="322"/>
      <c r="B77" s="78"/>
      <c r="C77" s="78"/>
      <c r="D77" s="188"/>
      <c r="E77" s="78"/>
      <c r="F77" s="62">
        <f t="shared" si="2"/>
        <v>0</v>
      </c>
      <c r="G77" s="80" t="s">
        <v>182</v>
      </c>
    </row>
    <row r="78" spans="1:7" s="80" customFormat="1" hidden="1" x14ac:dyDescent="0.3">
      <c r="A78" s="322"/>
      <c r="B78" s="78"/>
      <c r="C78" s="78"/>
      <c r="D78" s="188"/>
      <c r="E78" s="78"/>
      <c r="F78" s="62">
        <f t="shared" si="2"/>
        <v>0</v>
      </c>
      <c r="G78" s="80" t="s">
        <v>182</v>
      </c>
    </row>
    <row r="79" spans="1:7" s="80" customFormat="1" hidden="1" x14ac:dyDescent="0.3">
      <c r="A79" s="322"/>
      <c r="B79" s="78"/>
      <c r="C79" s="78"/>
      <c r="D79" s="188"/>
      <c r="E79" s="78"/>
      <c r="F79" s="62">
        <f t="shared" si="2"/>
        <v>0</v>
      </c>
      <c r="G79" s="80" t="s">
        <v>182</v>
      </c>
    </row>
    <row r="80" spans="1:7" s="80" customFormat="1" hidden="1" x14ac:dyDescent="0.3">
      <c r="A80" s="322"/>
      <c r="B80" s="78"/>
      <c r="C80" s="78"/>
      <c r="D80" s="188"/>
      <c r="E80" s="78"/>
      <c r="F80" s="62">
        <f t="shared" si="2"/>
        <v>0</v>
      </c>
      <c r="G80" s="80" t="s">
        <v>182</v>
      </c>
    </row>
    <row r="81" spans="1:7" s="80" customFormat="1" hidden="1" x14ac:dyDescent="0.3">
      <c r="A81" s="322"/>
      <c r="B81" s="78"/>
      <c r="C81" s="78"/>
      <c r="D81" s="188"/>
      <c r="E81" s="78"/>
      <c r="F81" s="62">
        <f t="shared" si="2"/>
        <v>0</v>
      </c>
      <c r="G81" s="80" t="s">
        <v>182</v>
      </c>
    </row>
    <row r="82" spans="1:7" s="80" customFormat="1" hidden="1" x14ac:dyDescent="0.3">
      <c r="A82" s="322"/>
      <c r="B82" s="78"/>
      <c r="C82" s="78"/>
      <c r="D82" s="188"/>
      <c r="E82" s="78"/>
      <c r="F82" s="62">
        <f t="shared" si="2"/>
        <v>0</v>
      </c>
      <c r="G82" s="80" t="s">
        <v>182</v>
      </c>
    </row>
    <row r="83" spans="1:7" s="80" customFormat="1" hidden="1" x14ac:dyDescent="0.3">
      <c r="A83" s="322"/>
      <c r="B83" s="78"/>
      <c r="C83" s="78"/>
      <c r="D83" s="188"/>
      <c r="E83" s="78"/>
      <c r="F83" s="62">
        <f t="shared" si="2"/>
        <v>0</v>
      </c>
      <c r="G83" s="80" t="s">
        <v>182</v>
      </c>
    </row>
    <row r="84" spans="1:7" s="80" customFormat="1" hidden="1" x14ac:dyDescent="0.3">
      <c r="A84" s="322"/>
      <c r="B84" s="78"/>
      <c r="C84" s="78"/>
      <c r="D84" s="188"/>
      <c r="E84" s="78"/>
      <c r="F84" s="62">
        <f t="shared" si="2"/>
        <v>0</v>
      </c>
      <c r="G84" s="80" t="s">
        <v>182</v>
      </c>
    </row>
    <row r="85" spans="1:7" s="80" customFormat="1" hidden="1" x14ac:dyDescent="0.3">
      <c r="A85" s="322"/>
      <c r="B85" s="78"/>
      <c r="C85" s="78"/>
      <c r="D85" s="188"/>
      <c r="E85" s="78"/>
      <c r="F85" s="62">
        <f t="shared" si="2"/>
        <v>0</v>
      </c>
      <c r="G85" s="80" t="s">
        <v>182</v>
      </c>
    </row>
    <row r="86" spans="1:7" s="80" customFormat="1" hidden="1" x14ac:dyDescent="0.3">
      <c r="A86" s="322"/>
      <c r="B86" s="78"/>
      <c r="C86" s="78"/>
      <c r="D86" s="188"/>
      <c r="E86" s="78"/>
      <c r="F86" s="62">
        <f t="shared" si="2"/>
        <v>0</v>
      </c>
      <c r="G86" s="80" t="s">
        <v>182</v>
      </c>
    </row>
    <row r="87" spans="1:7" s="80" customFormat="1" hidden="1" x14ac:dyDescent="0.3">
      <c r="A87" s="322"/>
      <c r="B87" s="78"/>
      <c r="C87" s="78"/>
      <c r="D87" s="188"/>
      <c r="E87" s="78"/>
      <c r="F87" s="62">
        <f t="shared" si="2"/>
        <v>0</v>
      </c>
      <c r="G87" s="80" t="s">
        <v>182</v>
      </c>
    </row>
    <row r="88" spans="1:7" s="80" customFormat="1" hidden="1" x14ac:dyDescent="0.3">
      <c r="A88" s="322"/>
      <c r="B88" s="78"/>
      <c r="C88" s="78"/>
      <c r="D88" s="188"/>
      <c r="E88" s="78"/>
      <c r="F88" s="62">
        <f t="shared" si="2"/>
        <v>0</v>
      </c>
      <c r="G88" s="80" t="s">
        <v>182</v>
      </c>
    </row>
    <row r="89" spans="1:7" s="80" customFormat="1" hidden="1" x14ac:dyDescent="0.3">
      <c r="A89" s="322"/>
      <c r="B89" s="78"/>
      <c r="C89" s="78"/>
      <c r="D89" s="188"/>
      <c r="E89" s="78"/>
      <c r="F89" s="62">
        <f t="shared" si="2"/>
        <v>0</v>
      </c>
      <c r="G89" s="80" t="s">
        <v>182</v>
      </c>
    </row>
    <row r="90" spans="1:7" s="80" customFormat="1" hidden="1" x14ac:dyDescent="0.3">
      <c r="A90" s="322"/>
      <c r="B90" s="78"/>
      <c r="C90" s="78"/>
      <c r="D90" s="188"/>
      <c r="E90" s="78"/>
      <c r="F90" s="62">
        <f t="shared" si="2"/>
        <v>0</v>
      </c>
      <c r="G90" s="80" t="s">
        <v>182</v>
      </c>
    </row>
    <row r="91" spans="1:7" s="80" customFormat="1" hidden="1" x14ac:dyDescent="0.3">
      <c r="A91" s="322"/>
      <c r="B91" s="78"/>
      <c r="C91" s="78"/>
      <c r="D91" s="188"/>
      <c r="E91" s="78"/>
      <c r="F91" s="62">
        <f t="shared" si="2"/>
        <v>0</v>
      </c>
      <c r="G91" s="80" t="s">
        <v>182</v>
      </c>
    </row>
    <row r="92" spans="1:7" s="80" customFormat="1" hidden="1" x14ac:dyDescent="0.3">
      <c r="A92" s="322"/>
      <c r="B92" s="78"/>
      <c r="C92" s="78"/>
      <c r="D92" s="188"/>
      <c r="E92" s="78"/>
      <c r="F92" s="62">
        <f t="shared" si="2"/>
        <v>0</v>
      </c>
      <c r="G92" s="80" t="s">
        <v>182</v>
      </c>
    </row>
    <row r="93" spans="1:7" s="80" customFormat="1" hidden="1" x14ac:dyDescent="0.3">
      <c r="A93" s="322"/>
      <c r="B93" s="78"/>
      <c r="C93" s="78"/>
      <c r="D93" s="188"/>
      <c r="E93" s="78"/>
      <c r="F93" s="62">
        <f t="shared" si="2"/>
        <v>0</v>
      </c>
      <c r="G93" s="80" t="s">
        <v>182</v>
      </c>
    </row>
    <row r="94" spans="1:7" s="80" customFormat="1" hidden="1" x14ac:dyDescent="0.3">
      <c r="A94" s="322"/>
      <c r="B94" s="78"/>
      <c r="C94" s="78"/>
      <c r="D94" s="188"/>
      <c r="E94" s="78"/>
      <c r="F94" s="62">
        <f t="shared" si="2"/>
        <v>0</v>
      </c>
      <c r="G94" s="80" t="s">
        <v>182</v>
      </c>
    </row>
    <row r="95" spans="1:7" s="80" customFormat="1" hidden="1" x14ac:dyDescent="0.3">
      <c r="A95" s="322"/>
      <c r="B95" s="78"/>
      <c r="C95" s="78"/>
      <c r="D95" s="188"/>
      <c r="E95" s="78"/>
      <c r="F95" s="62">
        <f t="shared" si="2"/>
        <v>0</v>
      </c>
      <c r="G95" s="80" t="s">
        <v>182</v>
      </c>
    </row>
    <row r="96" spans="1:7" s="80" customFormat="1" hidden="1" x14ac:dyDescent="0.3">
      <c r="A96" s="322"/>
      <c r="B96" s="78"/>
      <c r="C96" s="78"/>
      <c r="D96" s="188"/>
      <c r="E96" s="78"/>
      <c r="F96" s="62">
        <f t="shared" si="2"/>
        <v>0</v>
      </c>
      <c r="G96" s="80" t="s">
        <v>182</v>
      </c>
    </row>
    <row r="97" spans="1:7" s="80" customFormat="1" hidden="1" x14ac:dyDescent="0.3">
      <c r="A97" s="322"/>
      <c r="B97" s="78"/>
      <c r="C97" s="78"/>
      <c r="D97" s="188"/>
      <c r="E97" s="78"/>
      <c r="F97" s="62">
        <f t="shared" si="2"/>
        <v>0</v>
      </c>
      <c r="G97" s="80" t="s">
        <v>182</v>
      </c>
    </row>
    <row r="98" spans="1:7" s="80" customFormat="1" hidden="1" x14ac:dyDescent="0.3">
      <c r="A98" s="322"/>
      <c r="B98" s="78"/>
      <c r="C98" s="78"/>
      <c r="D98" s="188"/>
      <c r="E98" s="78"/>
      <c r="F98" s="62">
        <f t="shared" si="2"/>
        <v>0</v>
      </c>
      <c r="G98" s="80" t="s">
        <v>182</v>
      </c>
    </row>
    <row r="99" spans="1:7" s="80" customFormat="1" hidden="1" x14ac:dyDescent="0.3">
      <c r="A99" s="322"/>
      <c r="B99" s="78"/>
      <c r="C99" s="78"/>
      <c r="D99" s="188"/>
      <c r="E99" s="78"/>
      <c r="F99" s="62">
        <f t="shared" si="2"/>
        <v>0</v>
      </c>
      <c r="G99" s="80" t="s">
        <v>182</v>
      </c>
    </row>
    <row r="100" spans="1:7" s="80" customFormat="1" hidden="1" x14ac:dyDescent="0.3">
      <c r="A100" s="322"/>
      <c r="B100" s="78"/>
      <c r="C100" s="78"/>
      <c r="D100" s="188"/>
      <c r="E100" s="78"/>
      <c r="F100" s="62">
        <f t="shared" si="2"/>
        <v>0</v>
      </c>
      <c r="G100" s="80" t="s">
        <v>182</v>
      </c>
    </row>
    <row r="101" spans="1:7" s="80" customFormat="1" hidden="1" x14ac:dyDescent="0.3">
      <c r="A101" s="322"/>
      <c r="B101" s="78"/>
      <c r="C101" s="78"/>
      <c r="D101" s="188"/>
      <c r="E101" s="78"/>
      <c r="F101" s="62">
        <f t="shared" si="2"/>
        <v>0</v>
      </c>
      <c r="G101" s="80" t="s">
        <v>182</v>
      </c>
    </row>
    <row r="102" spans="1:7" s="80" customFormat="1" hidden="1" x14ac:dyDescent="0.3">
      <c r="A102" s="322"/>
      <c r="B102" s="78"/>
      <c r="C102" s="78"/>
      <c r="D102" s="188"/>
      <c r="E102" s="78"/>
      <c r="F102" s="62">
        <f t="shared" si="2"/>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ref="F111:F118" si="3">ROUND(+B111*D111*E111,2)</f>
        <v>0</v>
      </c>
      <c r="G111" s="80" t="s">
        <v>182</v>
      </c>
    </row>
    <row r="112" spans="1:7" s="80" customFormat="1" hidden="1" x14ac:dyDescent="0.3">
      <c r="A112" s="322"/>
      <c r="B112" s="78"/>
      <c r="C112" s="78"/>
      <c r="D112" s="188"/>
      <c r="E112" s="78"/>
      <c r="F112" s="62">
        <f t="shared" si="3"/>
        <v>0</v>
      </c>
      <c r="G112" s="80" t="s">
        <v>182</v>
      </c>
    </row>
    <row r="113" spans="1:7" s="80" customFormat="1" hidden="1" x14ac:dyDescent="0.3">
      <c r="A113" s="322"/>
      <c r="B113" s="78"/>
      <c r="C113" s="78"/>
      <c r="D113" s="188"/>
      <c r="E113" s="78"/>
      <c r="F113" s="62">
        <f t="shared" si="3"/>
        <v>0</v>
      </c>
      <c r="G113" s="80" t="s">
        <v>182</v>
      </c>
    </row>
    <row r="114" spans="1:7" s="80" customFormat="1" hidden="1" x14ac:dyDescent="0.3">
      <c r="A114" s="322"/>
      <c r="B114" s="78"/>
      <c r="C114" s="78"/>
      <c r="D114" s="188"/>
      <c r="E114" s="78"/>
      <c r="F114" s="62">
        <f t="shared" si="3"/>
        <v>0</v>
      </c>
      <c r="G114" s="80" t="s">
        <v>182</v>
      </c>
    </row>
    <row r="115" spans="1:7" s="80" customFormat="1" hidden="1" x14ac:dyDescent="0.3">
      <c r="A115" s="322"/>
      <c r="B115" s="78"/>
      <c r="C115" s="78"/>
      <c r="D115" s="188"/>
      <c r="E115" s="78"/>
      <c r="F115" s="62">
        <f t="shared" si="3"/>
        <v>0</v>
      </c>
      <c r="G115" s="80" t="s">
        <v>182</v>
      </c>
    </row>
    <row r="116" spans="1:7" s="80" customFormat="1" hidden="1" x14ac:dyDescent="0.3">
      <c r="A116" s="322"/>
      <c r="B116" s="78"/>
      <c r="C116" s="78"/>
      <c r="D116" s="188"/>
      <c r="E116" s="78"/>
      <c r="F116" s="62">
        <f t="shared" si="3"/>
        <v>0</v>
      </c>
      <c r="G116" s="80" t="s">
        <v>182</v>
      </c>
    </row>
    <row r="117" spans="1:7" s="80" customFormat="1" hidden="1" x14ac:dyDescent="0.3">
      <c r="A117" s="322"/>
      <c r="B117" s="78"/>
      <c r="C117" s="78"/>
      <c r="D117" s="188"/>
      <c r="E117" s="78"/>
      <c r="F117" s="62">
        <f t="shared" si="3"/>
        <v>0</v>
      </c>
      <c r="G117" s="80" t="s">
        <v>182</v>
      </c>
    </row>
    <row r="118" spans="1:7" s="80" customFormat="1" hidden="1" x14ac:dyDescent="0.3">
      <c r="A118" s="322"/>
      <c r="B118" s="78"/>
      <c r="C118" s="78"/>
      <c r="D118" s="188"/>
      <c r="E118" s="78"/>
      <c r="F118" s="62">
        <f t="shared" si="3"/>
        <v>0</v>
      </c>
      <c r="G118" s="80" t="s">
        <v>182</v>
      </c>
    </row>
    <row r="119" spans="1:7" s="80" customFormat="1" hidden="1" x14ac:dyDescent="0.3">
      <c r="A119" s="322"/>
      <c r="B119" s="78"/>
      <c r="C119" s="78"/>
      <c r="D119" s="188"/>
      <c r="E119" s="78"/>
      <c r="F119" s="62">
        <f t="shared" ref="F119:F126" si="4">ROUND(+B119*D119*E119,2)</f>
        <v>0</v>
      </c>
      <c r="G119" s="80" t="s">
        <v>182</v>
      </c>
    </row>
    <row r="120" spans="1:7" s="80" customFormat="1" hidden="1" x14ac:dyDescent="0.3">
      <c r="A120" s="322"/>
      <c r="B120" s="78"/>
      <c r="C120" s="78"/>
      <c r="D120" s="188"/>
      <c r="E120" s="78"/>
      <c r="F120" s="62">
        <f t="shared" si="4"/>
        <v>0</v>
      </c>
      <c r="G120" s="80" t="s">
        <v>182</v>
      </c>
    </row>
    <row r="121" spans="1:7" s="80" customFormat="1" hidden="1" x14ac:dyDescent="0.3">
      <c r="A121" s="322"/>
      <c r="B121" s="78"/>
      <c r="C121" s="78"/>
      <c r="D121" s="188"/>
      <c r="E121" s="78"/>
      <c r="F121" s="62">
        <f t="shared" si="4"/>
        <v>0</v>
      </c>
      <c r="G121" s="80" t="s">
        <v>182</v>
      </c>
    </row>
    <row r="122" spans="1:7" s="80" customFormat="1" hidden="1" x14ac:dyDescent="0.3">
      <c r="A122" s="322"/>
      <c r="B122" s="78"/>
      <c r="C122" s="78"/>
      <c r="D122" s="188"/>
      <c r="E122" s="78"/>
      <c r="F122" s="62">
        <f t="shared" si="4"/>
        <v>0</v>
      </c>
      <c r="G122" s="80" t="s">
        <v>182</v>
      </c>
    </row>
    <row r="123" spans="1:7" s="80" customFormat="1" hidden="1" x14ac:dyDescent="0.3">
      <c r="A123" s="322"/>
      <c r="B123" s="78"/>
      <c r="C123" s="78"/>
      <c r="D123" s="188"/>
      <c r="E123" s="78"/>
      <c r="F123" s="62">
        <f t="shared" si="4"/>
        <v>0</v>
      </c>
      <c r="G123" s="80" t="s">
        <v>182</v>
      </c>
    </row>
    <row r="124" spans="1:7" s="80" customFormat="1" hidden="1" x14ac:dyDescent="0.3">
      <c r="A124" s="322"/>
      <c r="B124" s="78"/>
      <c r="C124" s="78"/>
      <c r="D124" s="188"/>
      <c r="E124" s="78"/>
      <c r="F124" s="62">
        <f t="shared" si="4"/>
        <v>0</v>
      </c>
      <c r="G124" s="80" t="s">
        <v>182</v>
      </c>
    </row>
    <row r="125" spans="1:7" s="80" customFormat="1" hidden="1" x14ac:dyDescent="0.3">
      <c r="A125" s="322"/>
      <c r="B125" s="78"/>
      <c r="C125" s="78"/>
      <c r="D125" s="188"/>
      <c r="E125" s="78"/>
      <c r="F125" s="62">
        <f t="shared" si="4"/>
        <v>0</v>
      </c>
      <c r="G125" s="80" t="s">
        <v>182</v>
      </c>
    </row>
    <row r="126" spans="1:7" s="80" customFormat="1" hidden="1" x14ac:dyDescent="0.3">
      <c r="A126" s="322"/>
      <c r="B126" s="78"/>
      <c r="C126" s="78"/>
      <c r="D126" s="188"/>
      <c r="E126" s="78"/>
      <c r="F126" s="62">
        <f t="shared" si="4"/>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ref="F129:F130" si="5">ROUND(+B129*D129*E129,2)</f>
        <v>0</v>
      </c>
      <c r="G129" s="80" t="s">
        <v>182</v>
      </c>
    </row>
    <row r="130" spans="1:9" s="80" customFormat="1" hidden="1" x14ac:dyDescent="0.3">
      <c r="A130" s="322"/>
      <c r="B130" s="78"/>
      <c r="C130" s="78"/>
      <c r="D130" s="188"/>
      <c r="E130" s="78"/>
      <c r="F130" s="62">
        <f t="shared" si="5"/>
        <v>0</v>
      </c>
      <c r="G130" s="80" t="s">
        <v>182</v>
      </c>
    </row>
    <row r="131" spans="1:9" s="80" customFormat="1" hidden="1" x14ac:dyDescent="0.3">
      <c r="A131" s="322"/>
      <c r="B131" s="78"/>
      <c r="C131" s="78"/>
      <c r="D131" s="188"/>
      <c r="E131" s="78"/>
      <c r="F131" s="62">
        <f t="shared" ref="F131:F132" si="6">ROUND(+B131*D131*E131,2)</f>
        <v>0</v>
      </c>
      <c r="G131" s="80" t="s">
        <v>182</v>
      </c>
    </row>
    <row r="132" spans="1:9" s="80" customFormat="1" hidden="1" x14ac:dyDescent="0.3">
      <c r="A132" s="322"/>
      <c r="B132" s="78"/>
      <c r="C132" s="78"/>
      <c r="D132" s="188"/>
      <c r="E132" s="78"/>
      <c r="F132" s="62">
        <f t="shared" si="6"/>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c r="B135" s="78"/>
      <c r="C135" s="78"/>
      <c r="D135" s="188"/>
      <c r="E135" s="78"/>
      <c r="F135" s="198">
        <f>ROUND(+B135*D135*E135,2)</f>
        <v>0</v>
      </c>
      <c r="G135" s="80" t="s">
        <v>182</v>
      </c>
    </row>
    <row r="136" spans="1:9" s="80" customFormat="1" x14ac:dyDescent="0.3">
      <c r="A136" s="322"/>
      <c r="B136" s="69"/>
      <c r="C136" s="69"/>
      <c r="D136" s="106"/>
      <c r="E136" s="158" t="s">
        <v>185</v>
      </c>
      <c r="F136" s="159">
        <f>ROUND(SUBTOTAL(109,F6:F135),2)</f>
        <v>0</v>
      </c>
      <c r="G136" s="80" t="s">
        <v>182</v>
      </c>
      <c r="I136" s="320" t="s">
        <v>206</v>
      </c>
    </row>
    <row r="137" spans="1:9" s="80" customFormat="1" x14ac:dyDescent="0.3">
      <c r="A137" s="322"/>
      <c r="B137" s="69"/>
      <c r="C137" s="69"/>
      <c r="D137" s="106"/>
      <c r="E137" s="69"/>
      <c r="F137" s="199"/>
      <c r="G137" s="80" t="s">
        <v>187</v>
      </c>
    </row>
    <row r="138" spans="1:9" s="80" customFormat="1" x14ac:dyDescent="0.3">
      <c r="A138" s="322"/>
      <c r="B138" s="78"/>
      <c r="C138" s="78"/>
      <c r="D138" s="188"/>
      <c r="E138" s="78"/>
      <c r="F138" s="62">
        <f>ROUND(+B138*D138*E138,2)</f>
        <v>0</v>
      </c>
      <c r="G138" s="80" t="s">
        <v>187</v>
      </c>
    </row>
    <row r="139" spans="1:9" s="80" customFormat="1" x14ac:dyDescent="0.3">
      <c r="A139" s="322"/>
      <c r="B139" s="78"/>
      <c r="C139" s="78"/>
      <c r="D139" s="188"/>
      <c r="E139" s="78"/>
      <c r="F139" s="62">
        <f t="shared" ref="F139:F266" si="7">ROUND(+B139*D139*E139,2)</f>
        <v>0</v>
      </c>
      <c r="G139" s="80" t="s">
        <v>187</v>
      </c>
    </row>
    <row r="140" spans="1:9" s="80" customFormat="1" x14ac:dyDescent="0.3">
      <c r="A140" s="322"/>
      <c r="B140" s="78"/>
      <c r="C140" s="78"/>
      <c r="D140" s="188"/>
      <c r="E140" s="78"/>
      <c r="F140" s="62">
        <f t="shared" si="7"/>
        <v>0</v>
      </c>
      <c r="G140" s="80" t="s">
        <v>187</v>
      </c>
    </row>
    <row r="141" spans="1:9" s="80" customFormat="1" hidden="1" x14ac:dyDescent="0.3">
      <c r="A141" s="322"/>
      <c r="B141" s="78"/>
      <c r="C141" s="78"/>
      <c r="D141" s="188"/>
      <c r="E141" s="78"/>
      <c r="F141" s="62">
        <f t="shared" si="7"/>
        <v>0</v>
      </c>
      <c r="G141" s="80" t="s">
        <v>187</v>
      </c>
    </row>
    <row r="142" spans="1:9" s="80" customFormat="1" hidden="1" x14ac:dyDescent="0.3">
      <c r="A142" s="322"/>
      <c r="B142" s="78"/>
      <c r="C142" s="78"/>
      <c r="D142" s="188"/>
      <c r="E142" s="78"/>
      <c r="F142" s="62">
        <f t="shared" si="7"/>
        <v>0</v>
      </c>
      <c r="G142" s="80" t="s">
        <v>187</v>
      </c>
    </row>
    <row r="143" spans="1:9" s="80" customFormat="1" hidden="1" x14ac:dyDescent="0.3">
      <c r="A143" s="322"/>
      <c r="B143" s="78"/>
      <c r="C143" s="78"/>
      <c r="D143" s="188"/>
      <c r="E143" s="78"/>
      <c r="F143" s="62">
        <f t="shared" si="7"/>
        <v>0</v>
      </c>
      <c r="G143" s="80" t="s">
        <v>187</v>
      </c>
    </row>
    <row r="144" spans="1:9" s="80" customFormat="1" hidden="1" x14ac:dyDescent="0.3">
      <c r="A144" s="322"/>
      <c r="B144" s="78"/>
      <c r="C144" s="78"/>
      <c r="D144" s="188"/>
      <c r="E144" s="78"/>
      <c r="F144" s="62">
        <f t="shared" si="7"/>
        <v>0</v>
      </c>
      <c r="G144" s="80" t="s">
        <v>187</v>
      </c>
    </row>
    <row r="145" spans="1:7" s="80" customFormat="1" hidden="1" x14ac:dyDescent="0.3">
      <c r="A145" s="322"/>
      <c r="B145" s="78"/>
      <c r="C145" s="78"/>
      <c r="D145" s="188"/>
      <c r="E145" s="78"/>
      <c r="F145" s="62">
        <f t="shared" si="7"/>
        <v>0</v>
      </c>
      <c r="G145" s="80" t="s">
        <v>187</v>
      </c>
    </row>
    <row r="146" spans="1:7" s="80" customFormat="1" hidden="1" x14ac:dyDescent="0.3">
      <c r="A146" s="322"/>
      <c r="B146" s="78"/>
      <c r="C146" s="78"/>
      <c r="D146" s="188"/>
      <c r="E146" s="78"/>
      <c r="F146" s="62">
        <f t="shared" si="7"/>
        <v>0</v>
      </c>
      <c r="G146" s="80" t="s">
        <v>187</v>
      </c>
    </row>
    <row r="147" spans="1:7" s="80" customFormat="1" hidden="1" x14ac:dyDescent="0.3">
      <c r="A147" s="322"/>
      <c r="B147" s="78"/>
      <c r="C147" s="78"/>
      <c r="D147" s="188"/>
      <c r="E147" s="78"/>
      <c r="F147" s="62">
        <f t="shared" si="7"/>
        <v>0</v>
      </c>
      <c r="G147" s="80" t="s">
        <v>187</v>
      </c>
    </row>
    <row r="148" spans="1:7" s="80" customFormat="1" hidden="1" x14ac:dyDescent="0.3">
      <c r="A148" s="322"/>
      <c r="B148" s="78"/>
      <c r="C148" s="78"/>
      <c r="D148" s="188"/>
      <c r="E148" s="78"/>
      <c r="F148" s="62">
        <f t="shared" si="7"/>
        <v>0</v>
      </c>
      <c r="G148" s="80" t="s">
        <v>187</v>
      </c>
    </row>
    <row r="149" spans="1:7" s="80" customFormat="1" hidden="1" x14ac:dyDescent="0.3">
      <c r="A149" s="322"/>
      <c r="B149" s="78"/>
      <c r="C149" s="78"/>
      <c r="D149" s="188"/>
      <c r="E149" s="78"/>
      <c r="F149" s="62">
        <f t="shared" si="7"/>
        <v>0</v>
      </c>
      <c r="G149" s="80" t="s">
        <v>187</v>
      </c>
    </row>
    <row r="150" spans="1:7" s="80" customFormat="1" hidden="1" x14ac:dyDescent="0.3">
      <c r="A150" s="322"/>
      <c r="B150" s="78"/>
      <c r="C150" s="78"/>
      <c r="D150" s="188"/>
      <c r="E150" s="78"/>
      <c r="F150" s="62">
        <f t="shared" si="7"/>
        <v>0</v>
      </c>
      <c r="G150" s="80" t="s">
        <v>187</v>
      </c>
    </row>
    <row r="151" spans="1:7" s="80" customFormat="1" hidden="1" x14ac:dyDescent="0.3">
      <c r="A151" s="322"/>
      <c r="B151" s="78"/>
      <c r="C151" s="78"/>
      <c r="D151" s="188"/>
      <c r="E151" s="78"/>
      <c r="F151" s="62">
        <f t="shared" si="7"/>
        <v>0</v>
      </c>
      <c r="G151" s="80" t="s">
        <v>187</v>
      </c>
    </row>
    <row r="152" spans="1:7" s="80" customFormat="1" hidden="1" x14ac:dyDescent="0.3">
      <c r="A152" s="322"/>
      <c r="B152" s="78"/>
      <c r="C152" s="78"/>
      <c r="D152" s="188"/>
      <c r="E152" s="78"/>
      <c r="F152" s="62">
        <f t="shared" si="7"/>
        <v>0</v>
      </c>
      <c r="G152" s="80" t="s">
        <v>187</v>
      </c>
    </row>
    <row r="153" spans="1:7" s="80" customFormat="1" hidden="1" x14ac:dyDescent="0.3">
      <c r="A153" s="322"/>
      <c r="B153" s="78"/>
      <c r="C153" s="78"/>
      <c r="D153" s="188"/>
      <c r="E153" s="78"/>
      <c r="F153" s="62">
        <f t="shared" si="7"/>
        <v>0</v>
      </c>
      <c r="G153" s="80" t="s">
        <v>187</v>
      </c>
    </row>
    <row r="154" spans="1:7" s="80" customFormat="1" hidden="1" x14ac:dyDescent="0.3">
      <c r="A154" s="322"/>
      <c r="B154" s="78"/>
      <c r="C154" s="78"/>
      <c r="D154" s="188"/>
      <c r="E154" s="78"/>
      <c r="F154" s="62">
        <f t="shared" si="7"/>
        <v>0</v>
      </c>
      <c r="G154" s="80" t="s">
        <v>187</v>
      </c>
    </row>
    <row r="155" spans="1:7" s="80" customFormat="1" hidden="1" x14ac:dyDescent="0.3">
      <c r="A155" s="322"/>
      <c r="B155" s="78"/>
      <c r="C155" s="78"/>
      <c r="D155" s="188"/>
      <c r="E155" s="78"/>
      <c r="F155" s="62">
        <f t="shared" si="7"/>
        <v>0</v>
      </c>
      <c r="G155" s="80" t="s">
        <v>187</v>
      </c>
    </row>
    <row r="156" spans="1:7" s="80" customFormat="1" hidden="1" x14ac:dyDescent="0.3">
      <c r="A156" s="322"/>
      <c r="B156" s="78"/>
      <c r="C156" s="78"/>
      <c r="D156" s="188"/>
      <c r="E156" s="78"/>
      <c r="F156" s="62">
        <f t="shared" si="7"/>
        <v>0</v>
      </c>
      <c r="G156" s="80" t="s">
        <v>187</v>
      </c>
    </row>
    <row r="157" spans="1:7" s="80" customFormat="1" hidden="1" x14ac:dyDescent="0.3">
      <c r="A157" s="322"/>
      <c r="B157" s="78"/>
      <c r="C157" s="78"/>
      <c r="D157" s="188"/>
      <c r="E157" s="78"/>
      <c r="F157" s="62">
        <f t="shared" si="7"/>
        <v>0</v>
      </c>
      <c r="G157" s="80" t="s">
        <v>187</v>
      </c>
    </row>
    <row r="158" spans="1:7" s="80" customFormat="1" hidden="1" x14ac:dyDescent="0.3">
      <c r="A158" s="322"/>
      <c r="B158" s="78"/>
      <c r="C158" s="78"/>
      <c r="D158" s="188"/>
      <c r="E158" s="78"/>
      <c r="F158" s="62">
        <f t="shared" si="7"/>
        <v>0</v>
      </c>
      <c r="G158" s="80" t="s">
        <v>187</v>
      </c>
    </row>
    <row r="159" spans="1:7" s="80" customFormat="1" hidden="1" x14ac:dyDescent="0.3">
      <c r="A159" s="322"/>
      <c r="B159" s="78"/>
      <c r="C159" s="78"/>
      <c r="D159" s="188"/>
      <c r="E159" s="78"/>
      <c r="F159" s="62">
        <f t="shared" si="7"/>
        <v>0</v>
      </c>
      <c r="G159" s="80" t="s">
        <v>187</v>
      </c>
    </row>
    <row r="160" spans="1:7" s="80" customFormat="1" hidden="1" x14ac:dyDescent="0.3">
      <c r="A160" s="322"/>
      <c r="B160" s="78"/>
      <c r="C160" s="78"/>
      <c r="D160" s="188"/>
      <c r="E160" s="78"/>
      <c r="F160" s="62">
        <f t="shared" si="7"/>
        <v>0</v>
      </c>
      <c r="G160" s="80" t="s">
        <v>187</v>
      </c>
    </row>
    <row r="161" spans="1:7" s="80" customFormat="1" hidden="1" x14ac:dyDescent="0.3">
      <c r="A161" s="322"/>
      <c r="B161" s="78"/>
      <c r="C161" s="78"/>
      <c r="D161" s="188"/>
      <c r="E161" s="78"/>
      <c r="F161" s="62">
        <f t="shared" si="7"/>
        <v>0</v>
      </c>
      <c r="G161" s="80" t="s">
        <v>187</v>
      </c>
    </row>
    <row r="162" spans="1:7" s="80" customFormat="1" hidden="1" x14ac:dyDescent="0.3">
      <c r="A162" s="322"/>
      <c r="B162" s="78"/>
      <c r="C162" s="78"/>
      <c r="D162" s="188"/>
      <c r="E162" s="78"/>
      <c r="F162" s="62">
        <f t="shared" si="7"/>
        <v>0</v>
      </c>
      <c r="G162" s="80" t="s">
        <v>187</v>
      </c>
    </row>
    <row r="163" spans="1:7" s="80" customFormat="1" hidden="1" x14ac:dyDescent="0.3">
      <c r="A163" s="322"/>
      <c r="B163" s="78"/>
      <c r="C163" s="78"/>
      <c r="D163" s="188"/>
      <c r="E163" s="78"/>
      <c r="F163" s="62">
        <f t="shared" si="7"/>
        <v>0</v>
      </c>
      <c r="G163" s="80" t="s">
        <v>187</v>
      </c>
    </row>
    <row r="164" spans="1:7" s="80" customFormat="1" hidden="1" x14ac:dyDescent="0.3">
      <c r="A164" s="322"/>
      <c r="B164" s="78"/>
      <c r="C164" s="78"/>
      <c r="D164" s="188"/>
      <c r="E164" s="78"/>
      <c r="F164" s="62">
        <f t="shared" si="7"/>
        <v>0</v>
      </c>
      <c r="G164" s="80" t="s">
        <v>187</v>
      </c>
    </row>
    <row r="165" spans="1:7" s="80" customFormat="1" hidden="1" x14ac:dyDescent="0.3">
      <c r="A165" s="322"/>
      <c r="B165" s="78"/>
      <c r="C165" s="78"/>
      <c r="D165" s="188"/>
      <c r="E165" s="78"/>
      <c r="F165" s="62">
        <f t="shared" si="7"/>
        <v>0</v>
      </c>
      <c r="G165" s="80" t="s">
        <v>187</v>
      </c>
    </row>
    <row r="166" spans="1:7" s="80" customFormat="1" hidden="1" x14ac:dyDescent="0.3">
      <c r="A166" s="322"/>
      <c r="B166" s="78"/>
      <c r="C166" s="78"/>
      <c r="D166" s="188"/>
      <c r="E166" s="78"/>
      <c r="F166" s="62">
        <f t="shared" si="7"/>
        <v>0</v>
      </c>
      <c r="G166" s="80" t="s">
        <v>187</v>
      </c>
    </row>
    <row r="167" spans="1:7" s="80" customFormat="1" hidden="1" x14ac:dyDescent="0.3">
      <c r="A167" s="322"/>
      <c r="B167" s="78"/>
      <c r="C167" s="78"/>
      <c r="D167" s="188"/>
      <c r="E167" s="78"/>
      <c r="F167" s="62">
        <f t="shared" si="7"/>
        <v>0</v>
      </c>
      <c r="G167" s="80" t="s">
        <v>187</v>
      </c>
    </row>
    <row r="168" spans="1:7" s="80" customFormat="1" hidden="1" x14ac:dyDescent="0.3">
      <c r="A168" s="322"/>
      <c r="B168" s="78"/>
      <c r="C168" s="78"/>
      <c r="D168" s="188"/>
      <c r="E168" s="78"/>
      <c r="F168" s="62">
        <f t="shared" si="7"/>
        <v>0</v>
      </c>
      <c r="G168" s="80" t="s">
        <v>187</v>
      </c>
    </row>
    <row r="169" spans="1:7" s="80" customFormat="1" hidden="1" x14ac:dyDescent="0.3">
      <c r="A169" s="322"/>
      <c r="B169" s="78"/>
      <c r="C169" s="78"/>
      <c r="D169" s="188"/>
      <c r="E169" s="78"/>
      <c r="F169" s="62">
        <f t="shared" si="7"/>
        <v>0</v>
      </c>
      <c r="G169" s="80" t="s">
        <v>187</v>
      </c>
    </row>
    <row r="170" spans="1:7" s="80" customFormat="1" hidden="1" x14ac:dyDescent="0.3">
      <c r="A170" s="322"/>
      <c r="B170" s="78"/>
      <c r="C170" s="78"/>
      <c r="D170" s="188"/>
      <c r="E170" s="78"/>
      <c r="F170" s="62">
        <f t="shared" si="7"/>
        <v>0</v>
      </c>
      <c r="G170" s="80" t="s">
        <v>187</v>
      </c>
    </row>
    <row r="171" spans="1:7" s="80" customFormat="1" hidden="1" x14ac:dyDescent="0.3">
      <c r="A171" s="322"/>
      <c r="B171" s="78"/>
      <c r="C171" s="78"/>
      <c r="D171" s="188"/>
      <c r="E171" s="78"/>
      <c r="F171" s="62">
        <f t="shared" si="7"/>
        <v>0</v>
      </c>
      <c r="G171" s="80" t="s">
        <v>187</v>
      </c>
    </row>
    <row r="172" spans="1:7" s="80" customFormat="1" hidden="1" x14ac:dyDescent="0.3">
      <c r="A172" s="322"/>
      <c r="B172" s="78"/>
      <c r="C172" s="78"/>
      <c r="D172" s="188"/>
      <c r="E172" s="78"/>
      <c r="F172" s="62">
        <f t="shared" si="7"/>
        <v>0</v>
      </c>
      <c r="G172" s="80" t="s">
        <v>187</v>
      </c>
    </row>
    <row r="173" spans="1:7" s="80" customFormat="1" hidden="1" x14ac:dyDescent="0.3">
      <c r="A173" s="322"/>
      <c r="B173" s="78"/>
      <c r="C173" s="78"/>
      <c r="D173" s="188"/>
      <c r="E173" s="78"/>
      <c r="F173" s="62">
        <f t="shared" si="7"/>
        <v>0</v>
      </c>
      <c r="G173" s="80" t="s">
        <v>187</v>
      </c>
    </row>
    <row r="174" spans="1:7" s="80" customFormat="1" hidden="1" x14ac:dyDescent="0.3">
      <c r="A174" s="322"/>
      <c r="B174" s="78"/>
      <c r="C174" s="78"/>
      <c r="D174" s="188"/>
      <c r="E174" s="78"/>
      <c r="F174" s="62">
        <f t="shared" si="7"/>
        <v>0</v>
      </c>
      <c r="G174" s="80" t="s">
        <v>187</v>
      </c>
    </row>
    <row r="175" spans="1:7" s="80" customFormat="1" hidden="1" x14ac:dyDescent="0.3">
      <c r="A175" s="322"/>
      <c r="B175" s="78"/>
      <c r="C175" s="78"/>
      <c r="D175" s="188"/>
      <c r="E175" s="78"/>
      <c r="F175" s="62">
        <f t="shared" si="7"/>
        <v>0</v>
      </c>
      <c r="G175" s="80" t="s">
        <v>187</v>
      </c>
    </row>
    <row r="176" spans="1:7" s="80" customFormat="1" hidden="1" x14ac:dyDescent="0.3">
      <c r="A176" s="322"/>
      <c r="B176" s="78"/>
      <c r="C176" s="78"/>
      <c r="D176" s="188"/>
      <c r="E176" s="78"/>
      <c r="F176" s="62">
        <f t="shared" si="7"/>
        <v>0</v>
      </c>
      <c r="G176" s="80" t="s">
        <v>187</v>
      </c>
    </row>
    <row r="177" spans="1:7" s="80" customFormat="1" hidden="1" x14ac:dyDescent="0.3">
      <c r="A177" s="322"/>
      <c r="B177" s="78"/>
      <c r="C177" s="78"/>
      <c r="D177" s="188"/>
      <c r="E177" s="78"/>
      <c r="F177" s="62">
        <f t="shared" si="7"/>
        <v>0</v>
      </c>
      <c r="G177" s="80" t="s">
        <v>187</v>
      </c>
    </row>
    <row r="178" spans="1:7" s="80" customFormat="1" hidden="1" x14ac:dyDescent="0.3">
      <c r="A178" s="322"/>
      <c r="B178" s="78"/>
      <c r="C178" s="78"/>
      <c r="D178" s="188"/>
      <c r="E178" s="78"/>
      <c r="F178" s="62">
        <f t="shared" si="7"/>
        <v>0</v>
      </c>
      <c r="G178" s="80" t="s">
        <v>187</v>
      </c>
    </row>
    <row r="179" spans="1:7" s="80" customFormat="1" hidden="1" x14ac:dyDescent="0.3">
      <c r="A179" s="322"/>
      <c r="B179" s="78"/>
      <c r="C179" s="78"/>
      <c r="D179" s="188"/>
      <c r="E179" s="78"/>
      <c r="F179" s="62">
        <f t="shared" si="7"/>
        <v>0</v>
      </c>
      <c r="G179" s="80" t="s">
        <v>187</v>
      </c>
    </row>
    <row r="180" spans="1:7" s="80" customFormat="1" hidden="1" x14ac:dyDescent="0.3">
      <c r="A180" s="322"/>
      <c r="B180" s="78"/>
      <c r="C180" s="78"/>
      <c r="D180" s="188"/>
      <c r="E180" s="78"/>
      <c r="F180" s="62">
        <f t="shared" si="7"/>
        <v>0</v>
      </c>
      <c r="G180" s="80" t="s">
        <v>187</v>
      </c>
    </row>
    <row r="181" spans="1:7" s="80" customFormat="1" hidden="1" x14ac:dyDescent="0.3">
      <c r="A181" s="322"/>
      <c r="B181" s="78"/>
      <c r="C181" s="78"/>
      <c r="D181" s="188"/>
      <c r="E181" s="78"/>
      <c r="F181" s="62">
        <f t="shared" si="7"/>
        <v>0</v>
      </c>
      <c r="G181" s="80" t="s">
        <v>187</v>
      </c>
    </row>
    <row r="182" spans="1:7" s="80" customFormat="1" hidden="1" x14ac:dyDescent="0.3">
      <c r="A182" s="322"/>
      <c r="B182" s="78"/>
      <c r="C182" s="78"/>
      <c r="D182" s="188"/>
      <c r="E182" s="78"/>
      <c r="F182" s="62">
        <f t="shared" si="7"/>
        <v>0</v>
      </c>
      <c r="G182" s="80" t="s">
        <v>187</v>
      </c>
    </row>
    <row r="183" spans="1:7" s="80" customFormat="1" hidden="1" x14ac:dyDescent="0.3">
      <c r="A183" s="322"/>
      <c r="B183" s="78"/>
      <c r="C183" s="78"/>
      <c r="D183" s="188"/>
      <c r="E183" s="78"/>
      <c r="F183" s="62">
        <f t="shared" si="7"/>
        <v>0</v>
      </c>
      <c r="G183" s="80" t="s">
        <v>187</v>
      </c>
    </row>
    <row r="184" spans="1:7" s="80" customFormat="1" hidden="1" x14ac:dyDescent="0.3">
      <c r="A184" s="322"/>
      <c r="B184" s="78"/>
      <c r="C184" s="78"/>
      <c r="D184" s="188"/>
      <c r="E184" s="78"/>
      <c r="F184" s="62">
        <f t="shared" si="7"/>
        <v>0</v>
      </c>
      <c r="G184" s="80" t="s">
        <v>187</v>
      </c>
    </row>
    <row r="185" spans="1:7" s="80" customFormat="1" hidden="1" x14ac:dyDescent="0.3">
      <c r="A185" s="322"/>
      <c r="B185" s="78"/>
      <c r="C185" s="78"/>
      <c r="D185" s="188"/>
      <c r="E185" s="78"/>
      <c r="F185" s="62">
        <f t="shared" si="7"/>
        <v>0</v>
      </c>
      <c r="G185" s="80" t="s">
        <v>187</v>
      </c>
    </row>
    <row r="186" spans="1:7" s="80" customFormat="1" hidden="1" x14ac:dyDescent="0.3">
      <c r="A186" s="322"/>
      <c r="B186" s="78"/>
      <c r="C186" s="78"/>
      <c r="D186" s="188"/>
      <c r="E186" s="78"/>
      <c r="F186" s="62">
        <f t="shared" si="7"/>
        <v>0</v>
      </c>
      <c r="G186" s="80" t="s">
        <v>187</v>
      </c>
    </row>
    <row r="187" spans="1:7" s="80" customFormat="1" hidden="1" x14ac:dyDescent="0.3">
      <c r="A187" s="322"/>
      <c r="B187" s="78"/>
      <c r="C187" s="78"/>
      <c r="D187" s="188"/>
      <c r="E187" s="78"/>
      <c r="F187" s="62">
        <f t="shared" si="7"/>
        <v>0</v>
      </c>
      <c r="G187" s="80" t="s">
        <v>187</v>
      </c>
    </row>
    <row r="188" spans="1:7" s="80" customFormat="1" hidden="1" x14ac:dyDescent="0.3">
      <c r="A188" s="322"/>
      <c r="B188" s="78"/>
      <c r="C188" s="78"/>
      <c r="D188" s="188"/>
      <c r="E188" s="78"/>
      <c r="F188" s="62">
        <f t="shared" si="7"/>
        <v>0</v>
      </c>
      <c r="G188" s="80" t="s">
        <v>187</v>
      </c>
    </row>
    <row r="189" spans="1:7" s="80" customFormat="1" hidden="1" x14ac:dyDescent="0.3">
      <c r="A189" s="322"/>
      <c r="B189" s="78"/>
      <c r="C189" s="78"/>
      <c r="D189" s="188"/>
      <c r="E189" s="78"/>
      <c r="F189" s="62">
        <f t="shared" si="7"/>
        <v>0</v>
      </c>
      <c r="G189" s="80" t="s">
        <v>187</v>
      </c>
    </row>
    <row r="190" spans="1:7" s="80" customFormat="1" hidden="1" x14ac:dyDescent="0.3">
      <c r="A190" s="322"/>
      <c r="B190" s="78"/>
      <c r="C190" s="78"/>
      <c r="D190" s="188"/>
      <c r="E190" s="78"/>
      <c r="F190" s="62">
        <f t="shared" si="7"/>
        <v>0</v>
      </c>
      <c r="G190" s="80" t="s">
        <v>187</v>
      </c>
    </row>
    <row r="191" spans="1:7" s="80" customFormat="1" hidden="1" x14ac:dyDescent="0.3">
      <c r="A191" s="322"/>
      <c r="B191" s="78"/>
      <c r="C191" s="78"/>
      <c r="D191" s="188"/>
      <c r="E191" s="78"/>
      <c r="F191" s="62">
        <f t="shared" si="7"/>
        <v>0</v>
      </c>
      <c r="G191" s="80" t="s">
        <v>187</v>
      </c>
    </row>
    <row r="192" spans="1:7" s="80" customFormat="1" hidden="1" x14ac:dyDescent="0.3">
      <c r="A192" s="322"/>
      <c r="B192" s="78"/>
      <c r="C192" s="78"/>
      <c r="D192" s="188"/>
      <c r="E192" s="78"/>
      <c r="F192" s="62">
        <f t="shared" si="7"/>
        <v>0</v>
      </c>
      <c r="G192" s="80" t="s">
        <v>187</v>
      </c>
    </row>
    <row r="193" spans="1:7" s="80" customFormat="1" hidden="1" x14ac:dyDescent="0.3">
      <c r="A193" s="322"/>
      <c r="B193" s="78"/>
      <c r="C193" s="78"/>
      <c r="D193" s="188"/>
      <c r="E193" s="78"/>
      <c r="F193" s="62">
        <f t="shared" si="7"/>
        <v>0</v>
      </c>
      <c r="G193" s="80" t="s">
        <v>187</v>
      </c>
    </row>
    <row r="194" spans="1:7" s="80" customFormat="1" hidden="1" x14ac:dyDescent="0.3">
      <c r="A194" s="322"/>
      <c r="B194" s="78"/>
      <c r="C194" s="78"/>
      <c r="D194" s="188"/>
      <c r="E194" s="78"/>
      <c r="F194" s="62">
        <f t="shared" si="7"/>
        <v>0</v>
      </c>
      <c r="G194" s="80" t="s">
        <v>187</v>
      </c>
    </row>
    <row r="195" spans="1:7" s="80" customFormat="1" hidden="1" x14ac:dyDescent="0.3">
      <c r="A195" s="322"/>
      <c r="B195" s="78"/>
      <c r="C195" s="78"/>
      <c r="D195" s="188"/>
      <c r="E195" s="78"/>
      <c r="F195" s="62">
        <f t="shared" si="7"/>
        <v>0</v>
      </c>
      <c r="G195" s="80" t="s">
        <v>187</v>
      </c>
    </row>
    <row r="196" spans="1:7" s="80" customFormat="1" hidden="1" x14ac:dyDescent="0.3">
      <c r="A196" s="322"/>
      <c r="B196" s="78"/>
      <c r="C196" s="78"/>
      <c r="D196" s="188"/>
      <c r="E196" s="78"/>
      <c r="F196" s="62">
        <f t="shared" si="7"/>
        <v>0</v>
      </c>
      <c r="G196" s="80" t="s">
        <v>187</v>
      </c>
    </row>
    <row r="197" spans="1:7" s="80" customFormat="1" hidden="1" x14ac:dyDescent="0.3">
      <c r="A197" s="322"/>
      <c r="B197" s="78"/>
      <c r="C197" s="78"/>
      <c r="D197" s="188"/>
      <c r="E197" s="78"/>
      <c r="F197" s="62">
        <f t="shared" si="7"/>
        <v>0</v>
      </c>
      <c r="G197" s="80" t="s">
        <v>187</v>
      </c>
    </row>
    <row r="198" spans="1:7" s="80" customFormat="1" hidden="1" x14ac:dyDescent="0.3">
      <c r="A198" s="322"/>
      <c r="B198" s="78"/>
      <c r="C198" s="78"/>
      <c r="D198" s="188"/>
      <c r="E198" s="78"/>
      <c r="F198" s="62">
        <f t="shared" si="7"/>
        <v>0</v>
      </c>
      <c r="G198" s="80" t="s">
        <v>187</v>
      </c>
    </row>
    <row r="199" spans="1:7" s="80" customFormat="1" hidden="1" x14ac:dyDescent="0.3">
      <c r="A199" s="322"/>
      <c r="B199" s="78"/>
      <c r="C199" s="78"/>
      <c r="D199" s="188"/>
      <c r="E199" s="78"/>
      <c r="F199" s="62">
        <f t="shared" si="7"/>
        <v>0</v>
      </c>
      <c r="G199" s="80" t="s">
        <v>187</v>
      </c>
    </row>
    <row r="200" spans="1:7" s="80" customFormat="1" hidden="1" x14ac:dyDescent="0.3">
      <c r="A200" s="322"/>
      <c r="B200" s="78"/>
      <c r="C200" s="78"/>
      <c r="D200" s="188"/>
      <c r="E200" s="78"/>
      <c r="F200" s="62">
        <f t="shared" si="7"/>
        <v>0</v>
      </c>
      <c r="G200" s="80" t="s">
        <v>187</v>
      </c>
    </row>
    <row r="201" spans="1:7" s="80" customFormat="1" hidden="1" x14ac:dyDescent="0.3">
      <c r="A201" s="322"/>
      <c r="B201" s="78"/>
      <c r="C201" s="78"/>
      <c r="D201" s="188"/>
      <c r="E201" s="78"/>
      <c r="F201" s="62">
        <f t="shared" si="7"/>
        <v>0</v>
      </c>
      <c r="G201" s="80" t="s">
        <v>187</v>
      </c>
    </row>
    <row r="202" spans="1:7" s="80" customFormat="1" hidden="1" x14ac:dyDescent="0.3">
      <c r="A202" s="322"/>
      <c r="B202" s="78"/>
      <c r="C202" s="78"/>
      <c r="D202" s="188"/>
      <c r="E202" s="78"/>
      <c r="F202" s="62">
        <f t="shared" si="7"/>
        <v>0</v>
      </c>
      <c r="G202" s="80" t="s">
        <v>187</v>
      </c>
    </row>
    <row r="203" spans="1:7" s="80" customFormat="1" hidden="1" x14ac:dyDescent="0.3">
      <c r="A203" s="322"/>
      <c r="B203" s="78"/>
      <c r="C203" s="78"/>
      <c r="D203" s="188"/>
      <c r="E203" s="78"/>
      <c r="F203" s="62">
        <f t="shared" si="7"/>
        <v>0</v>
      </c>
      <c r="G203" s="80" t="s">
        <v>187</v>
      </c>
    </row>
    <row r="204" spans="1:7" s="80" customFormat="1" hidden="1" x14ac:dyDescent="0.3">
      <c r="A204" s="322"/>
      <c r="B204" s="78"/>
      <c r="C204" s="78"/>
      <c r="D204" s="188"/>
      <c r="E204" s="78"/>
      <c r="F204" s="62">
        <f t="shared" si="7"/>
        <v>0</v>
      </c>
      <c r="G204" s="80" t="s">
        <v>187</v>
      </c>
    </row>
    <row r="205" spans="1:7" s="80" customFormat="1" hidden="1" x14ac:dyDescent="0.3">
      <c r="A205" s="322"/>
      <c r="B205" s="78"/>
      <c r="C205" s="78"/>
      <c r="D205" s="188"/>
      <c r="E205" s="78"/>
      <c r="F205" s="62">
        <f t="shared" si="7"/>
        <v>0</v>
      </c>
      <c r="G205" s="80" t="s">
        <v>187</v>
      </c>
    </row>
    <row r="206" spans="1:7" s="80" customFormat="1" hidden="1" x14ac:dyDescent="0.3">
      <c r="A206" s="322"/>
      <c r="B206" s="78"/>
      <c r="C206" s="78"/>
      <c r="D206" s="188"/>
      <c r="E206" s="78"/>
      <c r="F206" s="62">
        <f t="shared" si="7"/>
        <v>0</v>
      </c>
      <c r="G206" s="80" t="s">
        <v>187</v>
      </c>
    </row>
    <row r="207" spans="1:7" s="80" customFormat="1" hidden="1" x14ac:dyDescent="0.3">
      <c r="A207" s="322"/>
      <c r="B207" s="78"/>
      <c r="C207" s="78"/>
      <c r="D207" s="188"/>
      <c r="E207" s="78"/>
      <c r="F207" s="62">
        <f t="shared" si="7"/>
        <v>0</v>
      </c>
      <c r="G207" s="80" t="s">
        <v>187</v>
      </c>
    </row>
    <row r="208" spans="1:7" s="80" customFormat="1" hidden="1" x14ac:dyDescent="0.3">
      <c r="A208" s="322"/>
      <c r="B208" s="78"/>
      <c r="C208" s="78"/>
      <c r="D208" s="188"/>
      <c r="E208" s="78"/>
      <c r="F208" s="62">
        <f t="shared" si="7"/>
        <v>0</v>
      </c>
      <c r="G208" s="80" t="s">
        <v>187</v>
      </c>
    </row>
    <row r="209" spans="1:7" s="80" customFormat="1" hidden="1" x14ac:dyDescent="0.3">
      <c r="A209" s="322"/>
      <c r="B209" s="78"/>
      <c r="C209" s="78"/>
      <c r="D209" s="188"/>
      <c r="E209" s="78"/>
      <c r="F209" s="62">
        <f t="shared" si="7"/>
        <v>0</v>
      </c>
      <c r="G209" s="80" t="s">
        <v>187</v>
      </c>
    </row>
    <row r="210" spans="1:7" s="80" customFormat="1" hidden="1" x14ac:dyDescent="0.3">
      <c r="A210" s="322"/>
      <c r="B210" s="78"/>
      <c r="C210" s="78"/>
      <c r="D210" s="188"/>
      <c r="E210" s="78"/>
      <c r="F210" s="62">
        <f t="shared" si="7"/>
        <v>0</v>
      </c>
      <c r="G210" s="80" t="s">
        <v>187</v>
      </c>
    </row>
    <row r="211" spans="1:7" s="80" customFormat="1" hidden="1" x14ac:dyDescent="0.3">
      <c r="A211" s="322"/>
      <c r="B211" s="78"/>
      <c r="C211" s="78"/>
      <c r="D211" s="188"/>
      <c r="E211" s="78"/>
      <c r="F211" s="62">
        <f t="shared" si="7"/>
        <v>0</v>
      </c>
      <c r="G211" s="80" t="s">
        <v>187</v>
      </c>
    </row>
    <row r="212" spans="1:7" s="80" customFormat="1" hidden="1" x14ac:dyDescent="0.3">
      <c r="A212" s="322"/>
      <c r="B212" s="78"/>
      <c r="C212" s="78"/>
      <c r="D212" s="188"/>
      <c r="E212" s="78"/>
      <c r="F212" s="62">
        <f t="shared" si="7"/>
        <v>0</v>
      </c>
      <c r="G212" s="80" t="s">
        <v>187</v>
      </c>
    </row>
    <row r="213" spans="1:7" s="80" customFormat="1" hidden="1" x14ac:dyDescent="0.3">
      <c r="A213" s="322"/>
      <c r="B213" s="78"/>
      <c r="C213" s="78"/>
      <c r="D213" s="188"/>
      <c r="E213" s="78"/>
      <c r="F213" s="62">
        <f t="shared" si="7"/>
        <v>0</v>
      </c>
      <c r="G213" s="80" t="s">
        <v>187</v>
      </c>
    </row>
    <row r="214" spans="1:7" s="80" customFormat="1" hidden="1" x14ac:dyDescent="0.3">
      <c r="A214" s="322"/>
      <c r="B214" s="78"/>
      <c r="C214" s="78"/>
      <c r="D214" s="188"/>
      <c r="E214" s="78"/>
      <c r="F214" s="62">
        <f t="shared" si="7"/>
        <v>0</v>
      </c>
      <c r="G214" s="80" t="s">
        <v>187</v>
      </c>
    </row>
    <row r="215" spans="1:7" s="80" customFormat="1" hidden="1" x14ac:dyDescent="0.3">
      <c r="A215" s="322"/>
      <c r="B215" s="78"/>
      <c r="C215" s="78"/>
      <c r="D215" s="188"/>
      <c r="E215" s="78"/>
      <c r="F215" s="62">
        <f t="shared" si="7"/>
        <v>0</v>
      </c>
      <c r="G215" s="80" t="s">
        <v>187</v>
      </c>
    </row>
    <row r="216" spans="1:7" s="80" customFormat="1" hidden="1" x14ac:dyDescent="0.3">
      <c r="A216" s="322"/>
      <c r="B216" s="78"/>
      <c r="C216" s="78"/>
      <c r="D216" s="188"/>
      <c r="E216" s="78"/>
      <c r="F216" s="62">
        <f t="shared" si="7"/>
        <v>0</v>
      </c>
      <c r="G216" s="80" t="s">
        <v>187</v>
      </c>
    </row>
    <row r="217" spans="1:7" s="80" customFormat="1" hidden="1" x14ac:dyDescent="0.3">
      <c r="A217" s="322"/>
      <c r="B217" s="78"/>
      <c r="C217" s="78"/>
      <c r="D217" s="188"/>
      <c r="E217" s="78"/>
      <c r="F217" s="62">
        <f t="shared" si="7"/>
        <v>0</v>
      </c>
      <c r="G217" s="80" t="s">
        <v>187</v>
      </c>
    </row>
    <row r="218" spans="1:7" s="80" customFormat="1" hidden="1" x14ac:dyDescent="0.3">
      <c r="A218" s="322"/>
      <c r="B218" s="78"/>
      <c r="C218" s="78"/>
      <c r="D218" s="188"/>
      <c r="E218" s="78"/>
      <c r="F218" s="62">
        <f t="shared" si="7"/>
        <v>0</v>
      </c>
      <c r="G218" s="80" t="s">
        <v>187</v>
      </c>
    </row>
    <row r="219" spans="1:7" s="80" customFormat="1" hidden="1" x14ac:dyDescent="0.3">
      <c r="A219" s="322"/>
      <c r="B219" s="78"/>
      <c r="C219" s="78"/>
      <c r="D219" s="188"/>
      <c r="E219" s="78"/>
      <c r="F219" s="62">
        <f t="shared" si="7"/>
        <v>0</v>
      </c>
      <c r="G219" s="80" t="s">
        <v>187</v>
      </c>
    </row>
    <row r="220" spans="1:7" s="80" customFormat="1" hidden="1" x14ac:dyDescent="0.3">
      <c r="A220" s="322"/>
      <c r="B220" s="78"/>
      <c r="C220" s="78"/>
      <c r="D220" s="188"/>
      <c r="E220" s="78"/>
      <c r="F220" s="62">
        <f t="shared" si="7"/>
        <v>0</v>
      </c>
      <c r="G220" s="80" t="s">
        <v>187</v>
      </c>
    </row>
    <row r="221" spans="1:7" s="80" customFormat="1" hidden="1" x14ac:dyDescent="0.3">
      <c r="A221" s="322"/>
      <c r="B221" s="78"/>
      <c r="C221" s="78"/>
      <c r="D221" s="188"/>
      <c r="E221" s="78"/>
      <c r="F221" s="62">
        <f t="shared" si="7"/>
        <v>0</v>
      </c>
      <c r="G221" s="80" t="s">
        <v>187</v>
      </c>
    </row>
    <row r="222" spans="1:7" s="80" customFormat="1" hidden="1" x14ac:dyDescent="0.3">
      <c r="A222" s="322"/>
      <c r="B222" s="78"/>
      <c r="C222" s="78"/>
      <c r="D222" s="188"/>
      <c r="E222" s="78"/>
      <c r="F222" s="62">
        <f t="shared" si="7"/>
        <v>0</v>
      </c>
      <c r="G222" s="80" t="s">
        <v>187</v>
      </c>
    </row>
    <row r="223" spans="1:7" s="80" customFormat="1" hidden="1" x14ac:dyDescent="0.3">
      <c r="A223" s="322"/>
      <c r="B223" s="78"/>
      <c r="C223" s="78"/>
      <c r="D223" s="188"/>
      <c r="E223" s="78"/>
      <c r="F223" s="62">
        <f t="shared" si="7"/>
        <v>0</v>
      </c>
      <c r="G223" s="80" t="s">
        <v>187</v>
      </c>
    </row>
    <row r="224" spans="1:7" s="80" customFormat="1" hidden="1" x14ac:dyDescent="0.3">
      <c r="A224" s="322"/>
      <c r="B224" s="78"/>
      <c r="C224" s="78"/>
      <c r="D224" s="188"/>
      <c r="E224" s="78"/>
      <c r="F224" s="62">
        <f t="shared" si="7"/>
        <v>0</v>
      </c>
      <c r="G224" s="80" t="s">
        <v>187</v>
      </c>
    </row>
    <row r="225" spans="1:7" s="80" customFormat="1" hidden="1" x14ac:dyDescent="0.3">
      <c r="A225" s="322"/>
      <c r="B225" s="78"/>
      <c r="C225" s="78"/>
      <c r="D225" s="188"/>
      <c r="E225" s="78"/>
      <c r="F225" s="62">
        <f t="shared" si="7"/>
        <v>0</v>
      </c>
      <c r="G225" s="80" t="s">
        <v>187</v>
      </c>
    </row>
    <row r="226" spans="1:7" s="80" customFormat="1" hidden="1" x14ac:dyDescent="0.3">
      <c r="A226" s="322"/>
      <c r="B226" s="78"/>
      <c r="C226" s="78"/>
      <c r="D226" s="188"/>
      <c r="E226" s="78"/>
      <c r="F226" s="62">
        <f t="shared" si="7"/>
        <v>0</v>
      </c>
      <c r="G226" s="80" t="s">
        <v>187</v>
      </c>
    </row>
    <row r="227" spans="1:7" s="80" customFormat="1" hidden="1" x14ac:dyDescent="0.3">
      <c r="A227" s="322"/>
      <c r="B227" s="78"/>
      <c r="C227" s="78"/>
      <c r="D227" s="188"/>
      <c r="E227" s="78"/>
      <c r="F227" s="62">
        <f t="shared" si="7"/>
        <v>0</v>
      </c>
      <c r="G227" s="80" t="s">
        <v>187</v>
      </c>
    </row>
    <row r="228" spans="1:7" s="80" customFormat="1" hidden="1" x14ac:dyDescent="0.3">
      <c r="A228" s="322"/>
      <c r="B228" s="78"/>
      <c r="C228" s="78"/>
      <c r="D228" s="188"/>
      <c r="E228" s="78"/>
      <c r="F228" s="62">
        <f t="shared" si="7"/>
        <v>0</v>
      </c>
      <c r="G228" s="80" t="s">
        <v>187</v>
      </c>
    </row>
    <row r="229" spans="1:7" s="80" customFormat="1" hidden="1" x14ac:dyDescent="0.3">
      <c r="A229" s="322"/>
      <c r="B229" s="78"/>
      <c r="C229" s="78"/>
      <c r="D229" s="188"/>
      <c r="E229" s="78"/>
      <c r="F229" s="62">
        <f t="shared" si="7"/>
        <v>0</v>
      </c>
      <c r="G229" s="80" t="s">
        <v>187</v>
      </c>
    </row>
    <row r="230" spans="1:7" s="80" customFormat="1" hidden="1" x14ac:dyDescent="0.3">
      <c r="A230" s="322"/>
      <c r="B230" s="78"/>
      <c r="C230" s="78"/>
      <c r="D230" s="188"/>
      <c r="E230" s="78"/>
      <c r="F230" s="62">
        <f t="shared" si="7"/>
        <v>0</v>
      </c>
      <c r="G230" s="80" t="s">
        <v>187</v>
      </c>
    </row>
    <row r="231" spans="1:7" s="80" customFormat="1" hidden="1" x14ac:dyDescent="0.3">
      <c r="A231" s="322"/>
      <c r="B231" s="78"/>
      <c r="C231" s="78"/>
      <c r="D231" s="188"/>
      <c r="E231" s="78"/>
      <c r="F231" s="62">
        <f t="shared" si="7"/>
        <v>0</v>
      </c>
      <c r="G231" s="80" t="s">
        <v>187</v>
      </c>
    </row>
    <row r="232" spans="1:7" s="80" customFormat="1" hidden="1" x14ac:dyDescent="0.3">
      <c r="A232" s="322"/>
      <c r="B232" s="78"/>
      <c r="C232" s="78"/>
      <c r="D232" s="188"/>
      <c r="E232" s="78"/>
      <c r="F232" s="62">
        <f t="shared" si="7"/>
        <v>0</v>
      </c>
      <c r="G232" s="80" t="s">
        <v>187</v>
      </c>
    </row>
    <row r="233" spans="1:7" s="80" customFormat="1" hidden="1" x14ac:dyDescent="0.3">
      <c r="A233" s="322"/>
      <c r="B233" s="78"/>
      <c r="C233" s="78"/>
      <c r="D233" s="188"/>
      <c r="E233" s="78"/>
      <c r="F233" s="62">
        <f t="shared" si="7"/>
        <v>0</v>
      </c>
      <c r="G233" s="80" t="s">
        <v>187</v>
      </c>
    </row>
    <row r="234" spans="1:7" s="80" customFormat="1" hidden="1" x14ac:dyDescent="0.3">
      <c r="A234" s="322"/>
      <c r="B234" s="78"/>
      <c r="C234" s="78"/>
      <c r="D234" s="188"/>
      <c r="E234" s="78"/>
      <c r="F234" s="62">
        <f t="shared" si="7"/>
        <v>0</v>
      </c>
      <c r="G234" s="80" t="s">
        <v>187</v>
      </c>
    </row>
    <row r="235" spans="1:7" s="80" customFormat="1" hidden="1" x14ac:dyDescent="0.3">
      <c r="A235" s="322"/>
      <c r="B235" s="78"/>
      <c r="C235" s="78"/>
      <c r="D235" s="188"/>
      <c r="E235" s="78"/>
      <c r="F235" s="62">
        <f t="shared" si="7"/>
        <v>0</v>
      </c>
      <c r="G235" s="80" t="s">
        <v>187</v>
      </c>
    </row>
    <row r="236" spans="1:7" s="80" customFormat="1" hidden="1" x14ac:dyDescent="0.3">
      <c r="A236" s="322"/>
      <c r="B236" s="78"/>
      <c r="C236" s="78"/>
      <c r="D236" s="188"/>
      <c r="E236" s="78"/>
      <c r="F236" s="62">
        <f t="shared" si="7"/>
        <v>0</v>
      </c>
      <c r="G236" s="80" t="s">
        <v>187</v>
      </c>
    </row>
    <row r="237" spans="1:7" s="80" customFormat="1" hidden="1" x14ac:dyDescent="0.3">
      <c r="A237" s="322"/>
      <c r="B237" s="78"/>
      <c r="C237" s="78"/>
      <c r="D237" s="188"/>
      <c r="E237" s="78"/>
      <c r="F237" s="62">
        <f t="shared" si="7"/>
        <v>0</v>
      </c>
      <c r="G237" s="80" t="s">
        <v>187</v>
      </c>
    </row>
    <row r="238" spans="1:7" s="80" customFormat="1" hidden="1" x14ac:dyDescent="0.3">
      <c r="A238" s="322"/>
      <c r="B238" s="78"/>
      <c r="C238" s="78"/>
      <c r="D238" s="188"/>
      <c r="E238" s="78"/>
      <c r="F238" s="62">
        <f t="shared" si="7"/>
        <v>0</v>
      </c>
      <c r="G238" s="80" t="s">
        <v>187</v>
      </c>
    </row>
    <row r="239" spans="1:7" s="80" customFormat="1" hidden="1" x14ac:dyDescent="0.3">
      <c r="A239" s="322"/>
      <c r="B239" s="78"/>
      <c r="C239" s="78"/>
      <c r="D239" s="188"/>
      <c r="E239" s="78"/>
      <c r="F239" s="62">
        <f t="shared" si="7"/>
        <v>0</v>
      </c>
      <c r="G239" s="80" t="s">
        <v>187</v>
      </c>
    </row>
    <row r="240" spans="1:7" s="80" customFormat="1" hidden="1" x14ac:dyDescent="0.3">
      <c r="A240" s="322"/>
      <c r="B240" s="78"/>
      <c r="C240" s="78"/>
      <c r="D240" s="188"/>
      <c r="E240" s="78"/>
      <c r="F240" s="62">
        <f t="shared" si="7"/>
        <v>0</v>
      </c>
      <c r="G240" s="80" t="s">
        <v>187</v>
      </c>
    </row>
    <row r="241" spans="1:7" s="80" customFormat="1" hidden="1" x14ac:dyDescent="0.3">
      <c r="A241" s="322"/>
      <c r="B241" s="78"/>
      <c r="C241" s="78"/>
      <c r="D241" s="188"/>
      <c r="E241" s="78"/>
      <c r="F241" s="62">
        <f t="shared" si="7"/>
        <v>0</v>
      </c>
      <c r="G241" s="80" t="s">
        <v>187</v>
      </c>
    </row>
    <row r="242" spans="1:7" s="80" customFormat="1" hidden="1" x14ac:dyDescent="0.3">
      <c r="A242" s="322"/>
      <c r="B242" s="78"/>
      <c r="C242" s="78"/>
      <c r="D242" s="188"/>
      <c r="E242" s="78"/>
      <c r="F242" s="62">
        <f t="shared" si="7"/>
        <v>0</v>
      </c>
      <c r="G242" s="80" t="s">
        <v>187</v>
      </c>
    </row>
    <row r="243" spans="1:7" s="80" customFormat="1" hidden="1" x14ac:dyDescent="0.3">
      <c r="A243" s="322"/>
      <c r="B243" s="78"/>
      <c r="C243" s="78"/>
      <c r="D243" s="188"/>
      <c r="E243" s="78"/>
      <c r="F243" s="62">
        <f t="shared" si="7"/>
        <v>0</v>
      </c>
      <c r="G243" s="80" t="s">
        <v>187</v>
      </c>
    </row>
    <row r="244" spans="1:7" s="80" customFormat="1" hidden="1" x14ac:dyDescent="0.3">
      <c r="A244" s="322"/>
      <c r="B244" s="78"/>
      <c r="C244" s="78"/>
      <c r="D244" s="188"/>
      <c r="E244" s="78"/>
      <c r="F244" s="62">
        <f t="shared" si="7"/>
        <v>0</v>
      </c>
      <c r="G244" s="80" t="s">
        <v>187</v>
      </c>
    </row>
    <row r="245" spans="1:7" s="80" customFormat="1" hidden="1" x14ac:dyDescent="0.3">
      <c r="A245" s="322"/>
      <c r="B245" s="78"/>
      <c r="C245" s="78"/>
      <c r="D245" s="188"/>
      <c r="E245" s="78"/>
      <c r="F245" s="62">
        <f t="shared" si="7"/>
        <v>0</v>
      </c>
      <c r="G245" s="80" t="s">
        <v>187</v>
      </c>
    </row>
    <row r="246" spans="1:7" s="80" customFormat="1" hidden="1" x14ac:dyDescent="0.3">
      <c r="A246" s="322"/>
      <c r="B246" s="78"/>
      <c r="C246" s="78"/>
      <c r="D246" s="188"/>
      <c r="E246" s="78"/>
      <c r="F246" s="62">
        <f t="shared" si="7"/>
        <v>0</v>
      </c>
      <c r="G246" s="80" t="s">
        <v>187</v>
      </c>
    </row>
    <row r="247" spans="1:7" s="80" customFormat="1" hidden="1" x14ac:dyDescent="0.3">
      <c r="A247" s="322"/>
      <c r="B247" s="78"/>
      <c r="C247" s="78"/>
      <c r="D247" s="188"/>
      <c r="E247" s="78"/>
      <c r="F247" s="62">
        <f t="shared" si="7"/>
        <v>0</v>
      </c>
      <c r="G247" s="80" t="s">
        <v>187</v>
      </c>
    </row>
    <row r="248" spans="1:7" s="80" customFormat="1" hidden="1" x14ac:dyDescent="0.3">
      <c r="A248" s="322"/>
      <c r="B248" s="78"/>
      <c r="C248" s="78"/>
      <c r="D248" s="188"/>
      <c r="E248" s="78"/>
      <c r="F248" s="62">
        <f t="shared" si="7"/>
        <v>0</v>
      </c>
      <c r="G248" s="80" t="s">
        <v>187</v>
      </c>
    </row>
    <row r="249" spans="1:7" s="80" customFormat="1" hidden="1" x14ac:dyDescent="0.3">
      <c r="A249" s="322"/>
      <c r="B249" s="78"/>
      <c r="C249" s="78"/>
      <c r="D249" s="188"/>
      <c r="E249" s="78"/>
      <c r="F249" s="62">
        <f t="shared" si="7"/>
        <v>0</v>
      </c>
      <c r="G249" s="80" t="s">
        <v>187</v>
      </c>
    </row>
    <row r="250" spans="1:7" s="80" customFormat="1" hidden="1" x14ac:dyDescent="0.3">
      <c r="A250" s="322"/>
      <c r="B250" s="78"/>
      <c r="C250" s="78"/>
      <c r="D250" s="188"/>
      <c r="E250" s="78"/>
      <c r="F250" s="62">
        <f t="shared" si="7"/>
        <v>0</v>
      </c>
      <c r="G250" s="80" t="s">
        <v>187</v>
      </c>
    </row>
    <row r="251" spans="1:7" s="80" customFormat="1" hidden="1" x14ac:dyDescent="0.3">
      <c r="A251" s="322"/>
      <c r="B251" s="78"/>
      <c r="C251" s="78"/>
      <c r="D251" s="188"/>
      <c r="E251" s="78"/>
      <c r="F251" s="62">
        <f t="shared" si="7"/>
        <v>0</v>
      </c>
      <c r="G251" s="80" t="s">
        <v>187</v>
      </c>
    </row>
    <row r="252" spans="1:7" s="80" customFormat="1" hidden="1" x14ac:dyDescent="0.3">
      <c r="A252" s="322"/>
      <c r="B252" s="78"/>
      <c r="C252" s="78"/>
      <c r="D252" s="188"/>
      <c r="E252" s="78"/>
      <c r="F252" s="62">
        <f t="shared" si="7"/>
        <v>0</v>
      </c>
      <c r="G252" s="80" t="s">
        <v>187</v>
      </c>
    </row>
    <row r="253" spans="1:7" s="80" customFormat="1" hidden="1" x14ac:dyDescent="0.3">
      <c r="A253" s="322"/>
      <c r="B253" s="78"/>
      <c r="C253" s="78"/>
      <c r="D253" s="188"/>
      <c r="E253" s="78"/>
      <c r="F253" s="62">
        <f t="shared" si="7"/>
        <v>0</v>
      </c>
      <c r="G253" s="80" t="s">
        <v>187</v>
      </c>
    </row>
    <row r="254" spans="1:7" s="80" customFormat="1" hidden="1" x14ac:dyDescent="0.3">
      <c r="A254" s="322"/>
      <c r="B254" s="78"/>
      <c r="C254" s="78"/>
      <c r="D254" s="188"/>
      <c r="E254" s="78"/>
      <c r="F254" s="62">
        <f t="shared" si="7"/>
        <v>0</v>
      </c>
      <c r="G254" s="80" t="s">
        <v>187</v>
      </c>
    </row>
    <row r="255" spans="1:7" s="80" customFormat="1" hidden="1" x14ac:dyDescent="0.3">
      <c r="A255" s="322"/>
      <c r="B255" s="78"/>
      <c r="C255" s="78"/>
      <c r="D255" s="188"/>
      <c r="E255" s="78"/>
      <c r="F255" s="62">
        <f t="shared" si="7"/>
        <v>0</v>
      </c>
      <c r="G255" s="80" t="s">
        <v>187</v>
      </c>
    </row>
    <row r="256" spans="1:7" s="80" customFormat="1" hidden="1" x14ac:dyDescent="0.3">
      <c r="A256" s="322"/>
      <c r="B256" s="78"/>
      <c r="C256" s="78"/>
      <c r="D256" s="188"/>
      <c r="E256" s="78"/>
      <c r="F256" s="62">
        <f t="shared" si="7"/>
        <v>0</v>
      </c>
      <c r="G256" s="80" t="s">
        <v>187</v>
      </c>
    </row>
    <row r="257" spans="1:9" s="80" customFormat="1" hidden="1" x14ac:dyDescent="0.3">
      <c r="A257" s="322"/>
      <c r="B257" s="78"/>
      <c r="C257" s="78"/>
      <c r="D257" s="188"/>
      <c r="E257" s="78"/>
      <c r="F257" s="62">
        <f t="shared" si="7"/>
        <v>0</v>
      </c>
      <c r="G257" s="80" t="s">
        <v>187</v>
      </c>
    </row>
    <row r="258" spans="1:9" s="80" customFormat="1" hidden="1" x14ac:dyDescent="0.3">
      <c r="A258" s="322"/>
      <c r="B258" s="78"/>
      <c r="C258" s="78"/>
      <c r="D258" s="188"/>
      <c r="E258" s="78"/>
      <c r="F258" s="62">
        <f t="shared" si="7"/>
        <v>0</v>
      </c>
      <c r="G258" s="80" t="s">
        <v>187</v>
      </c>
    </row>
    <row r="259" spans="1:9" s="80" customFormat="1" hidden="1" x14ac:dyDescent="0.3">
      <c r="A259" s="322"/>
      <c r="B259" s="78"/>
      <c r="C259" s="78"/>
      <c r="D259" s="188"/>
      <c r="E259" s="78"/>
      <c r="F259" s="62">
        <f t="shared" si="7"/>
        <v>0</v>
      </c>
      <c r="G259" s="80" t="s">
        <v>187</v>
      </c>
    </row>
    <row r="260" spans="1:9" s="80" customFormat="1" hidden="1" x14ac:dyDescent="0.3">
      <c r="A260" s="322"/>
      <c r="B260" s="78"/>
      <c r="C260" s="78"/>
      <c r="D260" s="188"/>
      <c r="E260" s="78"/>
      <c r="F260" s="62">
        <f t="shared" si="7"/>
        <v>0</v>
      </c>
      <c r="G260" s="80" t="s">
        <v>187</v>
      </c>
    </row>
    <row r="261" spans="1:9" s="80" customFormat="1" hidden="1" x14ac:dyDescent="0.3">
      <c r="A261" s="322"/>
      <c r="B261" s="78"/>
      <c r="C261" s="78"/>
      <c r="D261" s="188"/>
      <c r="E261" s="78"/>
      <c r="F261" s="62">
        <f t="shared" si="7"/>
        <v>0</v>
      </c>
      <c r="G261" s="80" t="s">
        <v>187</v>
      </c>
    </row>
    <row r="262" spans="1:9" s="80" customFormat="1" hidden="1" x14ac:dyDescent="0.3">
      <c r="A262" s="322"/>
      <c r="B262" s="78"/>
      <c r="C262" s="78"/>
      <c r="D262" s="188"/>
      <c r="E262" s="78"/>
      <c r="F262" s="62">
        <f t="shared" si="7"/>
        <v>0</v>
      </c>
      <c r="G262" s="80" t="s">
        <v>187</v>
      </c>
    </row>
    <row r="263" spans="1:9" s="80" customFormat="1" hidden="1" x14ac:dyDescent="0.3">
      <c r="A263" s="322"/>
      <c r="B263" s="78"/>
      <c r="C263" s="78"/>
      <c r="D263" s="188"/>
      <c r="E263" s="78"/>
      <c r="F263" s="62">
        <f t="shared" si="7"/>
        <v>0</v>
      </c>
      <c r="G263" s="80" t="s">
        <v>187</v>
      </c>
    </row>
    <row r="264" spans="1:9" s="80" customFormat="1" hidden="1" x14ac:dyDescent="0.3">
      <c r="A264" s="322"/>
      <c r="B264" s="78"/>
      <c r="C264" s="78"/>
      <c r="D264" s="188"/>
      <c r="E264" s="78"/>
      <c r="F264" s="62">
        <f t="shared" si="7"/>
        <v>0</v>
      </c>
      <c r="G264" s="80" t="s">
        <v>187</v>
      </c>
    </row>
    <row r="265" spans="1:9" s="80" customFormat="1" hidden="1" x14ac:dyDescent="0.3">
      <c r="A265" s="322"/>
      <c r="B265" s="78"/>
      <c r="C265" s="78"/>
      <c r="D265" s="188"/>
      <c r="E265" s="78"/>
      <c r="F265" s="62">
        <f t="shared" si="7"/>
        <v>0</v>
      </c>
      <c r="G265" s="80" t="s">
        <v>187</v>
      </c>
    </row>
    <row r="266" spans="1:9" s="80" customFormat="1" hidden="1" x14ac:dyDescent="0.3">
      <c r="A266" s="322"/>
      <c r="B266" s="78"/>
      <c r="C266" s="78"/>
      <c r="D266" s="188"/>
      <c r="E266" s="78"/>
      <c r="F266" s="62">
        <f t="shared" si="7"/>
        <v>0</v>
      </c>
      <c r="G266" s="80" t="s">
        <v>187</v>
      </c>
    </row>
    <row r="267" spans="1:9" s="80" customFormat="1" x14ac:dyDescent="0.3">
      <c r="A267" s="322"/>
      <c r="B267" s="78"/>
      <c r="C267" s="78"/>
      <c r="D267" s="188"/>
      <c r="E267" s="78"/>
      <c r="F267" s="198">
        <f>ROUND(+B267*D267*E267,2)</f>
        <v>0</v>
      </c>
      <c r="G267" s="80" t="s">
        <v>187</v>
      </c>
    </row>
    <row r="268" spans="1:9" s="80" customFormat="1" x14ac:dyDescent="0.3">
      <c r="A268" s="322"/>
      <c r="B268" s="69"/>
      <c r="C268" s="69"/>
      <c r="D268" s="153"/>
      <c r="E268" s="157" t="s">
        <v>190</v>
      </c>
      <c r="F268" s="62">
        <f>ROUND(SUBTOTAL(109,F137:F267),2)</f>
        <v>0</v>
      </c>
      <c r="G268" s="80" t="s">
        <v>187</v>
      </c>
      <c r="I268" s="320" t="s">
        <v>206</v>
      </c>
    </row>
    <row r="269" spans="1:9" x14ac:dyDescent="0.3">
      <c r="F269" s="200"/>
      <c r="G269" s="80" t="s">
        <v>191</v>
      </c>
    </row>
    <row r="270" spans="1:9" x14ac:dyDescent="0.3">
      <c r="C270" s="453" t="str">
        <f>"Total "&amp;B2</f>
        <v>Total  Capital Projects</v>
      </c>
      <c r="D270" s="453"/>
      <c r="E270" s="453"/>
      <c r="F270" s="62">
        <f>+F268+F136</f>
        <v>0</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 xml:space="preserve"> Capital Projects Narrative (State):</v>
      </c>
      <c r="B272" s="85"/>
      <c r="C272" s="85"/>
      <c r="D272" s="85"/>
      <c r="E272" s="85"/>
      <c r="F272" s="86"/>
      <c r="G272" s="80" t="s">
        <v>182</v>
      </c>
      <c r="I272" s="112" t="s">
        <v>195</v>
      </c>
    </row>
    <row r="273" spans="1:17" s="80" customFormat="1" ht="45" customHeight="1" x14ac:dyDescent="0.3">
      <c r="A273" s="445"/>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 xml:space="preserve"> Capital Projects Narrative (Non-State) i.e. Match or Other Funding</v>
      </c>
      <c r="B275" s="89"/>
      <c r="C275" s="89"/>
      <c r="D275" s="89"/>
      <c r="E275" s="89"/>
      <c r="F275" s="90"/>
      <c r="G275" s="80" t="s">
        <v>187</v>
      </c>
      <c r="I275" s="112" t="s">
        <v>195</v>
      </c>
    </row>
    <row r="276" spans="1:17" s="80" customFormat="1" ht="45" customHeight="1" x14ac:dyDescent="0.3">
      <c r="A276" s="445"/>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sTZWfc2t33J8F/hop4lxnfdlGTBRPYqyyBwoQvPJChl/StzhDAUtKVYIt6Mz7z24wOp7F7jW+3j9ZC9tgk+9Sg==" saltValue="1hmWPRI9iTmI5HyKAFdlAg=="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4" sqref="A4"/>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348</v>
      </c>
      <c r="B2" s="467" t="s">
        <v>349</v>
      </c>
      <c r="C2" s="467"/>
      <c r="D2" s="467"/>
      <c r="E2" s="467"/>
      <c r="F2" s="467"/>
      <c r="G2" s="40"/>
    </row>
    <row r="3" spans="1:9" ht="42" customHeight="1" x14ac:dyDescent="0.3">
      <c r="A3" s="402" t="s">
        <v>350</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c r="B6" s="78"/>
      <c r="C6" s="78"/>
      <c r="D6" s="188"/>
      <c r="E6" s="78"/>
      <c r="F6" s="62">
        <f t="shared" ref="F6:F134" si="0">ROUND(+B6*D6*E6,2)</f>
        <v>0</v>
      </c>
      <c r="G6" s="80" t="s">
        <v>182</v>
      </c>
    </row>
    <row r="7" spans="1:9" s="80" customFormat="1" x14ac:dyDescent="0.3">
      <c r="A7" s="322"/>
      <c r="B7" s="78"/>
      <c r="C7" s="78"/>
      <c r="D7" s="188"/>
      <c r="E7" s="78"/>
      <c r="F7" s="62">
        <f t="shared" si="0"/>
        <v>0</v>
      </c>
      <c r="G7" s="80" t="s">
        <v>182</v>
      </c>
    </row>
    <row r="8" spans="1:9" s="80" customFormat="1" x14ac:dyDescent="0.3">
      <c r="A8" s="322"/>
      <c r="B8" s="78"/>
      <c r="C8" s="78"/>
      <c r="D8" s="188"/>
      <c r="E8" s="78"/>
      <c r="F8" s="62">
        <f t="shared" si="0"/>
        <v>0</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c r="B135" s="78"/>
      <c r="C135" s="78"/>
      <c r="D135" s="188"/>
      <c r="E135" s="78"/>
      <c r="F135" s="198">
        <f>ROUND(+B135*D135*E135,2)</f>
        <v>0</v>
      </c>
      <c r="G135" s="80" t="s">
        <v>182</v>
      </c>
    </row>
    <row r="136" spans="1:9" s="80" customFormat="1" x14ac:dyDescent="0.3">
      <c r="A136" s="322"/>
      <c r="B136" s="69"/>
      <c r="C136" s="69"/>
      <c r="D136" s="106"/>
      <c r="E136" s="158" t="s">
        <v>185</v>
      </c>
      <c r="F136" s="159">
        <f>ROUND(SUBTOTAL(109,F6:F135),2)</f>
        <v>0</v>
      </c>
      <c r="G136" s="80" t="s">
        <v>182</v>
      </c>
      <c r="I136" s="320" t="s">
        <v>206</v>
      </c>
    </row>
    <row r="137" spans="1:9" s="80" customFormat="1" x14ac:dyDescent="0.3">
      <c r="A137" s="322"/>
      <c r="B137" s="69"/>
      <c r="C137" s="69"/>
      <c r="D137" s="106"/>
      <c r="E137" s="69"/>
      <c r="F137" s="199"/>
      <c r="G137" s="80" t="s">
        <v>187</v>
      </c>
    </row>
    <row r="138" spans="1:9" s="80" customFormat="1" x14ac:dyDescent="0.3">
      <c r="A138" s="322"/>
      <c r="B138" s="78"/>
      <c r="C138" s="78"/>
      <c r="D138" s="188"/>
      <c r="E138" s="78"/>
      <c r="F138" s="62">
        <f>ROUND(+B138*D138*E138,2)</f>
        <v>0</v>
      </c>
      <c r="G138" s="80" t="s">
        <v>187</v>
      </c>
    </row>
    <row r="139" spans="1:9" s="80" customFormat="1" x14ac:dyDescent="0.3">
      <c r="A139" s="322"/>
      <c r="B139" s="78"/>
      <c r="C139" s="78"/>
      <c r="D139" s="188"/>
      <c r="E139" s="78"/>
      <c r="F139" s="62">
        <f t="shared" ref="F139:F266" si="1">ROUND(+B139*D139*E139,2)</f>
        <v>0</v>
      </c>
      <c r="G139" s="80" t="s">
        <v>187</v>
      </c>
    </row>
    <row r="140" spans="1:9" s="80" customFormat="1" x14ac:dyDescent="0.3">
      <c r="A140" s="322"/>
      <c r="B140" s="78"/>
      <c r="C140" s="78"/>
      <c r="D140" s="188"/>
      <c r="E140" s="78"/>
      <c r="F140" s="62">
        <f t="shared" si="1"/>
        <v>0</v>
      </c>
      <c r="G140" s="80" t="s">
        <v>187</v>
      </c>
    </row>
    <row r="141" spans="1:9" s="80" customFormat="1" hidden="1" x14ac:dyDescent="0.3">
      <c r="A141" s="322"/>
      <c r="B141" s="78"/>
      <c r="C141" s="78"/>
      <c r="D141" s="188"/>
      <c r="E141" s="78"/>
      <c r="F141" s="62">
        <f t="shared" si="1"/>
        <v>0</v>
      </c>
      <c r="G141" s="80" t="s">
        <v>187</v>
      </c>
    </row>
    <row r="142" spans="1:9" s="80" customFormat="1" hidden="1" x14ac:dyDescent="0.3">
      <c r="A142" s="322"/>
      <c r="B142" s="78"/>
      <c r="C142" s="78"/>
      <c r="D142" s="188"/>
      <c r="E142" s="78"/>
      <c r="F142" s="62">
        <f t="shared" si="1"/>
        <v>0</v>
      </c>
      <c r="G142" s="80" t="s">
        <v>187</v>
      </c>
    </row>
    <row r="143" spans="1:9" s="80" customFormat="1" hidden="1" x14ac:dyDescent="0.3">
      <c r="A143" s="322"/>
      <c r="B143" s="78"/>
      <c r="C143" s="78"/>
      <c r="D143" s="188"/>
      <c r="E143" s="78"/>
      <c r="F143" s="62">
        <f t="shared" si="1"/>
        <v>0</v>
      </c>
      <c r="G143" s="80" t="s">
        <v>187</v>
      </c>
    </row>
    <row r="144" spans="1:9" s="80" customFormat="1" hidden="1" x14ac:dyDescent="0.3">
      <c r="A144" s="322"/>
      <c r="B144" s="78"/>
      <c r="C144" s="78"/>
      <c r="D144" s="188"/>
      <c r="E144" s="78"/>
      <c r="F144" s="62">
        <f t="shared" si="1"/>
        <v>0</v>
      </c>
      <c r="G144" s="80" t="s">
        <v>187</v>
      </c>
    </row>
    <row r="145" spans="1:7" s="80" customFormat="1" hidden="1" x14ac:dyDescent="0.3">
      <c r="A145" s="322"/>
      <c r="B145" s="78"/>
      <c r="C145" s="78"/>
      <c r="D145" s="188"/>
      <c r="E145" s="78"/>
      <c r="F145" s="62">
        <f t="shared" si="1"/>
        <v>0</v>
      </c>
      <c r="G145" s="80" t="s">
        <v>187</v>
      </c>
    </row>
    <row r="146" spans="1:7" s="80" customFormat="1" hidden="1" x14ac:dyDescent="0.3">
      <c r="A146" s="322"/>
      <c r="B146" s="78"/>
      <c r="C146" s="78"/>
      <c r="D146" s="188"/>
      <c r="E146" s="78"/>
      <c r="F146" s="62">
        <f t="shared" si="1"/>
        <v>0</v>
      </c>
      <c r="G146" s="80" t="s">
        <v>187</v>
      </c>
    </row>
    <row r="147" spans="1:7" s="80" customFormat="1" hidden="1" x14ac:dyDescent="0.3">
      <c r="A147" s="322"/>
      <c r="B147" s="78"/>
      <c r="C147" s="78"/>
      <c r="D147" s="188"/>
      <c r="E147" s="78"/>
      <c r="F147" s="62">
        <f t="shared" si="1"/>
        <v>0</v>
      </c>
      <c r="G147" s="80" t="s">
        <v>187</v>
      </c>
    </row>
    <row r="148" spans="1:7" s="80" customFormat="1" hidden="1" x14ac:dyDescent="0.3">
      <c r="A148" s="322"/>
      <c r="B148" s="78"/>
      <c r="C148" s="78"/>
      <c r="D148" s="188"/>
      <c r="E148" s="78"/>
      <c r="F148" s="62">
        <f t="shared" si="1"/>
        <v>0</v>
      </c>
      <c r="G148" s="80" t="s">
        <v>187</v>
      </c>
    </row>
    <row r="149" spans="1:7" s="80" customFormat="1" hidden="1" x14ac:dyDescent="0.3">
      <c r="A149" s="322"/>
      <c r="B149" s="78"/>
      <c r="C149" s="78"/>
      <c r="D149" s="188"/>
      <c r="E149" s="78"/>
      <c r="F149" s="62">
        <f t="shared" si="1"/>
        <v>0</v>
      </c>
      <c r="G149" s="80" t="s">
        <v>187</v>
      </c>
    </row>
    <row r="150" spans="1:7" s="80" customFormat="1" hidden="1" x14ac:dyDescent="0.3">
      <c r="A150" s="322"/>
      <c r="B150" s="78"/>
      <c r="C150" s="78"/>
      <c r="D150" s="188"/>
      <c r="E150" s="78"/>
      <c r="F150" s="62">
        <f t="shared" si="1"/>
        <v>0</v>
      </c>
      <c r="G150" s="80" t="s">
        <v>187</v>
      </c>
    </row>
    <row r="151" spans="1:7" s="80" customFormat="1" hidden="1" x14ac:dyDescent="0.3">
      <c r="A151" s="322"/>
      <c r="B151" s="78"/>
      <c r="C151" s="78"/>
      <c r="D151" s="188"/>
      <c r="E151" s="78"/>
      <c r="F151" s="62">
        <f t="shared" si="1"/>
        <v>0</v>
      </c>
      <c r="G151" s="80" t="s">
        <v>187</v>
      </c>
    </row>
    <row r="152" spans="1:7" s="80" customFormat="1" hidden="1" x14ac:dyDescent="0.3">
      <c r="A152" s="322"/>
      <c r="B152" s="78"/>
      <c r="C152" s="78"/>
      <c r="D152" s="188"/>
      <c r="E152" s="78"/>
      <c r="F152" s="62">
        <f t="shared" si="1"/>
        <v>0</v>
      </c>
      <c r="G152" s="80" t="s">
        <v>187</v>
      </c>
    </row>
    <row r="153" spans="1:7" s="80" customFormat="1" hidden="1" x14ac:dyDescent="0.3">
      <c r="A153" s="322"/>
      <c r="B153" s="78"/>
      <c r="C153" s="78"/>
      <c r="D153" s="188"/>
      <c r="E153" s="78"/>
      <c r="F153" s="62">
        <f t="shared" si="1"/>
        <v>0</v>
      </c>
      <c r="G153" s="80" t="s">
        <v>187</v>
      </c>
    </row>
    <row r="154" spans="1:7" s="80" customFormat="1" hidden="1" x14ac:dyDescent="0.3">
      <c r="A154" s="322"/>
      <c r="B154" s="78"/>
      <c r="C154" s="78"/>
      <c r="D154" s="188"/>
      <c r="E154" s="78"/>
      <c r="F154" s="62">
        <f t="shared" si="1"/>
        <v>0</v>
      </c>
      <c r="G154" s="80" t="s">
        <v>187</v>
      </c>
    </row>
    <row r="155" spans="1:7" s="80" customFormat="1" hidden="1" x14ac:dyDescent="0.3">
      <c r="A155" s="322"/>
      <c r="B155" s="78"/>
      <c r="C155" s="78"/>
      <c r="D155" s="188"/>
      <c r="E155" s="78"/>
      <c r="F155" s="62">
        <f t="shared" si="1"/>
        <v>0</v>
      </c>
      <c r="G155" s="80" t="s">
        <v>187</v>
      </c>
    </row>
    <row r="156" spans="1:7" s="80" customFormat="1" hidden="1" x14ac:dyDescent="0.3">
      <c r="A156" s="322"/>
      <c r="B156" s="78"/>
      <c r="C156" s="78"/>
      <c r="D156" s="188"/>
      <c r="E156" s="78"/>
      <c r="F156" s="62">
        <f t="shared" si="1"/>
        <v>0</v>
      </c>
      <c r="G156" s="80" t="s">
        <v>187</v>
      </c>
    </row>
    <row r="157" spans="1:7" s="80" customFormat="1" hidden="1" x14ac:dyDescent="0.3">
      <c r="A157" s="322"/>
      <c r="B157" s="78"/>
      <c r="C157" s="78"/>
      <c r="D157" s="188"/>
      <c r="E157" s="78"/>
      <c r="F157" s="62">
        <f t="shared" si="1"/>
        <v>0</v>
      </c>
      <c r="G157" s="80" t="s">
        <v>187</v>
      </c>
    </row>
    <row r="158" spans="1:7" s="80" customFormat="1" hidden="1" x14ac:dyDescent="0.3">
      <c r="A158" s="322"/>
      <c r="B158" s="78"/>
      <c r="C158" s="78"/>
      <c r="D158" s="188"/>
      <c r="E158" s="78"/>
      <c r="F158" s="62">
        <f t="shared" si="1"/>
        <v>0</v>
      </c>
      <c r="G158" s="80" t="s">
        <v>187</v>
      </c>
    </row>
    <row r="159" spans="1:7" s="80" customFormat="1" hidden="1" x14ac:dyDescent="0.3">
      <c r="A159" s="322"/>
      <c r="B159" s="78"/>
      <c r="C159" s="78"/>
      <c r="D159" s="188"/>
      <c r="E159" s="78"/>
      <c r="F159" s="62">
        <f t="shared" si="1"/>
        <v>0</v>
      </c>
      <c r="G159" s="80" t="s">
        <v>187</v>
      </c>
    </row>
    <row r="160" spans="1:7" s="80" customFormat="1" hidden="1" x14ac:dyDescent="0.3">
      <c r="A160" s="322"/>
      <c r="B160" s="78"/>
      <c r="C160" s="78"/>
      <c r="D160" s="188"/>
      <c r="E160" s="78"/>
      <c r="F160" s="62">
        <f t="shared" si="1"/>
        <v>0</v>
      </c>
      <c r="G160" s="80" t="s">
        <v>187</v>
      </c>
    </row>
    <row r="161" spans="1:7" s="80" customFormat="1" hidden="1" x14ac:dyDescent="0.3">
      <c r="A161" s="322"/>
      <c r="B161" s="78"/>
      <c r="C161" s="78"/>
      <c r="D161" s="188"/>
      <c r="E161" s="78"/>
      <c r="F161" s="62">
        <f t="shared" si="1"/>
        <v>0</v>
      </c>
      <c r="G161" s="80" t="s">
        <v>187</v>
      </c>
    </row>
    <row r="162" spans="1:7" s="80" customFormat="1" hidden="1" x14ac:dyDescent="0.3">
      <c r="A162" s="322"/>
      <c r="B162" s="78"/>
      <c r="C162" s="78"/>
      <c r="D162" s="188"/>
      <c r="E162" s="78"/>
      <c r="F162" s="62">
        <f t="shared" si="1"/>
        <v>0</v>
      </c>
      <c r="G162" s="80" t="s">
        <v>187</v>
      </c>
    </row>
    <row r="163" spans="1:7" s="80" customFormat="1" hidden="1" x14ac:dyDescent="0.3">
      <c r="A163" s="322"/>
      <c r="B163" s="78"/>
      <c r="C163" s="78"/>
      <c r="D163" s="188"/>
      <c r="E163" s="78"/>
      <c r="F163" s="62">
        <f t="shared" si="1"/>
        <v>0</v>
      </c>
      <c r="G163" s="80" t="s">
        <v>187</v>
      </c>
    </row>
    <row r="164" spans="1:7" s="80" customFormat="1" hidden="1" x14ac:dyDescent="0.3">
      <c r="A164" s="322"/>
      <c r="B164" s="78"/>
      <c r="C164" s="78"/>
      <c r="D164" s="188"/>
      <c r="E164" s="78"/>
      <c r="F164" s="62">
        <f t="shared" si="1"/>
        <v>0</v>
      </c>
      <c r="G164" s="80" t="s">
        <v>187</v>
      </c>
    </row>
    <row r="165" spans="1:7" s="80" customFormat="1" hidden="1" x14ac:dyDescent="0.3">
      <c r="A165" s="322"/>
      <c r="B165" s="78"/>
      <c r="C165" s="78"/>
      <c r="D165" s="188"/>
      <c r="E165" s="78"/>
      <c r="F165" s="62">
        <f t="shared" si="1"/>
        <v>0</v>
      </c>
      <c r="G165" s="80" t="s">
        <v>187</v>
      </c>
    </row>
    <row r="166" spans="1:7" s="80" customFormat="1" hidden="1" x14ac:dyDescent="0.3">
      <c r="A166" s="322"/>
      <c r="B166" s="78"/>
      <c r="C166" s="78"/>
      <c r="D166" s="188"/>
      <c r="E166" s="78"/>
      <c r="F166" s="62">
        <f t="shared" si="1"/>
        <v>0</v>
      </c>
      <c r="G166" s="80" t="s">
        <v>187</v>
      </c>
    </row>
    <row r="167" spans="1:7" s="80" customFormat="1" hidden="1" x14ac:dyDescent="0.3">
      <c r="A167" s="322"/>
      <c r="B167" s="78"/>
      <c r="C167" s="78"/>
      <c r="D167" s="188"/>
      <c r="E167" s="78"/>
      <c r="F167" s="62">
        <f t="shared" si="1"/>
        <v>0</v>
      </c>
      <c r="G167" s="80" t="s">
        <v>187</v>
      </c>
    </row>
    <row r="168" spans="1:7" s="80" customFormat="1" hidden="1" x14ac:dyDescent="0.3">
      <c r="A168" s="322"/>
      <c r="B168" s="78"/>
      <c r="C168" s="78"/>
      <c r="D168" s="188"/>
      <c r="E168" s="78"/>
      <c r="F168" s="62">
        <f t="shared" si="1"/>
        <v>0</v>
      </c>
      <c r="G168" s="80" t="s">
        <v>187</v>
      </c>
    </row>
    <row r="169" spans="1:7" s="80" customFormat="1" hidden="1" x14ac:dyDescent="0.3">
      <c r="A169" s="322"/>
      <c r="B169" s="78"/>
      <c r="C169" s="78"/>
      <c r="D169" s="188"/>
      <c r="E169" s="78"/>
      <c r="F169" s="62">
        <f t="shared" si="1"/>
        <v>0</v>
      </c>
      <c r="G169" s="80" t="s">
        <v>187</v>
      </c>
    </row>
    <row r="170" spans="1:7" s="80" customFormat="1" hidden="1" x14ac:dyDescent="0.3">
      <c r="A170" s="322"/>
      <c r="B170" s="78"/>
      <c r="C170" s="78"/>
      <c r="D170" s="188"/>
      <c r="E170" s="78"/>
      <c r="F170" s="62">
        <f t="shared" si="1"/>
        <v>0</v>
      </c>
      <c r="G170" s="80" t="s">
        <v>187</v>
      </c>
    </row>
    <row r="171" spans="1:7" s="80" customFormat="1" hidden="1" x14ac:dyDescent="0.3">
      <c r="A171" s="322"/>
      <c r="B171" s="78"/>
      <c r="C171" s="78"/>
      <c r="D171" s="188"/>
      <c r="E171" s="78"/>
      <c r="F171" s="62">
        <f t="shared" si="1"/>
        <v>0</v>
      </c>
      <c r="G171" s="80" t="s">
        <v>187</v>
      </c>
    </row>
    <row r="172" spans="1:7" s="80" customFormat="1" hidden="1" x14ac:dyDescent="0.3">
      <c r="A172" s="322"/>
      <c r="B172" s="78"/>
      <c r="C172" s="78"/>
      <c r="D172" s="188"/>
      <c r="E172" s="78"/>
      <c r="F172" s="62">
        <f t="shared" si="1"/>
        <v>0</v>
      </c>
      <c r="G172" s="80" t="s">
        <v>187</v>
      </c>
    </row>
    <row r="173" spans="1:7" s="80" customFormat="1" hidden="1" x14ac:dyDescent="0.3">
      <c r="A173" s="322"/>
      <c r="B173" s="78"/>
      <c r="C173" s="78"/>
      <c r="D173" s="188"/>
      <c r="E173" s="78"/>
      <c r="F173" s="62">
        <f t="shared" si="1"/>
        <v>0</v>
      </c>
      <c r="G173" s="80" t="s">
        <v>187</v>
      </c>
    </row>
    <row r="174" spans="1:7" s="80" customFormat="1" hidden="1" x14ac:dyDescent="0.3">
      <c r="A174" s="322"/>
      <c r="B174" s="78"/>
      <c r="C174" s="78"/>
      <c r="D174" s="188"/>
      <c r="E174" s="78"/>
      <c r="F174" s="62">
        <f t="shared" si="1"/>
        <v>0</v>
      </c>
      <c r="G174" s="80" t="s">
        <v>187</v>
      </c>
    </row>
    <row r="175" spans="1:7" s="80" customFormat="1" hidden="1" x14ac:dyDescent="0.3">
      <c r="A175" s="322"/>
      <c r="B175" s="78"/>
      <c r="C175" s="78"/>
      <c r="D175" s="188"/>
      <c r="E175" s="78"/>
      <c r="F175" s="62">
        <f t="shared" si="1"/>
        <v>0</v>
      </c>
      <c r="G175" s="80" t="s">
        <v>187</v>
      </c>
    </row>
    <row r="176" spans="1:7" s="80" customFormat="1" hidden="1" x14ac:dyDescent="0.3">
      <c r="A176" s="322"/>
      <c r="B176" s="78"/>
      <c r="C176" s="78"/>
      <c r="D176" s="188"/>
      <c r="E176" s="78"/>
      <c r="F176" s="62">
        <f t="shared" si="1"/>
        <v>0</v>
      </c>
      <c r="G176" s="80" t="s">
        <v>187</v>
      </c>
    </row>
    <row r="177" spans="1:7" s="80" customFormat="1" hidden="1" x14ac:dyDescent="0.3">
      <c r="A177" s="322"/>
      <c r="B177" s="78"/>
      <c r="C177" s="78"/>
      <c r="D177" s="188"/>
      <c r="E177" s="78"/>
      <c r="F177" s="62">
        <f t="shared" si="1"/>
        <v>0</v>
      </c>
      <c r="G177" s="80" t="s">
        <v>187</v>
      </c>
    </row>
    <row r="178" spans="1:7" s="80" customFormat="1" hidden="1" x14ac:dyDescent="0.3">
      <c r="A178" s="322"/>
      <c r="B178" s="78"/>
      <c r="C178" s="78"/>
      <c r="D178" s="188"/>
      <c r="E178" s="78"/>
      <c r="F178" s="62">
        <f t="shared" si="1"/>
        <v>0</v>
      </c>
      <c r="G178" s="80" t="s">
        <v>187</v>
      </c>
    </row>
    <row r="179" spans="1:7" s="80" customFormat="1" hidden="1" x14ac:dyDescent="0.3">
      <c r="A179" s="322"/>
      <c r="B179" s="78"/>
      <c r="C179" s="78"/>
      <c r="D179" s="188"/>
      <c r="E179" s="78"/>
      <c r="F179" s="62">
        <f t="shared" si="1"/>
        <v>0</v>
      </c>
      <c r="G179" s="80" t="s">
        <v>187</v>
      </c>
    </row>
    <row r="180" spans="1:7" s="80" customFormat="1" hidden="1" x14ac:dyDescent="0.3">
      <c r="A180" s="322"/>
      <c r="B180" s="78"/>
      <c r="C180" s="78"/>
      <c r="D180" s="188"/>
      <c r="E180" s="78"/>
      <c r="F180" s="62">
        <f t="shared" si="1"/>
        <v>0</v>
      </c>
      <c r="G180" s="80" t="s">
        <v>187</v>
      </c>
    </row>
    <row r="181" spans="1:7" s="80" customFormat="1" hidden="1" x14ac:dyDescent="0.3">
      <c r="A181" s="322"/>
      <c r="B181" s="78"/>
      <c r="C181" s="78"/>
      <c r="D181" s="188"/>
      <c r="E181" s="78"/>
      <c r="F181" s="62">
        <f t="shared" si="1"/>
        <v>0</v>
      </c>
      <c r="G181" s="80" t="s">
        <v>187</v>
      </c>
    </row>
    <row r="182" spans="1:7" s="80" customFormat="1" hidden="1" x14ac:dyDescent="0.3">
      <c r="A182" s="322"/>
      <c r="B182" s="78"/>
      <c r="C182" s="78"/>
      <c r="D182" s="188"/>
      <c r="E182" s="78"/>
      <c r="F182" s="62">
        <f t="shared" si="1"/>
        <v>0</v>
      </c>
      <c r="G182" s="80" t="s">
        <v>187</v>
      </c>
    </row>
    <row r="183" spans="1:7" s="80" customFormat="1" hidden="1" x14ac:dyDescent="0.3">
      <c r="A183" s="322"/>
      <c r="B183" s="78"/>
      <c r="C183" s="78"/>
      <c r="D183" s="188"/>
      <c r="E183" s="78"/>
      <c r="F183" s="62">
        <f t="shared" si="1"/>
        <v>0</v>
      </c>
      <c r="G183" s="80" t="s">
        <v>187</v>
      </c>
    </row>
    <row r="184" spans="1:7" s="80" customFormat="1" hidden="1" x14ac:dyDescent="0.3">
      <c r="A184" s="322"/>
      <c r="B184" s="78"/>
      <c r="C184" s="78"/>
      <c r="D184" s="188"/>
      <c r="E184" s="78"/>
      <c r="F184" s="62">
        <f t="shared" si="1"/>
        <v>0</v>
      </c>
      <c r="G184" s="80" t="s">
        <v>187</v>
      </c>
    </row>
    <row r="185" spans="1:7" s="80" customFormat="1" hidden="1" x14ac:dyDescent="0.3">
      <c r="A185" s="322"/>
      <c r="B185" s="78"/>
      <c r="C185" s="78"/>
      <c r="D185" s="188"/>
      <c r="E185" s="78"/>
      <c r="F185" s="62">
        <f t="shared" si="1"/>
        <v>0</v>
      </c>
      <c r="G185" s="80" t="s">
        <v>187</v>
      </c>
    </row>
    <row r="186" spans="1:7" s="80" customFormat="1" hidden="1" x14ac:dyDescent="0.3">
      <c r="A186" s="322"/>
      <c r="B186" s="78"/>
      <c r="C186" s="78"/>
      <c r="D186" s="188"/>
      <c r="E186" s="78"/>
      <c r="F186" s="62">
        <f t="shared" si="1"/>
        <v>0</v>
      </c>
      <c r="G186" s="80" t="s">
        <v>187</v>
      </c>
    </row>
    <row r="187" spans="1:7" s="80" customFormat="1" hidden="1" x14ac:dyDescent="0.3">
      <c r="A187" s="322"/>
      <c r="B187" s="78"/>
      <c r="C187" s="78"/>
      <c r="D187" s="188"/>
      <c r="E187" s="78"/>
      <c r="F187" s="62">
        <f t="shared" si="1"/>
        <v>0</v>
      </c>
      <c r="G187" s="80" t="s">
        <v>187</v>
      </c>
    </row>
    <row r="188" spans="1:7" s="80" customFormat="1" hidden="1" x14ac:dyDescent="0.3">
      <c r="A188" s="322"/>
      <c r="B188" s="78"/>
      <c r="C188" s="78"/>
      <c r="D188" s="188"/>
      <c r="E188" s="78"/>
      <c r="F188" s="62">
        <f t="shared" si="1"/>
        <v>0</v>
      </c>
      <c r="G188" s="80" t="s">
        <v>187</v>
      </c>
    </row>
    <row r="189" spans="1:7" s="80" customFormat="1" hidden="1" x14ac:dyDescent="0.3">
      <c r="A189" s="322"/>
      <c r="B189" s="78"/>
      <c r="C189" s="78"/>
      <c r="D189" s="188"/>
      <c r="E189" s="78"/>
      <c r="F189" s="62">
        <f t="shared" si="1"/>
        <v>0</v>
      </c>
      <c r="G189" s="80" t="s">
        <v>187</v>
      </c>
    </row>
    <row r="190" spans="1:7" s="80" customFormat="1" hidden="1" x14ac:dyDescent="0.3">
      <c r="A190" s="322"/>
      <c r="B190" s="78"/>
      <c r="C190" s="78"/>
      <c r="D190" s="188"/>
      <c r="E190" s="78"/>
      <c r="F190" s="62">
        <f t="shared" si="1"/>
        <v>0</v>
      </c>
      <c r="G190" s="80" t="s">
        <v>187</v>
      </c>
    </row>
    <row r="191" spans="1:7" s="80" customFormat="1" hidden="1" x14ac:dyDescent="0.3">
      <c r="A191" s="322"/>
      <c r="B191" s="78"/>
      <c r="C191" s="78"/>
      <c r="D191" s="188"/>
      <c r="E191" s="78"/>
      <c r="F191" s="62">
        <f t="shared" si="1"/>
        <v>0</v>
      </c>
      <c r="G191" s="80" t="s">
        <v>187</v>
      </c>
    </row>
    <row r="192" spans="1:7" s="80" customFormat="1" hidden="1" x14ac:dyDescent="0.3">
      <c r="A192" s="322"/>
      <c r="B192" s="78"/>
      <c r="C192" s="78"/>
      <c r="D192" s="188"/>
      <c r="E192" s="78"/>
      <c r="F192" s="62">
        <f t="shared" si="1"/>
        <v>0</v>
      </c>
      <c r="G192" s="80" t="s">
        <v>187</v>
      </c>
    </row>
    <row r="193" spans="1:7" s="80" customFormat="1" hidden="1" x14ac:dyDescent="0.3">
      <c r="A193" s="322"/>
      <c r="B193" s="78"/>
      <c r="C193" s="78"/>
      <c r="D193" s="188"/>
      <c r="E193" s="78"/>
      <c r="F193" s="62">
        <f t="shared" si="1"/>
        <v>0</v>
      </c>
      <c r="G193" s="80" t="s">
        <v>187</v>
      </c>
    </row>
    <row r="194" spans="1:7" s="80" customFormat="1" hidden="1" x14ac:dyDescent="0.3">
      <c r="A194" s="322"/>
      <c r="B194" s="78"/>
      <c r="C194" s="78"/>
      <c r="D194" s="188"/>
      <c r="E194" s="78"/>
      <c r="F194" s="62">
        <f t="shared" si="1"/>
        <v>0</v>
      </c>
      <c r="G194" s="80" t="s">
        <v>187</v>
      </c>
    </row>
    <row r="195" spans="1:7" s="80" customFormat="1" hidden="1" x14ac:dyDescent="0.3">
      <c r="A195" s="322"/>
      <c r="B195" s="78"/>
      <c r="C195" s="78"/>
      <c r="D195" s="188"/>
      <c r="E195" s="78"/>
      <c r="F195" s="62">
        <f t="shared" si="1"/>
        <v>0</v>
      </c>
      <c r="G195" s="80" t="s">
        <v>187</v>
      </c>
    </row>
    <row r="196" spans="1:7" s="80" customFormat="1" hidden="1" x14ac:dyDescent="0.3">
      <c r="A196" s="322"/>
      <c r="B196" s="78"/>
      <c r="C196" s="78"/>
      <c r="D196" s="188"/>
      <c r="E196" s="78"/>
      <c r="F196" s="62">
        <f t="shared" si="1"/>
        <v>0</v>
      </c>
      <c r="G196" s="80" t="s">
        <v>187</v>
      </c>
    </row>
    <row r="197" spans="1:7" s="80" customFormat="1" hidden="1" x14ac:dyDescent="0.3">
      <c r="A197" s="322"/>
      <c r="B197" s="78"/>
      <c r="C197" s="78"/>
      <c r="D197" s="188"/>
      <c r="E197" s="78"/>
      <c r="F197" s="62">
        <f t="shared" si="1"/>
        <v>0</v>
      </c>
      <c r="G197" s="80" t="s">
        <v>187</v>
      </c>
    </row>
    <row r="198" spans="1:7" s="80" customFormat="1" hidden="1" x14ac:dyDescent="0.3">
      <c r="A198" s="322"/>
      <c r="B198" s="78"/>
      <c r="C198" s="78"/>
      <c r="D198" s="188"/>
      <c r="E198" s="78"/>
      <c r="F198" s="62">
        <f t="shared" si="1"/>
        <v>0</v>
      </c>
      <c r="G198" s="80" t="s">
        <v>187</v>
      </c>
    </row>
    <row r="199" spans="1:7" s="80" customFormat="1" hidden="1" x14ac:dyDescent="0.3">
      <c r="A199" s="322"/>
      <c r="B199" s="78"/>
      <c r="C199" s="78"/>
      <c r="D199" s="188"/>
      <c r="E199" s="78"/>
      <c r="F199" s="62">
        <f t="shared" si="1"/>
        <v>0</v>
      </c>
      <c r="G199" s="80" t="s">
        <v>187</v>
      </c>
    </row>
    <row r="200" spans="1:7" s="80" customFormat="1" hidden="1" x14ac:dyDescent="0.3">
      <c r="A200" s="322"/>
      <c r="B200" s="78"/>
      <c r="C200" s="78"/>
      <c r="D200" s="188"/>
      <c r="E200" s="78"/>
      <c r="F200" s="62">
        <f t="shared" si="1"/>
        <v>0</v>
      </c>
      <c r="G200" s="80" t="s">
        <v>187</v>
      </c>
    </row>
    <row r="201" spans="1:7" s="80" customFormat="1" hidden="1" x14ac:dyDescent="0.3">
      <c r="A201" s="322"/>
      <c r="B201" s="78"/>
      <c r="C201" s="78"/>
      <c r="D201" s="188"/>
      <c r="E201" s="78"/>
      <c r="F201" s="62">
        <f t="shared" si="1"/>
        <v>0</v>
      </c>
      <c r="G201" s="80" t="s">
        <v>187</v>
      </c>
    </row>
    <row r="202" spans="1:7" s="80" customFormat="1" hidden="1" x14ac:dyDescent="0.3">
      <c r="A202" s="322"/>
      <c r="B202" s="78"/>
      <c r="C202" s="78"/>
      <c r="D202" s="188"/>
      <c r="E202" s="78"/>
      <c r="F202" s="62">
        <f t="shared" si="1"/>
        <v>0</v>
      </c>
      <c r="G202" s="80" t="s">
        <v>187</v>
      </c>
    </row>
    <row r="203" spans="1:7" s="80" customFormat="1" hidden="1" x14ac:dyDescent="0.3">
      <c r="A203" s="322"/>
      <c r="B203" s="78"/>
      <c r="C203" s="78"/>
      <c r="D203" s="188"/>
      <c r="E203" s="78"/>
      <c r="F203" s="62">
        <f t="shared" si="1"/>
        <v>0</v>
      </c>
      <c r="G203" s="80" t="s">
        <v>187</v>
      </c>
    </row>
    <row r="204" spans="1:7" s="80" customFormat="1" hidden="1" x14ac:dyDescent="0.3">
      <c r="A204" s="322"/>
      <c r="B204" s="78"/>
      <c r="C204" s="78"/>
      <c r="D204" s="188"/>
      <c r="E204" s="78"/>
      <c r="F204" s="62">
        <f t="shared" si="1"/>
        <v>0</v>
      </c>
      <c r="G204" s="80" t="s">
        <v>187</v>
      </c>
    </row>
    <row r="205" spans="1:7" s="80" customFormat="1" hidden="1" x14ac:dyDescent="0.3">
      <c r="A205" s="322"/>
      <c r="B205" s="78"/>
      <c r="C205" s="78"/>
      <c r="D205" s="188"/>
      <c r="E205" s="78"/>
      <c r="F205" s="62">
        <f t="shared" si="1"/>
        <v>0</v>
      </c>
      <c r="G205" s="80" t="s">
        <v>187</v>
      </c>
    </row>
    <row r="206" spans="1:7" s="80" customFormat="1" hidden="1" x14ac:dyDescent="0.3">
      <c r="A206" s="322"/>
      <c r="B206" s="78"/>
      <c r="C206" s="78"/>
      <c r="D206" s="188"/>
      <c r="E206" s="78"/>
      <c r="F206" s="62">
        <f t="shared" si="1"/>
        <v>0</v>
      </c>
      <c r="G206" s="80" t="s">
        <v>187</v>
      </c>
    </row>
    <row r="207" spans="1:7" s="80" customFormat="1" hidden="1" x14ac:dyDescent="0.3">
      <c r="A207" s="322"/>
      <c r="B207" s="78"/>
      <c r="C207" s="78"/>
      <c r="D207" s="188"/>
      <c r="E207" s="78"/>
      <c r="F207" s="62">
        <f t="shared" si="1"/>
        <v>0</v>
      </c>
      <c r="G207" s="80" t="s">
        <v>187</v>
      </c>
    </row>
    <row r="208" spans="1:7" s="80" customFormat="1" hidden="1" x14ac:dyDescent="0.3">
      <c r="A208" s="322"/>
      <c r="B208" s="78"/>
      <c r="C208" s="78"/>
      <c r="D208" s="188"/>
      <c r="E208" s="78"/>
      <c r="F208" s="62">
        <f t="shared" si="1"/>
        <v>0</v>
      </c>
      <c r="G208" s="80" t="s">
        <v>187</v>
      </c>
    </row>
    <row r="209" spans="1:7" s="80" customFormat="1" hidden="1" x14ac:dyDescent="0.3">
      <c r="A209" s="322"/>
      <c r="B209" s="78"/>
      <c r="C209" s="78"/>
      <c r="D209" s="188"/>
      <c r="E209" s="78"/>
      <c r="F209" s="62">
        <f t="shared" si="1"/>
        <v>0</v>
      </c>
      <c r="G209" s="80" t="s">
        <v>187</v>
      </c>
    </row>
    <row r="210" spans="1:7" s="80" customFormat="1" hidden="1" x14ac:dyDescent="0.3">
      <c r="A210" s="322"/>
      <c r="B210" s="78"/>
      <c r="C210" s="78"/>
      <c r="D210" s="188"/>
      <c r="E210" s="78"/>
      <c r="F210" s="62">
        <f t="shared" si="1"/>
        <v>0</v>
      </c>
      <c r="G210" s="80" t="s">
        <v>187</v>
      </c>
    </row>
    <row r="211" spans="1:7" s="80" customFormat="1" hidden="1" x14ac:dyDescent="0.3">
      <c r="A211" s="322"/>
      <c r="B211" s="78"/>
      <c r="C211" s="78"/>
      <c r="D211" s="188"/>
      <c r="E211" s="78"/>
      <c r="F211" s="62">
        <f t="shared" si="1"/>
        <v>0</v>
      </c>
      <c r="G211" s="80" t="s">
        <v>187</v>
      </c>
    </row>
    <row r="212" spans="1:7" s="80" customFormat="1" hidden="1" x14ac:dyDescent="0.3">
      <c r="A212" s="322"/>
      <c r="B212" s="78"/>
      <c r="C212" s="78"/>
      <c r="D212" s="188"/>
      <c r="E212" s="78"/>
      <c r="F212" s="62">
        <f t="shared" si="1"/>
        <v>0</v>
      </c>
      <c r="G212" s="80" t="s">
        <v>187</v>
      </c>
    </row>
    <row r="213" spans="1:7" s="80" customFormat="1" hidden="1" x14ac:dyDescent="0.3">
      <c r="A213" s="322"/>
      <c r="B213" s="78"/>
      <c r="C213" s="78"/>
      <c r="D213" s="188"/>
      <c r="E213" s="78"/>
      <c r="F213" s="62">
        <f t="shared" si="1"/>
        <v>0</v>
      </c>
      <c r="G213" s="80" t="s">
        <v>187</v>
      </c>
    </row>
    <row r="214" spans="1:7" s="80" customFormat="1" hidden="1" x14ac:dyDescent="0.3">
      <c r="A214" s="322"/>
      <c r="B214" s="78"/>
      <c r="C214" s="78"/>
      <c r="D214" s="188"/>
      <c r="E214" s="78"/>
      <c r="F214" s="62">
        <f t="shared" si="1"/>
        <v>0</v>
      </c>
      <c r="G214" s="80" t="s">
        <v>187</v>
      </c>
    </row>
    <row r="215" spans="1:7" s="80" customFormat="1" hidden="1" x14ac:dyDescent="0.3">
      <c r="A215" s="322"/>
      <c r="B215" s="78"/>
      <c r="C215" s="78"/>
      <c r="D215" s="188"/>
      <c r="E215" s="78"/>
      <c r="F215" s="62">
        <f t="shared" si="1"/>
        <v>0</v>
      </c>
      <c r="G215" s="80" t="s">
        <v>187</v>
      </c>
    </row>
    <row r="216" spans="1:7" s="80" customFormat="1" hidden="1" x14ac:dyDescent="0.3">
      <c r="A216" s="322"/>
      <c r="B216" s="78"/>
      <c r="C216" s="78"/>
      <c r="D216" s="188"/>
      <c r="E216" s="78"/>
      <c r="F216" s="62">
        <f t="shared" si="1"/>
        <v>0</v>
      </c>
      <c r="G216" s="80" t="s">
        <v>187</v>
      </c>
    </row>
    <row r="217" spans="1:7" s="80" customFormat="1" hidden="1" x14ac:dyDescent="0.3">
      <c r="A217" s="322"/>
      <c r="B217" s="78"/>
      <c r="C217" s="78"/>
      <c r="D217" s="188"/>
      <c r="E217" s="78"/>
      <c r="F217" s="62">
        <f t="shared" si="1"/>
        <v>0</v>
      </c>
      <c r="G217" s="80" t="s">
        <v>187</v>
      </c>
    </row>
    <row r="218" spans="1:7" s="80" customFormat="1" hidden="1" x14ac:dyDescent="0.3">
      <c r="A218" s="322"/>
      <c r="B218" s="78"/>
      <c r="C218" s="78"/>
      <c r="D218" s="188"/>
      <c r="E218" s="78"/>
      <c r="F218" s="62">
        <f t="shared" si="1"/>
        <v>0</v>
      </c>
      <c r="G218" s="80" t="s">
        <v>187</v>
      </c>
    </row>
    <row r="219" spans="1:7" s="80" customFormat="1" hidden="1" x14ac:dyDescent="0.3">
      <c r="A219" s="322"/>
      <c r="B219" s="78"/>
      <c r="C219" s="78"/>
      <c r="D219" s="188"/>
      <c r="E219" s="78"/>
      <c r="F219" s="62">
        <f t="shared" si="1"/>
        <v>0</v>
      </c>
      <c r="G219" s="80" t="s">
        <v>187</v>
      </c>
    </row>
    <row r="220" spans="1:7" s="80" customFormat="1" hidden="1" x14ac:dyDescent="0.3">
      <c r="A220" s="322"/>
      <c r="B220" s="78"/>
      <c r="C220" s="78"/>
      <c r="D220" s="188"/>
      <c r="E220" s="78"/>
      <c r="F220" s="62">
        <f t="shared" si="1"/>
        <v>0</v>
      </c>
      <c r="G220" s="80" t="s">
        <v>187</v>
      </c>
    </row>
    <row r="221" spans="1:7" s="80" customFormat="1" hidden="1" x14ac:dyDescent="0.3">
      <c r="A221" s="322"/>
      <c r="B221" s="78"/>
      <c r="C221" s="78"/>
      <c r="D221" s="188"/>
      <c r="E221" s="78"/>
      <c r="F221" s="62">
        <f t="shared" si="1"/>
        <v>0</v>
      </c>
      <c r="G221" s="80" t="s">
        <v>187</v>
      </c>
    </row>
    <row r="222" spans="1:7" s="80" customFormat="1" hidden="1" x14ac:dyDescent="0.3">
      <c r="A222" s="322"/>
      <c r="B222" s="78"/>
      <c r="C222" s="78"/>
      <c r="D222" s="188"/>
      <c r="E222" s="78"/>
      <c r="F222" s="62">
        <f t="shared" si="1"/>
        <v>0</v>
      </c>
      <c r="G222" s="80" t="s">
        <v>187</v>
      </c>
    </row>
    <row r="223" spans="1:7" s="80" customFormat="1" hidden="1" x14ac:dyDescent="0.3">
      <c r="A223" s="322"/>
      <c r="B223" s="78"/>
      <c r="C223" s="78"/>
      <c r="D223" s="188"/>
      <c r="E223" s="78"/>
      <c r="F223" s="62">
        <f t="shared" si="1"/>
        <v>0</v>
      </c>
      <c r="G223" s="80" t="s">
        <v>187</v>
      </c>
    </row>
    <row r="224" spans="1:7" s="80" customFormat="1" hidden="1" x14ac:dyDescent="0.3">
      <c r="A224" s="322"/>
      <c r="B224" s="78"/>
      <c r="C224" s="78"/>
      <c r="D224" s="188"/>
      <c r="E224" s="78"/>
      <c r="F224" s="62">
        <f t="shared" si="1"/>
        <v>0</v>
      </c>
      <c r="G224" s="80" t="s">
        <v>187</v>
      </c>
    </row>
    <row r="225" spans="1:7" s="80" customFormat="1" hidden="1" x14ac:dyDescent="0.3">
      <c r="A225" s="322"/>
      <c r="B225" s="78"/>
      <c r="C225" s="78"/>
      <c r="D225" s="188"/>
      <c r="E225" s="78"/>
      <c r="F225" s="62">
        <f t="shared" si="1"/>
        <v>0</v>
      </c>
      <c r="G225" s="80" t="s">
        <v>187</v>
      </c>
    </row>
    <row r="226" spans="1:7" s="80" customFormat="1" hidden="1" x14ac:dyDescent="0.3">
      <c r="A226" s="322"/>
      <c r="B226" s="78"/>
      <c r="C226" s="78"/>
      <c r="D226" s="188"/>
      <c r="E226" s="78"/>
      <c r="F226" s="62">
        <f t="shared" si="1"/>
        <v>0</v>
      </c>
      <c r="G226" s="80" t="s">
        <v>187</v>
      </c>
    </row>
    <row r="227" spans="1:7" s="80" customFormat="1" hidden="1" x14ac:dyDescent="0.3">
      <c r="A227" s="322"/>
      <c r="B227" s="78"/>
      <c r="C227" s="78"/>
      <c r="D227" s="188"/>
      <c r="E227" s="78"/>
      <c r="F227" s="62">
        <f t="shared" si="1"/>
        <v>0</v>
      </c>
      <c r="G227" s="80" t="s">
        <v>187</v>
      </c>
    </row>
    <row r="228" spans="1:7" s="80" customFormat="1" hidden="1" x14ac:dyDescent="0.3">
      <c r="A228" s="322"/>
      <c r="B228" s="78"/>
      <c r="C228" s="78"/>
      <c r="D228" s="188"/>
      <c r="E228" s="78"/>
      <c r="F228" s="62">
        <f t="shared" si="1"/>
        <v>0</v>
      </c>
      <c r="G228" s="80" t="s">
        <v>187</v>
      </c>
    </row>
    <row r="229" spans="1:7" s="80" customFormat="1" hidden="1" x14ac:dyDescent="0.3">
      <c r="A229" s="322"/>
      <c r="B229" s="78"/>
      <c r="C229" s="78"/>
      <c r="D229" s="188"/>
      <c r="E229" s="78"/>
      <c r="F229" s="62">
        <f t="shared" si="1"/>
        <v>0</v>
      </c>
      <c r="G229" s="80" t="s">
        <v>187</v>
      </c>
    </row>
    <row r="230" spans="1:7" s="80" customFormat="1" hidden="1" x14ac:dyDescent="0.3">
      <c r="A230" s="322"/>
      <c r="B230" s="78"/>
      <c r="C230" s="78"/>
      <c r="D230" s="188"/>
      <c r="E230" s="78"/>
      <c r="F230" s="62">
        <f t="shared" si="1"/>
        <v>0</v>
      </c>
      <c r="G230" s="80" t="s">
        <v>187</v>
      </c>
    </row>
    <row r="231" spans="1:7" s="80" customFormat="1" hidden="1" x14ac:dyDescent="0.3">
      <c r="A231" s="322"/>
      <c r="B231" s="78"/>
      <c r="C231" s="78"/>
      <c r="D231" s="188"/>
      <c r="E231" s="78"/>
      <c r="F231" s="62">
        <f t="shared" si="1"/>
        <v>0</v>
      </c>
      <c r="G231" s="80" t="s">
        <v>187</v>
      </c>
    </row>
    <row r="232" spans="1:7" s="80" customFormat="1" hidden="1" x14ac:dyDescent="0.3">
      <c r="A232" s="322"/>
      <c r="B232" s="78"/>
      <c r="C232" s="78"/>
      <c r="D232" s="188"/>
      <c r="E232" s="78"/>
      <c r="F232" s="62">
        <f t="shared" si="1"/>
        <v>0</v>
      </c>
      <c r="G232" s="80" t="s">
        <v>187</v>
      </c>
    </row>
    <row r="233" spans="1:7" s="80" customFormat="1" hidden="1" x14ac:dyDescent="0.3">
      <c r="A233" s="322"/>
      <c r="B233" s="78"/>
      <c r="C233" s="78"/>
      <c r="D233" s="188"/>
      <c r="E233" s="78"/>
      <c r="F233" s="62">
        <f t="shared" si="1"/>
        <v>0</v>
      </c>
      <c r="G233" s="80" t="s">
        <v>187</v>
      </c>
    </row>
    <row r="234" spans="1:7" s="80" customFormat="1" hidden="1" x14ac:dyDescent="0.3">
      <c r="A234" s="322"/>
      <c r="B234" s="78"/>
      <c r="C234" s="78"/>
      <c r="D234" s="188"/>
      <c r="E234" s="78"/>
      <c r="F234" s="62">
        <f t="shared" si="1"/>
        <v>0</v>
      </c>
      <c r="G234" s="80" t="s">
        <v>187</v>
      </c>
    </row>
    <row r="235" spans="1:7" s="80" customFormat="1" hidden="1" x14ac:dyDescent="0.3">
      <c r="A235" s="322"/>
      <c r="B235" s="78"/>
      <c r="C235" s="78"/>
      <c r="D235" s="188"/>
      <c r="E235" s="78"/>
      <c r="F235" s="62">
        <f t="shared" si="1"/>
        <v>0</v>
      </c>
      <c r="G235" s="80" t="s">
        <v>187</v>
      </c>
    </row>
    <row r="236" spans="1:7" s="80" customFormat="1" hidden="1" x14ac:dyDescent="0.3">
      <c r="A236" s="322"/>
      <c r="B236" s="78"/>
      <c r="C236" s="78"/>
      <c r="D236" s="188"/>
      <c r="E236" s="78"/>
      <c r="F236" s="62">
        <f t="shared" si="1"/>
        <v>0</v>
      </c>
      <c r="G236" s="80" t="s">
        <v>187</v>
      </c>
    </row>
    <row r="237" spans="1:7" s="80" customFormat="1" hidden="1" x14ac:dyDescent="0.3">
      <c r="A237" s="322"/>
      <c r="B237" s="78"/>
      <c r="C237" s="78"/>
      <c r="D237" s="188"/>
      <c r="E237" s="78"/>
      <c r="F237" s="62">
        <f t="shared" si="1"/>
        <v>0</v>
      </c>
      <c r="G237" s="80" t="s">
        <v>187</v>
      </c>
    </row>
    <row r="238" spans="1:7" s="80" customFormat="1" hidden="1" x14ac:dyDescent="0.3">
      <c r="A238" s="322"/>
      <c r="B238" s="78"/>
      <c r="C238" s="78"/>
      <c r="D238" s="188"/>
      <c r="E238" s="78"/>
      <c r="F238" s="62">
        <f t="shared" si="1"/>
        <v>0</v>
      </c>
      <c r="G238" s="80" t="s">
        <v>187</v>
      </c>
    </row>
    <row r="239" spans="1:7" s="80" customFormat="1" hidden="1" x14ac:dyDescent="0.3">
      <c r="A239" s="322"/>
      <c r="B239" s="78"/>
      <c r="C239" s="78"/>
      <c r="D239" s="188"/>
      <c r="E239" s="78"/>
      <c r="F239" s="62">
        <f t="shared" si="1"/>
        <v>0</v>
      </c>
      <c r="G239" s="80" t="s">
        <v>187</v>
      </c>
    </row>
    <row r="240" spans="1:7" s="80" customFormat="1" hidden="1" x14ac:dyDescent="0.3">
      <c r="A240" s="322"/>
      <c r="B240" s="78"/>
      <c r="C240" s="78"/>
      <c r="D240" s="188"/>
      <c r="E240" s="78"/>
      <c r="F240" s="62">
        <f t="shared" si="1"/>
        <v>0</v>
      </c>
      <c r="G240" s="80" t="s">
        <v>187</v>
      </c>
    </row>
    <row r="241" spans="1:7" s="80" customFormat="1" hidden="1" x14ac:dyDescent="0.3">
      <c r="A241" s="322"/>
      <c r="B241" s="78"/>
      <c r="C241" s="78"/>
      <c r="D241" s="188"/>
      <c r="E241" s="78"/>
      <c r="F241" s="62">
        <f t="shared" si="1"/>
        <v>0</v>
      </c>
      <c r="G241" s="80" t="s">
        <v>187</v>
      </c>
    </row>
    <row r="242" spans="1:7" s="80" customFormat="1" hidden="1" x14ac:dyDescent="0.3">
      <c r="A242" s="322"/>
      <c r="B242" s="78"/>
      <c r="C242" s="78"/>
      <c r="D242" s="188"/>
      <c r="E242" s="78"/>
      <c r="F242" s="62">
        <f t="shared" si="1"/>
        <v>0</v>
      </c>
      <c r="G242" s="80" t="s">
        <v>187</v>
      </c>
    </row>
    <row r="243" spans="1:7" s="80" customFormat="1" hidden="1" x14ac:dyDescent="0.3">
      <c r="A243" s="322"/>
      <c r="B243" s="78"/>
      <c r="C243" s="78"/>
      <c r="D243" s="188"/>
      <c r="E243" s="78"/>
      <c r="F243" s="62">
        <f t="shared" si="1"/>
        <v>0</v>
      </c>
      <c r="G243" s="80" t="s">
        <v>187</v>
      </c>
    </row>
    <row r="244" spans="1:7" s="80" customFormat="1" hidden="1" x14ac:dyDescent="0.3">
      <c r="A244" s="322"/>
      <c r="B244" s="78"/>
      <c r="C244" s="78"/>
      <c r="D244" s="188"/>
      <c r="E244" s="78"/>
      <c r="F244" s="62">
        <f t="shared" si="1"/>
        <v>0</v>
      </c>
      <c r="G244" s="80" t="s">
        <v>187</v>
      </c>
    </row>
    <row r="245" spans="1:7" s="80" customFormat="1" hidden="1" x14ac:dyDescent="0.3">
      <c r="A245" s="322"/>
      <c r="B245" s="78"/>
      <c r="C245" s="78"/>
      <c r="D245" s="188"/>
      <c r="E245" s="78"/>
      <c r="F245" s="62">
        <f t="shared" si="1"/>
        <v>0</v>
      </c>
      <c r="G245" s="80" t="s">
        <v>187</v>
      </c>
    </row>
    <row r="246" spans="1:7" s="80" customFormat="1" hidden="1" x14ac:dyDescent="0.3">
      <c r="A246" s="322"/>
      <c r="B246" s="78"/>
      <c r="C246" s="78"/>
      <c r="D246" s="188"/>
      <c r="E246" s="78"/>
      <c r="F246" s="62">
        <f t="shared" si="1"/>
        <v>0</v>
      </c>
      <c r="G246" s="80" t="s">
        <v>187</v>
      </c>
    </row>
    <row r="247" spans="1:7" s="80" customFormat="1" hidden="1" x14ac:dyDescent="0.3">
      <c r="A247" s="322"/>
      <c r="B247" s="78"/>
      <c r="C247" s="78"/>
      <c r="D247" s="188"/>
      <c r="E247" s="78"/>
      <c r="F247" s="62">
        <f t="shared" si="1"/>
        <v>0</v>
      </c>
      <c r="G247" s="80" t="s">
        <v>187</v>
      </c>
    </row>
    <row r="248" spans="1:7" s="80" customFormat="1" hidden="1" x14ac:dyDescent="0.3">
      <c r="A248" s="322"/>
      <c r="B248" s="78"/>
      <c r="C248" s="78"/>
      <c r="D248" s="188"/>
      <c r="E248" s="78"/>
      <c r="F248" s="62">
        <f t="shared" si="1"/>
        <v>0</v>
      </c>
      <c r="G248" s="80" t="s">
        <v>187</v>
      </c>
    </row>
    <row r="249" spans="1:7" s="80" customFormat="1" hidden="1" x14ac:dyDescent="0.3">
      <c r="A249" s="322"/>
      <c r="B249" s="78"/>
      <c r="C249" s="78"/>
      <c r="D249" s="188"/>
      <c r="E249" s="78"/>
      <c r="F249" s="62">
        <f t="shared" si="1"/>
        <v>0</v>
      </c>
      <c r="G249" s="80" t="s">
        <v>187</v>
      </c>
    </row>
    <row r="250" spans="1:7" s="80" customFormat="1" hidden="1" x14ac:dyDescent="0.3">
      <c r="A250" s="322"/>
      <c r="B250" s="78"/>
      <c r="C250" s="78"/>
      <c r="D250" s="188"/>
      <c r="E250" s="78"/>
      <c r="F250" s="62">
        <f t="shared" si="1"/>
        <v>0</v>
      </c>
      <c r="G250" s="80" t="s">
        <v>187</v>
      </c>
    </row>
    <row r="251" spans="1:7" s="80" customFormat="1" hidden="1" x14ac:dyDescent="0.3">
      <c r="A251" s="322"/>
      <c r="B251" s="78"/>
      <c r="C251" s="78"/>
      <c r="D251" s="188"/>
      <c r="E251" s="78"/>
      <c r="F251" s="62">
        <f t="shared" si="1"/>
        <v>0</v>
      </c>
      <c r="G251" s="80" t="s">
        <v>187</v>
      </c>
    </row>
    <row r="252" spans="1:7" s="80" customFormat="1" hidden="1" x14ac:dyDescent="0.3">
      <c r="A252" s="322"/>
      <c r="B252" s="78"/>
      <c r="C252" s="78"/>
      <c r="D252" s="188"/>
      <c r="E252" s="78"/>
      <c r="F252" s="62">
        <f t="shared" si="1"/>
        <v>0</v>
      </c>
      <c r="G252" s="80" t="s">
        <v>187</v>
      </c>
    </row>
    <row r="253" spans="1:7" s="80" customFormat="1" hidden="1" x14ac:dyDescent="0.3">
      <c r="A253" s="322"/>
      <c r="B253" s="78"/>
      <c r="C253" s="78"/>
      <c r="D253" s="188"/>
      <c r="E253" s="78"/>
      <c r="F253" s="62">
        <f t="shared" si="1"/>
        <v>0</v>
      </c>
      <c r="G253" s="80" t="s">
        <v>187</v>
      </c>
    </row>
    <row r="254" spans="1:7" s="80" customFormat="1" hidden="1" x14ac:dyDescent="0.3">
      <c r="A254" s="322"/>
      <c r="B254" s="78"/>
      <c r="C254" s="78"/>
      <c r="D254" s="188"/>
      <c r="E254" s="78"/>
      <c r="F254" s="62">
        <f t="shared" si="1"/>
        <v>0</v>
      </c>
      <c r="G254" s="80" t="s">
        <v>187</v>
      </c>
    </row>
    <row r="255" spans="1:7" s="80" customFormat="1" hidden="1" x14ac:dyDescent="0.3">
      <c r="A255" s="322"/>
      <c r="B255" s="78"/>
      <c r="C255" s="78"/>
      <c r="D255" s="188"/>
      <c r="E255" s="78"/>
      <c r="F255" s="62">
        <f t="shared" si="1"/>
        <v>0</v>
      </c>
      <c r="G255" s="80" t="s">
        <v>187</v>
      </c>
    </row>
    <row r="256" spans="1:7" s="80" customFormat="1" hidden="1" x14ac:dyDescent="0.3">
      <c r="A256" s="322"/>
      <c r="B256" s="78"/>
      <c r="C256" s="78"/>
      <c r="D256" s="188"/>
      <c r="E256" s="78"/>
      <c r="F256" s="62">
        <f t="shared" si="1"/>
        <v>0</v>
      </c>
      <c r="G256" s="80" t="s">
        <v>187</v>
      </c>
    </row>
    <row r="257" spans="1:9" s="80" customFormat="1" hidden="1" x14ac:dyDescent="0.3">
      <c r="A257" s="322"/>
      <c r="B257" s="78"/>
      <c r="C257" s="78"/>
      <c r="D257" s="188"/>
      <c r="E257" s="78"/>
      <c r="F257" s="62">
        <f t="shared" si="1"/>
        <v>0</v>
      </c>
      <c r="G257" s="80" t="s">
        <v>187</v>
      </c>
    </row>
    <row r="258" spans="1:9" s="80" customFormat="1" hidden="1" x14ac:dyDescent="0.3">
      <c r="A258" s="322"/>
      <c r="B258" s="78"/>
      <c r="C258" s="78"/>
      <c r="D258" s="188"/>
      <c r="E258" s="78"/>
      <c r="F258" s="62">
        <f t="shared" si="1"/>
        <v>0</v>
      </c>
      <c r="G258" s="80" t="s">
        <v>187</v>
      </c>
    </row>
    <row r="259" spans="1:9" s="80" customFormat="1" hidden="1" x14ac:dyDescent="0.3">
      <c r="A259" s="322"/>
      <c r="B259" s="78"/>
      <c r="C259" s="78"/>
      <c r="D259" s="188"/>
      <c r="E259" s="78"/>
      <c r="F259" s="62">
        <f t="shared" si="1"/>
        <v>0</v>
      </c>
      <c r="G259" s="80" t="s">
        <v>187</v>
      </c>
    </row>
    <row r="260" spans="1:9" s="80" customFormat="1" hidden="1" x14ac:dyDescent="0.3">
      <c r="A260" s="322"/>
      <c r="B260" s="78"/>
      <c r="C260" s="78"/>
      <c r="D260" s="188"/>
      <c r="E260" s="78"/>
      <c r="F260" s="62">
        <f t="shared" si="1"/>
        <v>0</v>
      </c>
      <c r="G260" s="80" t="s">
        <v>187</v>
      </c>
    </row>
    <row r="261" spans="1:9" s="80" customFormat="1" hidden="1" x14ac:dyDescent="0.3">
      <c r="A261" s="322"/>
      <c r="B261" s="78"/>
      <c r="C261" s="78"/>
      <c r="D261" s="188"/>
      <c r="E261" s="78"/>
      <c r="F261" s="62">
        <f t="shared" si="1"/>
        <v>0</v>
      </c>
      <c r="G261" s="80" t="s">
        <v>187</v>
      </c>
    </row>
    <row r="262" spans="1:9" s="80" customFormat="1" hidden="1" x14ac:dyDescent="0.3">
      <c r="A262" s="322"/>
      <c r="B262" s="78"/>
      <c r="C262" s="78"/>
      <c r="D262" s="188"/>
      <c r="E262" s="78"/>
      <c r="F262" s="62">
        <f t="shared" si="1"/>
        <v>0</v>
      </c>
      <c r="G262" s="80" t="s">
        <v>187</v>
      </c>
    </row>
    <row r="263" spans="1:9" s="80" customFormat="1" hidden="1" x14ac:dyDescent="0.3">
      <c r="A263" s="322"/>
      <c r="B263" s="78"/>
      <c r="C263" s="78"/>
      <c r="D263" s="188"/>
      <c r="E263" s="78"/>
      <c r="F263" s="62">
        <f t="shared" si="1"/>
        <v>0</v>
      </c>
      <c r="G263" s="80" t="s">
        <v>187</v>
      </c>
    </row>
    <row r="264" spans="1:9" s="80" customFormat="1" hidden="1" x14ac:dyDescent="0.3">
      <c r="A264" s="322"/>
      <c r="B264" s="78"/>
      <c r="C264" s="78"/>
      <c r="D264" s="188"/>
      <c r="E264" s="78"/>
      <c r="F264" s="62">
        <f t="shared" si="1"/>
        <v>0</v>
      </c>
      <c r="G264" s="80" t="s">
        <v>187</v>
      </c>
    </row>
    <row r="265" spans="1:9" s="80" customFormat="1" hidden="1" x14ac:dyDescent="0.3">
      <c r="A265" s="322"/>
      <c r="B265" s="78"/>
      <c r="C265" s="78"/>
      <c r="D265" s="188"/>
      <c r="E265" s="78"/>
      <c r="F265" s="62">
        <f t="shared" si="1"/>
        <v>0</v>
      </c>
      <c r="G265" s="80" t="s">
        <v>187</v>
      </c>
    </row>
    <row r="266" spans="1:9" s="80" customFormat="1" hidden="1" x14ac:dyDescent="0.3">
      <c r="A266" s="322"/>
      <c r="B266" s="78"/>
      <c r="C266" s="78"/>
      <c r="D266" s="188"/>
      <c r="E266" s="78"/>
      <c r="F266" s="62">
        <f t="shared" si="1"/>
        <v>0</v>
      </c>
      <c r="G266" s="80" t="s">
        <v>187</v>
      </c>
    </row>
    <row r="267" spans="1:9" s="80" customFormat="1" x14ac:dyDescent="0.3">
      <c r="A267" s="322"/>
      <c r="B267" s="78"/>
      <c r="C267" s="78"/>
      <c r="D267" s="188"/>
      <c r="E267" s="78"/>
      <c r="F267" s="198">
        <f>ROUND(+B267*D267*E267,2)</f>
        <v>0</v>
      </c>
      <c r="G267" s="80" t="s">
        <v>187</v>
      </c>
    </row>
    <row r="268" spans="1:9" s="80" customFormat="1" x14ac:dyDescent="0.3">
      <c r="A268" s="322"/>
      <c r="B268" s="69"/>
      <c r="C268" s="69"/>
      <c r="D268" s="153"/>
      <c r="E268" s="157" t="s">
        <v>190</v>
      </c>
      <c r="F268" s="62">
        <f>ROUND(SUBTOTAL(109,F137:F267),2)</f>
        <v>0</v>
      </c>
      <c r="G268" s="80" t="s">
        <v>187</v>
      </c>
      <c r="I268" s="320" t="s">
        <v>206</v>
      </c>
    </row>
    <row r="269" spans="1:9" x14ac:dyDescent="0.3">
      <c r="F269" s="200"/>
      <c r="G269" s="80" t="s">
        <v>191</v>
      </c>
    </row>
    <row r="270" spans="1:9" x14ac:dyDescent="0.3">
      <c r="C270" s="453" t="str">
        <f>"Total "&amp;B2</f>
        <v>Total Interpretive Programs</v>
      </c>
      <c r="D270" s="453"/>
      <c r="E270" s="453"/>
      <c r="F270" s="62">
        <f>+F268+F136</f>
        <v>0</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Interpretive Programs Narrative (State):</v>
      </c>
      <c r="B272" s="85"/>
      <c r="C272" s="85"/>
      <c r="D272" s="85"/>
      <c r="E272" s="85"/>
      <c r="F272" s="86"/>
      <c r="G272" s="80" t="s">
        <v>182</v>
      </c>
      <c r="I272" s="112" t="s">
        <v>195</v>
      </c>
    </row>
    <row r="273" spans="1:17" s="80" customFormat="1" ht="45" customHeight="1" x14ac:dyDescent="0.3">
      <c r="A273" s="445"/>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Interpretive Programs Narrative (Non-State) i.e. Match or Other Funding</v>
      </c>
      <c r="B275" s="89"/>
      <c r="C275" s="89"/>
      <c r="D275" s="89"/>
      <c r="E275" s="89"/>
      <c r="F275" s="90"/>
      <c r="G275" s="80" t="s">
        <v>187</v>
      </c>
      <c r="I275" s="112" t="s">
        <v>195</v>
      </c>
    </row>
    <row r="276" spans="1:17" s="80" customFormat="1" ht="45" customHeight="1" x14ac:dyDescent="0.3">
      <c r="A276" s="445"/>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dkiH+Nm0mG7LKkJ0sjMBnBabTR+MPgjnp2JxREHuBkBukza9z4dlknYyoHlmfL1IcoHc1FkdfcNe42XSbsTjpg==" saltValue="AQEaS3ZabhjtySgpcVHUa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351</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247212.80275638509</v>
      </c>
      <c r="E6" s="78">
        <v>7</v>
      </c>
      <c r="F6" s="62">
        <f t="shared" ref="F6:F134" ca="1" si="0">ROUND(+B6*D6*E6,2)</f>
        <v>5191468.8600000003</v>
      </c>
      <c r="G6" s="80" t="s">
        <v>182</v>
      </c>
    </row>
    <row r="7" spans="1:9" s="80" customFormat="1" x14ac:dyDescent="0.3">
      <c r="A7" s="322" t="s">
        <v>292</v>
      </c>
      <c r="B7" s="78">
        <v>3</v>
      </c>
      <c r="C7" s="78" t="s">
        <v>291</v>
      </c>
      <c r="D7" s="188">
        <f t="shared" ref="D7:D8" ca="1" si="1">RAND()*400000</f>
        <v>302993.67080778012</v>
      </c>
      <c r="E7" s="78">
        <v>7</v>
      </c>
      <c r="F7" s="62">
        <f t="shared" ca="1" si="0"/>
        <v>6362867.0899999999</v>
      </c>
      <c r="G7" s="80" t="s">
        <v>182</v>
      </c>
    </row>
    <row r="8" spans="1:9" s="80" customFormat="1" x14ac:dyDescent="0.3">
      <c r="A8" s="322" t="s">
        <v>293</v>
      </c>
      <c r="B8" s="78">
        <v>3</v>
      </c>
      <c r="C8" s="78" t="s">
        <v>291</v>
      </c>
      <c r="D8" s="188">
        <f t="shared" ca="1" si="1"/>
        <v>29163.428983929098</v>
      </c>
      <c r="E8" s="78">
        <v>7</v>
      </c>
      <c r="F8" s="62">
        <f t="shared" ca="1" si="0"/>
        <v>612432.01</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396453.74645296443</v>
      </c>
      <c r="E135" s="78">
        <v>7</v>
      </c>
      <c r="F135" s="198">
        <f ca="1">ROUND(+B135*D135*E135,2)</f>
        <v>8325528.6799999997</v>
      </c>
      <c r="G135" s="80" t="s">
        <v>182</v>
      </c>
    </row>
    <row r="136" spans="1:9" s="80" customFormat="1" x14ac:dyDescent="0.3">
      <c r="A136" s="322"/>
      <c r="B136" s="69"/>
      <c r="C136" s="69"/>
      <c r="D136" s="106"/>
      <c r="E136" s="158" t="s">
        <v>185</v>
      </c>
      <c r="F136" s="159">
        <f ca="1">ROUND(SUBTOTAL(109,F6:F135),2)</f>
        <v>20492296.640000001</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46243.365303760474</v>
      </c>
      <c r="E138" s="78">
        <v>7</v>
      </c>
      <c r="F138" s="62">
        <f ca="1">ROUND(+B138*D138*E138,2)</f>
        <v>971110.67</v>
      </c>
      <c r="G138" s="80" t="s">
        <v>187</v>
      </c>
    </row>
    <row r="139" spans="1:9" s="80" customFormat="1" x14ac:dyDescent="0.3">
      <c r="A139" s="322" t="s">
        <v>292</v>
      </c>
      <c r="B139" s="78">
        <v>3</v>
      </c>
      <c r="C139" s="78" t="s">
        <v>291</v>
      </c>
      <c r="D139" s="188">
        <f t="shared" ca="1" si="2"/>
        <v>210993.59173081905</v>
      </c>
      <c r="E139" s="78">
        <v>7</v>
      </c>
      <c r="F139" s="62">
        <f t="shared" ref="F139:F266" ca="1" si="3">ROUND(+B139*D139*E139,2)</f>
        <v>4430865.43</v>
      </c>
      <c r="G139" s="80" t="s">
        <v>187</v>
      </c>
    </row>
    <row r="140" spans="1:9" s="80" customFormat="1" x14ac:dyDescent="0.3">
      <c r="A140" s="322" t="s">
        <v>293</v>
      </c>
      <c r="B140" s="78">
        <v>3</v>
      </c>
      <c r="C140" s="78" t="s">
        <v>291</v>
      </c>
      <c r="D140" s="188">
        <f t="shared" ca="1" si="2"/>
        <v>227507.15347742289</v>
      </c>
      <c r="E140" s="78">
        <v>7</v>
      </c>
      <c r="F140" s="62">
        <f t="shared" ca="1" si="3"/>
        <v>4777650.22</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32325.297930818753</v>
      </c>
      <c r="E267" s="78">
        <v>7</v>
      </c>
      <c r="F267" s="198">
        <f ca="1">ROUND(+B267*D267*E267,2)</f>
        <v>678831.26</v>
      </c>
      <c r="G267" s="80" t="s">
        <v>187</v>
      </c>
    </row>
    <row r="268" spans="1:9" s="80" customFormat="1" x14ac:dyDescent="0.3">
      <c r="A268" s="322"/>
      <c r="B268" s="69"/>
      <c r="C268" s="69"/>
      <c r="D268" s="153"/>
      <c r="E268" s="157" t="s">
        <v>190</v>
      </c>
      <c r="F268" s="62">
        <f ca="1">ROUND(SUBTOTAL(109,F137:F267),2)</f>
        <v>10858457.58</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31350754.219999999</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356</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240419.18443765608</v>
      </c>
      <c r="E6" s="78">
        <v>7</v>
      </c>
      <c r="F6" s="62">
        <f t="shared" ref="F6:F134" ca="1" si="0">ROUND(+B6*D6*E6,2)</f>
        <v>5048802.87</v>
      </c>
      <c r="G6" s="80" t="s">
        <v>182</v>
      </c>
    </row>
    <row r="7" spans="1:9" s="80" customFormat="1" x14ac:dyDescent="0.3">
      <c r="A7" s="322" t="s">
        <v>292</v>
      </c>
      <c r="B7" s="78">
        <v>3</v>
      </c>
      <c r="C7" s="78" t="s">
        <v>291</v>
      </c>
      <c r="D7" s="188">
        <f t="shared" ref="D7:D8" ca="1" si="1">RAND()*400000</f>
        <v>357843.83977397368</v>
      </c>
      <c r="E7" s="78">
        <v>7</v>
      </c>
      <c r="F7" s="62">
        <f t="shared" ca="1" si="0"/>
        <v>7514720.6399999997</v>
      </c>
      <c r="G7" s="80" t="s">
        <v>182</v>
      </c>
    </row>
    <row r="8" spans="1:9" s="80" customFormat="1" x14ac:dyDescent="0.3">
      <c r="A8" s="322" t="s">
        <v>293</v>
      </c>
      <c r="B8" s="78">
        <v>3</v>
      </c>
      <c r="C8" s="78" t="s">
        <v>291</v>
      </c>
      <c r="D8" s="188">
        <f t="shared" ca="1" si="1"/>
        <v>181696.24259255861</v>
      </c>
      <c r="E8" s="78">
        <v>7</v>
      </c>
      <c r="F8" s="62">
        <f t="shared" ca="1" si="0"/>
        <v>3815621.09</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89022.946026401245</v>
      </c>
      <c r="E135" s="78">
        <v>7</v>
      </c>
      <c r="F135" s="198">
        <f ca="1">ROUND(+B135*D135*E135,2)</f>
        <v>1869481.87</v>
      </c>
      <c r="G135" s="80" t="s">
        <v>182</v>
      </c>
    </row>
    <row r="136" spans="1:9" s="80" customFormat="1" x14ac:dyDescent="0.3">
      <c r="A136" s="322"/>
      <c r="B136" s="69"/>
      <c r="C136" s="69"/>
      <c r="D136" s="106"/>
      <c r="E136" s="158" t="s">
        <v>185</v>
      </c>
      <c r="F136" s="159">
        <f ca="1">ROUND(SUBTOTAL(109,F6:F135),2)</f>
        <v>18248626.469999999</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30135.080171144058</v>
      </c>
      <c r="E138" s="78">
        <v>7</v>
      </c>
      <c r="F138" s="62">
        <f ca="1">ROUND(+B138*D138*E138,2)</f>
        <v>632836.68000000005</v>
      </c>
      <c r="G138" s="80" t="s">
        <v>187</v>
      </c>
    </row>
    <row r="139" spans="1:9" s="80" customFormat="1" x14ac:dyDescent="0.3">
      <c r="A139" s="322" t="s">
        <v>292</v>
      </c>
      <c r="B139" s="78">
        <v>3</v>
      </c>
      <c r="C139" s="78" t="s">
        <v>291</v>
      </c>
      <c r="D139" s="188">
        <f t="shared" ca="1" si="2"/>
        <v>19500.654440951414</v>
      </c>
      <c r="E139" s="78">
        <v>7</v>
      </c>
      <c r="F139" s="62">
        <f t="shared" ref="F139:F266" ca="1" si="3">ROUND(+B139*D139*E139,2)</f>
        <v>409513.74</v>
      </c>
      <c r="G139" s="80" t="s">
        <v>187</v>
      </c>
    </row>
    <row r="140" spans="1:9" s="80" customFormat="1" x14ac:dyDescent="0.3">
      <c r="A140" s="322" t="s">
        <v>293</v>
      </c>
      <c r="B140" s="78">
        <v>3</v>
      </c>
      <c r="C140" s="78" t="s">
        <v>291</v>
      </c>
      <c r="D140" s="188">
        <f t="shared" ca="1" si="2"/>
        <v>341344.68609704811</v>
      </c>
      <c r="E140" s="78">
        <v>7</v>
      </c>
      <c r="F140" s="62">
        <f t="shared" ca="1" si="3"/>
        <v>7168238.4100000001</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69431.874761915009</v>
      </c>
      <c r="E267" s="78">
        <v>7</v>
      </c>
      <c r="F267" s="198">
        <f ca="1">ROUND(+B267*D267*E267,2)</f>
        <v>1458069.37</v>
      </c>
      <c r="G267" s="80" t="s">
        <v>187</v>
      </c>
    </row>
    <row r="268" spans="1:9" s="80" customFormat="1" x14ac:dyDescent="0.3">
      <c r="A268" s="322"/>
      <c r="B268" s="69"/>
      <c r="C268" s="69"/>
      <c r="D268" s="153"/>
      <c r="E268" s="157" t="s">
        <v>190</v>
      </c>
      <c r="F268" s="62">
        <f ca="1">ROUND(SUBTOTAL(109,F137:F267),2)</f>
        <v>9668658.1999999993</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27917284.669999998</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357</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179645.60262687571</v>
      </c>
      <c r="E6" s="78">
        <v>7</v>
      </c>
      <c r="F6" s="62">
        <f t="shared" ref="F6:F134" ca="1" si="0">ROUND(+B6*D6*E6,2)</f>
        <v>3772557.66</v>
      </c>
      <c r="G6" s="80" t="s">
        <v>182</v>
      </c>
    </row>
    <row r="7" spans="1:9" s="80" customFormat="1" x14ac:dyDescent="0.3">
      <c r="A7" s="322" t="s">
        <v>292</v>
      </c>
      <c r="B7" s="78">
        <v>3</v>
      </c>
      <c r="C7" s="78" t="s">
        <v>291</v>
      </c>
      <c r="D7" s="188">
        <f t="shared" ref="D7:D8" ca="1" si="1">RAND()*400000</f>
        <v>191882.44283909607</v>
      </c>
      <c r="E7" s="78">
        <v>7</v>
      </c>
      <c r="F7" s="62">
        <f t="shared" ca="1" si="0"/>
        <v>4029531.3</v>
      </c>
      <c r="G7" s="80" t="s">
        <v>182</v>
      </c>
    </row>
    <row r="8" spans="1:9" s="80" customFormat="1" x14ac:dyDescent="0.3">
      <c r="A8" s="322" t="s">
        <v>293</v>
      </c>
      <c r="B8" s="78">
        <v>3</v>
      </c>
      <c r="C8" s="78" t="s">
        <v>291</v>
      </c>
      <c r="D8" s="188">
        <f t="shared" ca="1" si="1"/>
        <v>373145.75838316412</v>
      </c>
      <c r="E8" s="78">
        <v>7</v>
      </c>
      <c r="F8" s="62">
        <f t="shared" ca="1" si="0"/>
        <v>7836060.9299999997</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16552.774868902055</v>
      </c>
      <c r="E135" s="78">
        <v>7</v>
      </c>
      <c r="F135" s="198">
        <f ca="1">ROUND(+B135*D135*E135,2)</f>
        <v>347608.27</v>
      </c>
      <c r="G135" s="80" t="s">
        <v>182</v>
      </c>
    </row>
    <row r="136" spans="1:9" s="80" customFormat="1" x14ac:dyDescent="0.3">
      <c r="A136" s="322"/>
      <c r="B136" s="69"/>
      <c r="C136" s="69"/>
      <c r="D136" s="106"/>
      <c r="E136" s="158" t="s">
        <v>185</v>
      </c>
      <c r="F136" s="159">
        <f ca="1">ROUND(SUBTOTAL(109,F6:F135),2)</f>
        <v>15985758.16</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392146.7822894167</v>
      </c>
      <c r="E138" s="78">
        <v>7</v>
      </c>
      <c r="F138" s="62">
        <f ca="1">ROUND(+B138*D138*E138,2)</f>
        <v>8235082.4299999997</v>
      </c>
      <c r="G138" s="80" t="s">
        <v>187</v>
      </c>
    </row>
    <row r="139" spans="1:9" s="80" customFormat="1" x14ac:dyDescent="0.3">
      <c r="A139" s="322" t="s">
        <v>292</v>
      </c>
      <c r="B139" s="78">
        <v>3</v>
      </c>
      <c r="C139" s="78" t="s">
        <v>291</v>
      </c>
      <c r="D139" s="188">
        <f t="shared" ca="1" si="2"/>
        <v>78007.207630182224</v>
      </c>
      <c r="E139" s="78">
        <v>7</v>
      </c>
      <c r="F139" s="62">
        <f t="shared" ref="F139:F266" ca="1" si="3">ROUND(+B139*D139*E139,2)</f>
        <v>1638151.36</v>
      </c>
      <c r="G139" s="80" t="s">
        <v>187</v>
      </c>
    </row>
    <row r="140" spans="1:9" s="80" customFormat="1" x14ac:dyDescent="0.3">
      <c r="A140" s="322" t="s">
        <v>293</v>
      </c>
      <c r="B140" s="78">
        <v>3</v>
      </c>
      <c r="C140" s="78" t="s">
        <v>291</v>
      </c>
      <c r="D140" s="188">
        <f t="shared" ca="1" si="2"/>
        <v>393441.56895097927</v>
      </c>
      <c r="E140" s="78">
        <v>7</v>
      </c>
      <c r="F140" s="62">
        <f t="shared" ca="1" si="3"/>
        <v>8262272.9500000002</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171487.89379677479</v>
      </c>
      <c r="E267" s="78">
        <v>7</v>
      </c>
      <c r="F267" s="198">
        <f ca="1">ROUND(+B267*D267*E267,2)</f>
        <v>3601245.77</v>
      </c>
      <c r="G267" s="80" t="s">
        <v>187</v>
      </c>
    </row>
    <row r="268" spans="1:9" s="80" customFormat="1" x14ac:dyDescent="0.3">
      <c r="A268" s="322"/>
      <c r="B268" s="69"/>
      <c r="C268" s="69"/>
      <c r="D268" s="153"/>
      <c r="E268" s="157" t="s">
        <v>190</v>
      </c>
      <c r="F268" s="62">
        <f ca="1">ROUND(SUBTOTAL(109,F137:F267),2)</f>
        <v>21736752.510000002</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37722510.670000002</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358</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50582.727893758194</v>
      </c>
      <c r="E6" s="78">
        <v>7</v>
      </c>
      <c r="F6" s="62">
        <f t="shared" ref="F6:F134" ca="1" si="0">ROUND(+B6*D6*E6,2)</f>
        <v>1062237.29</v>
      </c>
      <c r="G6" s="80" t="s">
        <v>182</v>
      </c>
    </row>
    <row r="7" spans="1:9" s="80" customFormat="1" x14ac:dyDescent="0.3">
      <c r="A7" s="322" t="s">
        <v>292</v>
      </c>
      <c r="B7" s="78">
        <v>3</v>
      </c>
      <c r="C7" s="78" t="s">
        <v>291</v>
      </c>
      <c r="D7" s="188">
        <f t="shared" ref="D7:D8" ca="1" si="1">RAND()*400000</f>
        <v>121534.35892004349</v>
      </c>
      <c r="E7" s="78">
        <v>7</v>
      </c>
      <c r="F7" s="62">
        <f t="shared" ca="1" si="0"/>
        <v>2552221.54</v>
      </c>
      <c r="G7" s="80" t="s">
        <v>182</v>
      </c>
    </row>
    <row r="8" spans="1:9" s="80" customFormat="1" x14ac:dyDescent="0.3">
      <c r="A8" s="322" t="s">
        <v>293</v>
      </c>
      <c r="B8" s="78">
        <v>3</v>
      </c>
      <c r="C8" s="78" t="s">
        <v>291</v>
      </c>
      <c r="D8" s="188">
        <f t="shared" ca="1" si="1"/>
        <v>75920.809355483463</v>
      </c>
      <c r="E8" s="78">
        <v>7</v>
      </c>
      <c r="F8" s="62">
        <f t="shared" ca="1" si="0"/>
        <v>1594337</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3733.3406910400322</v>
      </c>
      <c r="E135" s="78">
        <v>7</v>
      </c>
      <c r="F135" s="198">
        <f ca="1">ROUND(+B135*D135*E135,2)</f>
        <v>78400.149999999994</v>
      </c>
      <c r="G135" s="80" t="s">
        <v>182</v>
      </c>
    </row>
    <row r="136" spans="1:9" s="80" customFormat="1" x14ac:dyDescent="0.3">
      <c r="A136" s="322"/>
      <c r="B136" s="69"/>
      <c r="C136" s="69"/>
      <c r="D136" s="106"/>
      <c r="E136" s="158" t="s">
        <v>185</v>
      </c>
      <c r="F136" s="206">
        <f ca="1">ROUND(SUBTOTAL(109,F6:F135),2)</f>
        <v>5287195.9800000004</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351800.89690176491</v>
      </c>
      <c r="E138" s="78">
        <v>7</v>
      </c>
      <c r="F138" s="62">
        <f ca="1">ROUND(+B138*D138*E138,2)</f>
        <v>7387818.8300000001</v>
      </c>
      <c r="G138" s="80" t="s">
        <v>187</v>
      </c>
    </row>
    <row r="139" spans="1:9" s="80" customFormat="1" x14ac:dyDescent="0.3">
      <c r="A139" s="322" t="s">
        <v>292</v>
      </c>
      <c r="B139" s="78">
        <v>3</v>
      </c>
      <c r="C139" s="78" t="s">
        <v>291</v>
      </c>
      <c r="D139" s="188">
        <f t="shared" ca="1" si="2"/>
        <v>219774.08313357664</v>
      </c>
      <c r="E139" s="78">
        <v>7</v>
      </c>
      <c r="F139" s="62">
        <f t="shared" ref="F139:F266" ca="1" si="3">ROUND(+B139*D139*E139,2)</f>
        <v>4615255.75</v>
      </c>
      <c r="G139" s="80" t="s">
        <v>187</v>
      </c>
    </row>
    <row r="140" spans="1:9" s="80" customFormat="1" x14ac:dyDescent="0.3">
      <c r="A140" s="322" t="s">
        <v>293</v>
      </c>
      <c r="B140" s="78">
        <v>3</v>
      </c>
      <c r="C140" s="78" t="s">
        <v>291</v>
      </c>
      <c r="D140" s="188">
        <f t="shared" ca="1" si="2"/>
        <v>184807.69357837227</v>
      </c>
      <c r="E140" s="78">
        <v>7</v>
      </c>
      <c r="F140" s="62">
        <f t="shared" ca="1" si="3"/>
        <v>3880961.57</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91820.307671655188</v>
      </c>
      <c r="E267" s="78">
        <v>7</v>
      </c>
      <c r="F267" s="198">
        <f ca="1">ROUND(+B267*D267*E267,2)</f>
        <v>1928226.46</v>
      </c>
      <c r="G267" s="80" t="s">
        <v>187</v>
      </c>
    </row>
    <row r="268" spans="1:9" s="80" customFormat="1" x14ac:dyDescent="0.3">
      <c r="A268" s="322"/>
      <c r="B268" s="69"/>
      <c r="C268" s="69"/>
      <c r="D268" s="153"/>
      <c r="E268" s="157" t="s">
        <v>190</v>
      </c>
      <c r="F268" s="207">
        <f ca="1">ROUND(SUBTOTAL(109,F137:F267),2)</f>
        <v>17812262.609999999</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23099458.59</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359</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249431.64529261325</v>
      </c>
      <c r="E6" s="78">
        <v>7</v>
      </c>
      <c r="F6" s="62">
        <f t="shared" ref="F6:F134" ca="1" si="0">ROUND(+B6*D6*E6,2)</f>
        <v>5238064.55</v>
      </c>
      <c r="G6" s="80" t="s">
        <v>182</v>
      </c>
    </row>
    <row r="7" spans="1:9" s="80" customFormat="1" x14ac:dyDescent="0.3">
      <c r="A7" s="322" t="s">
        <v>292</v>
      </c>
      <c r="B7" s="78">
        <v>3</v>
      </c>
      <c r="C7" s="78" t="s">
        <v>291</v>
      </c>
      <c r="D7" s="188">
        <f t="shared" ref="D7:D8" ca="1" si="1">RAND()*400000</f>
        <v>87415.352180982707</v>
      </c>
      <c r="E7" s="78">
        <v>7</v>
      </c>
      <c r="F7" s="62">
        <f t="shared" ca="1" si="0"/>
        <v>1835722.4</v>
      </c>
      <c r="G7" s="80" t="s">
        <v>182</v>
      </c>
    </row>
    <row r="8" spans="1:9" s="80" customFormat="1" x14ac:dyDescent="0.3">
      <c r="A8" s="322" t="s">
        <v>293</v>
      </c>
      <c r="B8" s="78">
        <v>3</v>
      </c>
      <c r="C8" s="78" t="s">
        <v>291</v>
      </c>
      <c r="D8" s="188">
        <f t="shared" ca="1" si="1"/>
        <v>250558.49361966836</v>
      </c>
      <c r="E8" s="78">
        <v>7</v>
      </c>
      <c r="F8" s="62">
        <f t="shared" ca="1" si="0"/>
        <v>5261728.37</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363659.20859507803</v>
      </c>
      <c r="E135" s="78">
        <v>7</v>
      </c>
      <c r="F135" s="198">
        <f ca="1">ROUND(+B135*D135*E135,2)</f>
        <v>7636843.3799999999</v>
      </c>
      <c r="G135" s="80" t="s">
        <v>182</v>
      </c>
    </row>
    <row r="136" spans="1:9" s="80" customFormat="1" x14ac:dyDescent="0.3">
      <c r="A136" s="322"/>
      <c r="B136" s="69"/>
      <c r="C136" s="69"/>
      <c r="D136" s="106"/>
      <c r="E136" s="158" t="s">
        <v>185</v>
      </c>
      <c r="F136" s="206">
        <f ca="1">ROUND(SUBTOTAL(109,F6:F135),2)</f>
        <v>19972358.699999999</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357567.09251508699</v>
      </c>
      <c r="E138" s="78">
        <v>7</v>
      </c>
      <c r="F138" s="62">
        <f ca="1">ROUND(+B138*D138*E138,2)</f>
        <v>7508908.9400000004</v>
      </c>
      <c r="G138" s="80" t="s">
        <v>187</v>
      </c>
    </row>
    <row r="139" spans="1:9" s="80" customFormat="1" x14ac:dyDescent="0.3">
      <c r="A139" s="322" t="s">
        <v>292</v>
      </c>
      <c r="B139" s="78">
        <v>3</v>
      </c>
      <c r="C139" s="78" t="s">
        <v>291</v>
      </c>
      <c r="D139" s="188">
        <f t="shared" ca="1" si="2"/>
        <v>374502.11151550867</v>
      </c>
      <c r="E139" s="78">
        <v>7</v>
      </c>
      <c r="F139" s="62">
        <f t="shared" ref="F139:F266" ca="1" si="3">ROUND(+B139*D139*E139,2)</f>
        <v>7864544.3399999999</v>
      </c>
      <c r="G139" s="80" t="s">
        <v>187</v>
      </c>
    </row>
    <row r="140" spans="1:9" s="80" customFormat="1" x14ac:dyDescent="0.3">
      <c r="A140" s="322" t="s">
        <v>293</v>
      </c>
      <c r="B140" s="78">
        <v>3</v>
      </c>
      <c r="C140" s="78" t="s">
        <v>291</v>
      </c>
      <c r="D140" s="188">
        <f t="shared" ca="1" si="2"/>
        <v>29424.661054283119</v>
      </c>
      <c r="E140" s="78">
        <v>7</v>
      </c>
      <c r="F140" s="62">
        <f t="shared" ca="1" si="3"/>
        <v>617917.88</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88.189753947665039</v>
      </c>
      <c r="E267" s="78">
        <v>7</v>
      </c>
      <c r="F267" s="198">
        <f ca="1">ROUND(+B267*D267*E267,2)</f>
        <v>1851.98</v>
      </c>
      <c r="G267" s="80" t="s">
        <v>187</v>
      </c>
    </row>
    <row r="268" spans="1:9" s="80" customFormat="1" x14ac:dyDescent="0.3">
      <c r="A268" s="322"/>
      <c r="B268" s="69"/>
      <c r="C268" s="69"/>
      <c r="D268" s="153"/>
      <c r="E268" s="157" t="s">
        <v>190</v>
      </c>
      <c r="F268" s="207">
        <f ca="1">ROUND(SUBTOTAL(109,F137:F267),2)</f>
        <v>15993223.140000001</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35965581.840000004</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360</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161031.78161142909</v>
      </c>
      <c r="E6" s="78">
        <v>7</v>
      </c>
      <c r="F6" s="62">
        <f t="shared" ref="F6:F134" ca="1" si="0">ROUND(+B6*D6*E6,2)</f>
        <v>3381667.41</v>
      </c>
      <c r="G6" s="80" t="s">
        <v>182</v>
      </c>
    </row>
    <row r="7" spans="1:9" s="80" customFormat="1" x14ac:dyDescent="0.3">
      <c r="A7" s="322" t="s">
        <v>292</v>
      </c>
      <c r="B7" s="78">
        <v>3</v>
      </c>
      <c r="C7" s="78" t="s">
        <v>291</v>
      </c>
      <c r="D7" s="188">
        <f t="shared" ref="D7:D8" ca="1" si="1">RAND()*400000</f>
        <v>240450.742880543</v>
      </c>
      <c r="E7" s="78">
        <v>7</v>
      </c>
      <c r="F7" s="62">
        <f t="shared" ca="1" si="0"/>
        <v>5049465.5999999996</v>
      </c>
      <c r="G7" s="80" t="s">
        <v>182</v>
      </c>
    </row>
    <row r="8" spans="1:9" s="80" customFormat="1" x14ac:dyDescent="0.3">
      <c r="A8" s="322" t="s">
        <v>293</v>
      </c>
      <c r="B8" s="78">
        <v>3</v>
      </c>
      <c r="C8" s="78" t="s">
        <v>291</v>
      </c>
      <c r="D8" s="188">
        <f t="shared" ca="1" si="1"/>
        <v>80342.954163087517</v>
      </c>
      <c r="E8" s="78">
        <v>7</v>
      </c>
      <c r="F8" s="62">
        <f t="shared" ca="1" si="0"/>
        <v>1687202.04</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137883.31785247615</v>
      </c>
      <c r="E135" s="78">
        <v>7</v>
      </c>
      <c r="F135" s="198">
        <f ca="1">ROUND(+B135*D135*E135,2)</f>
        <v>2895549.67</v>
      </c>
      <c r="G135" s="80" t="s">
        <v>182</v>
      </c>
    </row>
    <row r="136" spans="1:9" s="80" customFormat="1" x14ac:dyDescent="0.3">
      <c r="A136" s="322"/>
      <c r="B136" s="69"/>
      <c r="C136" s="69"/>
      <c r="D136" s="106"/>
      <c r="E136" s="158" t="s">
        <v>185</v>
      </c>
      <c r="F136" s="206">
        <f ca="1">ROUND(SUBTOTAL(109,F6:F135),2)</f>
        <v>13013884.720000001</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281608.11034052254</v>
      </c>
      <c r="E138" s="78">
        <v>7</v>
      </c>
      <c r="F138" s="62">
        <f ca="1">ROUND(+B138*D138*E138,2)</f>
        <v>5913770.3200000003</v>
      </c>
      <c r="G138" s="80" t="s">
        <v>187</v>
      </c>
    </row>
    <row r="139" spans="1:9" s="80" customFormat="1" x14ac:dyDescent="0.3">
      <c r="A139" s="322" t="s">
        <v>292</v>
      </c>
      <c r="B139" s="78">
        <v>3</v>
      </c>
      <c r="C139" s="78" t="s">
        <v>291</v>
      </c>
      <c r="D139" s="188">
        <f t="shared" ca="1" si="2"/>
        <v>329492.10716904257</v>
      </c>
      <c r="E139" s="78">
        <v>7</v>
      </c>
      <c r="F139" s="62">
        <f t="shared" ref="F139:F266" ca="1" si="3">ROUND(+B139*D139*E139,2)</f>
        <v>6919334.25</v>
      </c>
      <c r="G139" s="80" t="s">
        <v>187</v>
      </c>
    </row>
    <row r="140" spans="1:9" s="80" customFormat="1" x14ac:dyDescent="0.3">
      <c r="A140" s="322" t="s">
        <v>293</v>
      </c>
      <c r="B140" s="78">
        <v>3</v>
      </c>
      <c r="C140" s="78" t="s">
        <v>291</v>
      </c>
      <c r="D140" s="188">
        <f t="shared" ca="1" si="2"/>
        <v>386135.16543546884</v>
      </c>
      <c r="E140" s="78">
        <v>7</v>
      </c>
      <c r="F140" s="62">
        <f t="shared" ca="1" si="3"/>
        <v>8108838.4699999997</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103651.30684166486</v>
      </c>
      <c r="E267" s="78">
        <v>7</v>
      </c>
      <c r="F267" s="198">
        <f ca="1">ROUND(+B267*D267*E267,2)</f>
        <v>2176677.44</v>
      </c>
      <c r="G267" s="80" t="s">
        <v>187</v>
      </c>
    </row>
    <row r="268" spans="1:9" s="80" customFormat="1" x14ac:dyDescent="0.3">
      <c r="A268" s="322"/>
      <c r="B268" s="69"/>
      <c r="C268" s="69"/>
      <c r="D268" s="153"/>
      <c r="E268" s="157" t="s">
        <v>190</v>
      </c>
      <c r="F268" s="207">
        <f ca="1">ROUND(SUBTOTAL(109,F137:F267),2)</f>
        <v>23118620.48</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36132505.200000003</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361</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41537.341234826286</v>
      </c>
      <c r="E6" s="78">
        <v>7</v>
      </c>
      <c r="F6" s="62">
        <f t="shared" ref="F6:F134" ca="1" si="0">ROUND(+B6*D6*E6,2)</f>
        <v>872284.17</v>
      </c>
      <c r="G6" s="80" t="s">
        <v>182</v>
      </c>
    </row>
    <row r="7" spans="1:9" s="80" customFormat="1" x14ac:dyDescent="0.3">
      <c r="A7" s="322" t="s">
        <v>292</v>
      </c>
      <c r="B7" s="78">
        <v>3</v>
      </c>
      <c r="C7" s="78" t="s">
        <v>291</v>
      </c>
      <c r="D7" s="188">
        <f t="shared" ref="D7:D8" ca="1" si="1">RAND()*400000</f>
        <v>51042.379638517588</v>
      </c>
      <c r="E7" s="78">
        <v>7</v>
      </c>
      <c r="F7" s="62">
        <f t="shared" ca="1" si="0"/>
        <v>1071889.97</v>
      </c>
      <c r="G7" s="80" t="s">
        <v>182</v>
      </c>
    </row>
    <row r="8" spans="1:9" s="80" customFormat="1" x14ac:dyDescent="0.3">
      <c r="A8" s="322" t="s">
        <v>293</v>
      </c>
      <c r="B8" s="78">
        <v>3</v>
      </c>
      <c r="C8" s="78" t="s">
        <v>291</v>
      </c>
      <c r="D8" s="188">
        <f t="shared" ca="1" si="1"/>
        <v>192906.61880738055</v>
      </c>
      <c r="E8" s="78">
        <v>7</v>
      </c>
      <c r="F8" s="62">
        <f t="shared" ca="1" si="0"/>
        <v>4051038.99</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13487.817881808394</v>
      </c>
      <c r="E135" s="78">
        <v>7</v>
      </c>
      <c r="F135" s="198">
        <f ca="1">ROUND(+B135*D135*E135,2)</f>
        <v>283244.18</v>
      </c>
      <c r="G135" s="80" t="s">
        <v>182</v>
      </c>
    </row>
    <row r="136" spans="1:9" s="80" customFormat="1" x14ac:dyDescent="0.3">
      <c r="A136" s="322"/>
      <c r="B136" s="69"/>
      <c r="C136" s="69"/>
      <c r="D136" s="106"/>
      <c r="E136" s="158" t="s">
        <v>185</v>
      </c>
      <c r="F136" s="206">
        <f ca="1">ROUND(SUBTOTAL(109,F6:F135),2)</f>
        <v>6278457.3099999996</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381726.25256814592</v>
      </c>
      <c r="E138" s="78">
        <v>7</v>
      </c>
      <c r="F138" s="62">
        <f ca="1">ROUND(+B138*D138*E138,2)</f>
        <v>8016251.2999999998</v>
      </c>
      <c r="G138" s="80" t="s">
        <v>187</v>
      </c>
    </row>
    <row r="139" spans="1:9" s="80" customFormat="1" x14ac:dyDescent="0.3">
      <c r="A139" s="322" t="s">
        <v>292</v>
      </c>
      <c r="B139" s="78">
        <v>3</v>
      </c>
      <c r="C139" s="78" t="s">
        <v>291</v>
      </c>
      <c r="D139" s="188">
        <f t="shared" ca="1" si="2"/>
        <v>390463.18767910876</v>
      </c>
      <c r="E139" s="78">
        <v>7</v>
      </c>
      <c r="F139" s="62">
        <f t="shared" ref="F139:F266" ca="1" si="3">ROUND(+B139*D139*E139,2)</f>
        <v>8199726.9400000004</v>
      </c>
      <c r="G139" s="80" t="s">
        <v>187</v>
      </c>
    </row>
    <row r="140" spans="1:9" s="80" customFormat="1" x14ac:dyDescent="0.3">
      <c r="A140" s="322" t="s">
        <v>293</v>
      </c>
      <c r="B140" s="78">
        <v>3</v>
      </c>
      <c r="C140" s="78" t="s">
        <v>291</v>
      </c>
      <c r="D140" s="188">
        <f t="shared" ca="1" si="2"/>
        <v>217974.37347279157</v>
      </c>
      <c r="E140" s="78">
        <v>7</v>
      </c>
      <c r="F140" s="62">
        <f t="shared" ca="1" si="3"/>
        <v>4577461.84</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148493.17562500591</v>
      </c>
      <c r="E267" s="78">
        <v>7</v>
      </c>
      <c r="F267" s="198">
        <f ca="1">ROUND(+B267*D267*E267,2)</f>
        <v>3118356.69</v>
      </c>
      <c r="G267" s="80" t="s">
        <v>187</v>
      </c>
    </row>
    <row r="268" spans="1:9" s="80" customFormat="1" x14ac:dyDescent="0.3">
      <c r="A268" s="322"/>
      <c r="B268" s="69"/>
      <c r="C268" s="69"/>
      <c r="D268" s="153"/>
      <c r="E268" s="157" t="s">
        <v>190</v>
      </c>
      <c r="F268" s="62">
        <f ca="1">ROUND(SUBTOTAL(109,F137:F267),2)</f>
        <v>23911796.77</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30190254.079999998</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362</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106854.64975037906</v>
      </c>
      <c r="E6" s="78">
        <v>7</v>
      </c>
      <c r="F6" s="62">
        <f t="shared" ref="F6:F134" ca="1" si="0">ROUND(+B6*D6*E6,2)</f>
        <v>2243947.64</v>
      </c>
      <c r="G6" s="80" t="s">
        <v>182</v>
      </c>
    </row>
    <row r="7" spans="1:9" s="80" customFormat="1" x14ac:dyDescent="0.3">
      <c r="A7" s="322" t="s">
        <v>292</v>
      </c>
      <c r="B7" s="78">
        <v>3</v>
      </c>
      <c r="C7" s="78" t="s">
        <v>291</v>
      </c>
      <c r="D7" s="188">
        <f t="shared" ref="D7:D8" ca="1" si="1">RAND()*400000</f>
        <v>293307.05327250186</v>
      </c>
      <c r="E7" s="78">
        <v>7</v>
      </c>
      <c r="F7" s="62">
        <f t="shared" ca="1" si="0"/>
        <v>6159448.1200000001</v>
      </c>
      <c r="G7" s="80" t="s">
        <v>182</v>
      </c>
    </row>
    <row r="8" spans="1:9" s="80" customFormat="1" x14ac:dyDescent="0.3">
      <c r="A8" s="322" t="s">
        <v>293</v>
      </c>
      <c r="B8" s="78">
        <v>3</v>
      </c>
      <c r="C8" s="78" t="s">
        <v>291</v>
      </c>
      <c r="D8" s="188">
        <f t="shared" ca="1" si="1"/>
        <v>42073.405568900271</v>
      </c>
      <c r="E8" s="78">
        <v>7</v>
      </c>
      <c r="F8" s="62">
        <f t="shared" ca="1" si="0"/>
        <v>883541.52</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232976.8273302594</v>
      </c>
      <c r="E135" s="78">
        <v>7</v>
      </c>
      <c r="F135" s="198">
        <f ca="1">ROUND(+B135*D135*E135,2)</f>
        <v>4892513.37</v>
      </c>
      <c r="G135" s="80" t="s">
        <v>182</v>
      </c>
    </row>
    <row r="136" spans="1:9" s="80" customFormat="1" x14ac:dyDescent="0.3">
      <c r="A136" s="322"/>
      <c r="B136" s="69"/>
      <c r="C136" s="69"/>
      <c r="D136" s="106"/>
      <c r="E136" s="158" t="s">
        <v>185</v>
      </c>
      <c r="F136" s="206">
        <f ca="1">ROUND(SUBTOTAL(109,F6:F135),2)</f>
        <v>14179450.65</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131740.09862425266</v>
      </c>
      <c r="E138" s="78">
        <v>7</v>
      </c>
      <c r="F138" s="62">
        <f ca="1">ROUND(+B138*D138*E138,2)</f>
        <v>2766542.07</v>
      </c>
      <c r="G138" s="80" t="s">
        <v>187</v>
      </c>
    </row>
    <row r="139" spans="1:9" s="80" customFormat="1" x14ac:dyDescent="0.3">
      <c r="A139" s="322" t="s">
        <v>292</v>
      </c>
      <c r="B139" s="78">
        <v>3</v>
      </c>
      <c r="C139" s="78" t="s">
        <v>291</v>
      </c>
      <c r="D139" s="188">
        <f t="shared" ca="1" si="2"/>
        <v>236530.8110279658</v>
      </c>
      <c r="E139" s="78">
        <v>7</v>
      </c>
      <c r="F139" s="62">
        <f t="shared" ref="F139:F266" ca="1" si="3">ROUND(+B139*D139*E139,2)</f>
        <v>4967147.03</v>
      </c>
      <c r="G139" s="80" t="s">
        <v>187</v>
      </c>
    </row>
    <row r="140" spans="1:9" s="80" customFormat="1" x14ac:dyDescent="0.3">
      <c r="A140" s="322" t="s">
        <v>293</v>
      </c>
      <c r="B140" s="78">
        <v>3</v>
      </c>
      <c r="C140" s="78" t="s">
        <v>291</v>
      </c>
      <c r="D140" s="188">
        <f t="shared" ca="1" si="2"/>
        <v>147796.75778861399</v>
      </c>
      <c r="E140" s="78">
        <v>7</v>
      </c>
      <c r="F140" s="62">
        <f t="shared" ca="1" si="3"/>
        <v>3103731.91</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222133.87463800269</v>
      </c>
      <c r="E267" s="78">
        <v>7</v>
      </c>
      <c r="F267" s="198">
        <f ca="1">ROUND(+B267*D267*E267,2)</f>
        <v>4664811.37</v>
      </c>
      <c r="G267" s="80" t="s">
        <v>187</v>
      </c>
    </row>
    <row r="268" spans="1:9" s="80" customFormat="1" x14ac:dyDescent="0.3">
      <c r="A268" s="322"/>
      <c r="B268" s="69"/>
      <c r="C268" s="69"/>
      <c r="D268" s="153"/>
      <c r="E268" s="157" t="s">
        <v>190</v>
      </c>
      <c r="F268" s="62">
        <f ca="1">ROUND(SUBTOTAL(109,F137:F267),2)</f>
        <v>15502232.380000001</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29681683.030000001</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customWidth="1"/>
    <col min="2" max="5" width="15.109375" customWidth="1"/>
    <col min="6" max="6" width="17" customWidth="1"/>
    <col min="7" max="7" width="11" hidden="1" customWidth="1"/>
    <col min="8" max="8" width="2.5546875" customWidth="1"/>
  </cols>
  <sheetData>
    <row r="1" spans="1:9" ht="20.25" customHeight="1" x14ac:dyDescent="0.3">
      <c r="A1" s="441" t="s">
        <v>169</v>
      </c>
      <c r="B1" s="441"/>
      <c r="C1" s="441"/>
      <c r="D1" s="441"/>
      <c r="E1" s="441"/>
      <c r="F1">
        <f>+'Section A'!B2</f>
        <v>0</v>
      </c>
      <c r="G1" s="40" t="s">
        <v>178</v>
      </c>
    </row>
    <row r="2" spans="1:9" ht="20.25" customHeight="1" x14ac:dyDescent="0.3">
      <c r="A2" s="197" t="s">
        <v>363</v>
      </c>
      <c r="B2" s="467" t="s">
        <v>352</v>
      </c>
      <c r="C2" s="467"/>
      <c r="D2" s="467"/>
      <c r="E2" s="467"/>
      <c r="F2" s="467"/>
      <c r="G2" s="40"/>
    </row>
    <row r="3" spans="1:9" ht="42" customHeight="1" x14ac:dyDescent="0.3">
      <c r="A3" s="402" t="s">
        <v>353</v>
      </c>
      <c r="B3" s="402"/>
      <c r="C3" s="402"/>
      <c r="D3" s="402"/>
      <c r="E3" s="402"/>
      <c r="F3" s="402"/>
      <c r="G3" t="s">
        <v>191</v>
      </c>
    </row>
    <row r="4" spans="1:9" x14ac:dyDescent="0.3">
      <c r="A4" s="5"/>
      <c r="B4" s="5"/>
      <c r="C4" s="5"/>
      <c r="D4" s="5"/>
      <c r="E4" s="5"/>
      <c r="F4" s="5"/>
      <c r="G4" t="s">
        <v>191</v>
      </c>
    </row>
    <row r="5" spans="1:9" x14ac:dyDescent="0.3">
      <c r="A5" s="43" t="s">
        <v>289</v>
      </c>
      <c r="B5" s="43" t="s">
        <v>217</v>
      </c>
      <c r="C5" s="43" t="s">
        <v>216</v>
      </c>
      <c r="D5" s="43" t="s">
        <v>241</v>
      </c>
      <c r="E5" s="43" t="s">
        <v>176</v>
      </c>
      <c r="F5" s="43" t="s">
        <v>347</v>
      </c>
      <c r="G5" s="190" t="s">
        <v>191</v>
      </c>
      <c r="I5" s="112" t="s">
        <v>179</v>
      </c>
    </row>
    <row r="6" spans="1:9" s="80" customFormat="1" x14ac:dyDescent="0.3">
      <c r="A6" s="167" t="s">
        <v>289</v>
      </c>
      <c r="B6" s="78">
        <v>3</v>
      </c>
      <c r="C6" s="78" t="s">
        <v>291</v>
      </c>
      <c r="D6" s="188">
        <f ca="1">RAND()*400000</f>
        <v>122981.84229904106</v>
      </c>
      <c r="E6" s="78">
        <v>7</v>
      </c>
      <c r="F6" s="62">
        <f t="shared" ref="F6:F134" ca="1" si="0">ROUND(+B6*D6*E6,2)</f>
        <v>2582618.69</v>
      </c>
      <c r="G6" s="80" t="s">
        <v>182</v>
      </c>
    </row>
    <row r="7" spans="1:9" s="80" customFormat="1" x14ac:dyDescent="0.3">
      <c r="A7" s="322" t="s">
        <v>292</v>
      </c>
      <c r="B7" s="78">
        <v>3</v>
      </c>
      <c r="C7" s="78" t="s">
        <v>291</v>
      </c>
      <c r="D7" s="188">
        <f t="shared" ref="D7:D8" ca="1" si="1">RAND()*400000</f>
        <v>38557.675629814134</v>
      </c>
      <c r="E7" s="78">
        <v>7</v>
      </c>
      <c r="F7" s="62">
        <f t="shared" ca="1" si="0"/>
        <v>809711.19</v>
      </c>
      <c r="G7" s="80" t="s">
        <v>182</v>
      </c>
    </row>
    <row r="8" spans="1:9" s="80" customFormat="1" x14ac:dyDescent="0.3">
      <c r="A8" s="322" t="s">
        <v>293</v>
      </c>
      <c r="B8" s="78">
        <v>3</v>
      </c>
      <c r="C8" s="78" t="s">
        <v>291</v>
      </c>
      <c r="D8" s="188">
        <f t="shared" ca="1" si="1"/>
        <v>290522.21456647868</v>
      </c>
      <c r="E8" s="78">
        <v>7</v>
      </c>
      <c r="F8" s="62">
        <f t="shared" ca="1" si="0"/>
        <v>6100966.5099999998</v>
      </c>
      <c r="G8" s="80" t="s">
        <v>182</v>
      </c>
    </row>
    <row r="9" spans="1:9" s="80" customFormat="1" hidden="1" x14ac:dyDescent="0.3">
      <c r="A9" s="322"/>
      <c r="B9" s="78"/>
      <c r="C9" s="78"/>
      <c r="D9" s="188"/>
      <c r="E9" s="78"/>
      <c r="F9" s="62">
        <f t="shared" si="0"/>
        <v>0</v>
      </c>
      <c r="G9" s="80" t="s">
        <v>182</v>
      </c>
    </row>
    <row r="10" spans="1:9" s="80" customFormat="1" hidden="1" x14ac:dyDescent="0.3">
      <c r="A10" s="322"/>
      <c r="B10" s="78"/>
      <c r="C10" s="78"/>
      <c r="D10" s="188"/>
      <c r="E10" s="78"/>
      <c r="F10" s="62">
        <f t="shared" si="0"/>
        <v>0</v>
      </c>
      <c r="G10" s="80" t="s">
        <v>182</v>
      </c>
    </row>
    <row r="11" spans="1:9" s="80" customFormat="1" hidden="1" x14ac:dyDescent="0.3">
      <c r="A11" s="322"/>
      <c r="B11" s="78"/>
      <c r="C11" s="78"/>
      <c r="D11" s="188"/>
      <c r="E11" s="78"/>
      <c r="F11" s="62">
        <f t="shared" si="0"/>
        <v>0</v>
      </c>
      <c r="G11" s="80" t="s">
        <v>182</v>
      </c>
    </row>
    <row r="12" spans="1:9" s="80" customFormat="1" hidden="1" x14ac:dyDescent="0.3">
      <c r="A12" s="322"/>
      <c r="B12" s="78"/>
      <c r="C12" s="78"/>
      <c r="D12" s="188"/>
      <c r="E12" s="78"/>
      <c r="F12" s="62">
        <f t="shared" si="0"/>
        <v>0</v>
      </c>
      <c r="G12" s="80" t="s">
        <v>182</v>
      </c>
    </row>
    <row r="13" spans="1:9" s="80" customFormat="1" hidden="1" x14ac:dyDescent="0.3">
      <c r="A13" s="322"/>
      <c r="B13" s="78"/>
      <c r="C13" s="78"/>
      <c r="D13" s="188"/>
      <c r="E13" s="78"/>
      <c r="F13" s="62">
        <f t="shared" si="0"/>
        <v>0</v>
      </c>
      <c r="G13" s="80" t="s">
        <v>182</v>
      </c>
    </row>
    <row r="14" spans="1:9" s="80" customFormat="1" hidden="1" x14ac:dyDescent="0.3">
      <c r="A14" s="322"/>
      <c r="B14" s="78"/>
      <c r="C14" s="78"/>
      <c r="D14" s="188"/>
      <c r="E14" s="78"/>
      <c r="F14" s="62">
        <f t="shared" si="0"/>
        <v>0</v>
      </c>
      <c r="G14" s="80" t="s">
        <v>182</v>
      </c>
    </row>
    <row r="15" spans="1:9" s="80" customFormat="1" hidden="1" x14ac:dyDescent="0.3">
      <c r="A15" s="322"/>
      <c r="B15" s="78"/>
      <c r="C15" s="78"/>
      <c r="D15" s="188"/>
      <c r="E15" s="78"/>
      <c r="F15" s="62">
        <f t="shared" si="0"/>
        <v>0</v>
      </c>
      <c r="G15" s="80" t="s">
        <v>182</v>
      </c>
    </row>
    <row r="16" spans="1:9" s="80" customFormat="1" hidden="1" x14ac:dyDescent="0.3">
      <c r="A16" s="322"/>
      <c r="B16" s="78"/>
      <c r="C16" s="78"/>
      <c r="D16" s="188"/>
      <c r="E16" s="78"/>
      <c r="F16" s="62">
        <f t="shared" si="0"/>
        <v>0</v>
      </c>
      <c r="G16" s="80" t="s">
        <v>182</v>
      </c>
    </row>
    <row r="17" spans="1:7" s="80" customFormat="1" hidden="1" x14ac:dyDescent="0.3">
      <c r="A17" s="322"/>
      <c r="B17" s="78"/>
      <c r="C17" s="78"/>
      <c r="D17" s="188"/>
      <c r="E17" s="78"/>
      <c r="F17" s="62">
        <f t="shared" si="0"/>
        <v>0</v>
      </c>
      <c r="G17" s="80" t="s">
        <v>182</v>
      </c>
    </row>
    <row r="18" spans="1:7" s="80" customFormat="1" hidden="1" x14ac:dyDescent="0.3">
      <c r="A18" s="322"/>
      <c r="B18" s="78"/>
      <c r="C18" s="78"/>
      <c r="D18" s="188"/>
      <c r="E18" s="78"/>
      <c r="F18" s="62">
        <f t="shared" si="0"/>
        <v>0</v>
      </c>
      <c r="G18" s="80" t="s">
        <v>182</v>
      </c>
    </row>
    <row r="19" spans="1:7" s="80" customFormat="1" hidden="1" x14ac:dyDescent="0.3">
      <c r="A19" s="322"/>
      <c r="B19" s="78"/>
      <c r="C19" s="78"/>
      <c r="D19" s="188"/>
      <c r="E19" s="78"/>
      <c r="F19" s="62">
        <f t="shared" si="0"/>
        <v>0</v>
      </c>
      <c r="G19" s="80" t="s">
        <v>182</v>
      </c>
    </row>
    <row r="20" spans="1:7" s="80" customFormat="1" hidden="1" x14ac:dyDescent="0.3">
      <c r="A20" s="322"/>
      <c r="B20" s="78"/>
      <c r="C20" s="78"/>
      <c r="D20" s="188"/>
      <c r="E20" s="78"/>
      <c r="F20" s="62">
        <f t="shared" si="0"/>
        <v>0</v>
      </c>
      <c r="G20" s="80" t="s">
        <v>182</v>
      </c>
    </row>
    <row r="21" spans="1:7" s="80" customFormat="1" hidden="1" x14ac:dyDescent="0.3">
      <c r="A21" s="322"/>
      <c r="B21" s="78"/>
      <c r="C21" s="78"/>
      <c r="D21" s="188"/>
      <c r="E21" s="78"/>
      <c r="F21" s="62">
        <f t="shared" si="0"/>
        <v>0</v>
      </c>
      <c r="G21" s="80" t="s">
        <v>182</v>
      </c>
    </row>
    <row r="22" spans="1:7" s="80" customFormat="1" hidden="1" x14ac:dyDescent="0.3">
      <c r="A22" s="322"/>
      <c r="B22" s="78"/>
      <c r="C22" s="78"/>
      <c r="D22" s="188"/>
      <c r="E22" s="78"/>
      <c r="F22" s="62">
        <f t="shared" si="0"/>
        <v>0</v>
      </c>
      <c r="G22" s="80" t="s">
        <v>182</v>
      </c>
    </row>
    <row r="23" spans="1:7" s="80" customFormat="1" hidden="1" x14ac:dyDescent="0.3">
      <c r="A23" s="322"/>
      <c r="B23" s="78"/>
      <c r="C23" s="78"/>
      <c r="D23" s="188"/>
      <c r="E23" s="78"/>
      <c r="F23" s="62">
        <f t="shared" si="0"/>
        <v>0</v>
      </c>
      <c r="G23" s="80" t="s">
        <v>182</v>
      </c>
    </row>
    <row r="24" spans="1:7" s="80" customFormat="1" hidden="1" x14ac:dyDescent="0.3">
      <c r="A24" s="322"/>
      <c r="B24" s="78"/>
      <c r="C24" s="78"/>
      <c r="D24" s="188"/>
      <c r="E24" s="78"/>
      <c r="F24" s="62">
        <f t="shared" si="0"/>
        <v>0</v>
      </c>
      <c r="G24" s="80" t="s">
        <v>182</v>
      </c>
    </row>
    <row r="25" spans="1:7" s="80" customFormat="1" hidden="1" x14ac:dyDescent="0.3">
      <c r="A25" s="322"/>
      <c r="B25" s="78"/>
      <c r="C25" s="78"/>
      <c r="D25" s="188"/>
      <c r="E25" s="78"/>
      <c r="F25" s="62">
        <f t="shared" si="0"/>
        <v>0</v>
      </c>
      <c r="G25" s="80" t="s">
        <v>182</v>
      </c>
    </row>
    <row r="26" spans="1:7" s="80" customFormat="1" hidden="1" x14ac:dyDescent="0.3">
      <c r="A26" s="322"/>
      <c r="B26" s="78"/>
      <c r="C26" s="78"/>
      <c r="D26" s="188"/>
      <c r="E26" s="78"/>
      <c r="F26" s="62">
        <f t="shared" si="0"/>
        <v>0</v>
      </c>
      <c r="G26" s="80" t="s">
        <v>182</v>
      </c>
    </row>
    <row r="27" spans="1:7" s="80" customFormat="1" hidden="1" x14ac:dyDescent="0.3">
      <c r="A27" s="322"/>
      <c r="B27" s="78"/>
      <c r="C27" s="78"/>
      <c r="D27" s="188"/>
      <c r="E27" s="78"/>
      <c r="F27" s="62">
        <f t="shared" si="0"/>
        <v>0</v>
      </c>
      <c r="G27" s="80" t="s">
        <v>182</v>
      </c>
    </row>
    <row r="28" spans="1:7" s="80" customFormat="1" hidden="1" x14ac:dyDescent="0.3">
      <c r="A28" s="322"/>
      <c r="B28" s="78"/>
      <c r="C28" s="78"/>
      <c r="D28" s="188"/>
      <c r="E28" s="78"/>
      <c r="F28" s="62">
        <f t="shared" si="0"/>
        <v>0</v>
      </c>
      <c r="G28" s="80" t="s">
        <v>182</v>
      </c>
    </row>
    <row r="29" spans="1:7" s="80" customFormat="1" hidden="1" x14ac:dyDescent="0.3">
      <c r="A29" s="322"/>
      <c r="B29" s="78"/>
      <c r="C29" s="78"/>
      <c r="D29" s="188"/>
      <c r="E29" s="78"/>
      <c r="F29" s="62">
        <f t="shared" si="0"/>
        <v>0</v>
      </c>
      <c r="G29" s="80" t="s">
        <v>182</v>
      </c>
    </row>
    <row r="30" spans="1:7" s="80" customFormat="1" hidden="1" x14ac:dyDescent="0.3">
      <c r="A30" s="322"/>
      <c r="B30" s="78"/>
      <c r="C30" s="78"/>
      <c r="D30" s="188"/>
      <c r="E30" s="78"/>
      <c r="F30" s="62">
        <f t="shared" si="0"/>
        <v>0</v>
      </c>
      <c r="G30" s="80" t="s">
        <v>182</v>
      </c>
    </row>
    <row r="31" spans="1:7" s="80" customFormat="1" hidden="1" x14ac:dyDescent="0.3">
      <c r="A31" s="322"/>
      <c r="B31" s="78"/>
      <c r="C31" s="78"/>
      <c r="D31" s="188"/>
      <c r="E31" s="78"/>
      <c r="F31" s="62">
        <f t="shared" si="0"/>
        <v>0</v>
      </c>
      <c r="G31" s="80" t="s">
        <v>182</v>
      </c>
    </row>
    <row r="32" spans="1:7" s="80" customFormat="1" hidden="1" x14ac:dyDescent="0.3">
      <c r="A32" s="322"/>
      <c r="B32" s="78"/>
      <c r="C32" s="78"/>
      <c r="D32" s="188"/>
      <c r="E32" s="78"/>
      <c r="F32" s="62">
        <f t="shared" si="0"/>
        <v>0</v>
      </c>
      <c r="G32" s="80" t="s">
        <v>182</v>
      </c>
    </row>
    <row r="33" spans="1:7" s="80" customFormat="1" hidden="1" x14ac:dyDescent="0.3">
      <c r="A33" s="322"/>
      <c r="B33" s="78"/>
      <c r="C33" s="78"/>
      <c r="D33" s="188"/>
      <c r="E33" s="78"/>
      <c r="F33" s="62">
        <f t="shared" si="0"/>
        <v>0</v>
      </c>
      <c r="G33" s="80" t="s">
        <v>182</v>
      </c>
    </row>
    <row r="34" spans="1:7" s="80" customFormat="1" hidden="1" x14ac:dyDescent="0.3">
      <c r="A34" s="322"/>
      <c r="B34" s="78"/>
      <c r="C34" s="78"/>
      <c r="D34" s="188"/>
      <c r="E34" s="78"/>
      <c r="F34" s="62">
        <f t="shared" si="0"/>
        <v>0</v>
      </c>
      <c r="G34" s="80" t="s">
        <v>182</v>
      </c>
    </row>
    <row r="35" spans="1:7" s="80" customFormat="1" hidden="1" x14ac:dyDescent="0.3">
      <c r="A35" s="322"/>
      <c r="B35" s="78"/>
      <c r="C35" s="78"/>
      <c r="D35" s="188"/>
      <c r="E35" s="78"/>
      <c r="F35" s="62">
        <f t="shared" si="0"/>
        <v>0</v>
      </c>
      <c r="G35" s="80" t="s">
        <v>182</v>
      </c>
    </row>
    <row r="36" spans="1:7" s="80" customFormat="1" hidden="1" x14ac:dyDescent="0.3">
      <c r="A36" s="322"/>
      <c r="B36" s="78"/>
      <c r="C36" s="78"/>
      <c r="D36" s="188"/>
      <c r="E36" s="78"/>
      <c r="F36" s="62">
        <f t="shared" si="0"/>
        <v>0</v>
      </c>
      <c r="G36" s="80" t="s">
        <v>182</v>
      </c>
    </row>
    <row r="37" spans="1:7" s="80" customFormat="1" hidden="1" x14ac:dyDescent="0.3">
      <c r="A37" s="322"/>
      <c r="B37" s="78"/>
      <c r="C37" s="78"/>
      <c r="D37" s="188"/>
      <c r="E37" s="78"/>
      <c r="F37" s="62">
        <f t="shared" si="0"/>
        <v>0</v>
      </c>
      <c r="G37" s="80" t="s">
        <v>182</v>
      </c>
    </row>
    <row r="38" spans="1:7" s="80" customFormat="1" hidden="1" x14ac:dyDescent="0.3">
      <c r="A38" s="322"/>
      <c r="B38" s="78"/>
      <c r="C38" s="78"/>
      <c r="D38" s="188"/>
      <c r="E38" s="78"/>
      <c r="F38" s="62">
        <f t="shared" si="0"/>
        <v>0</v>
      </c>
      <c r="G38" s="80" t="s">
        <v>182</v>
      </c>
    </row>
    <row r="39" spans="1:7" s="80" customFormat="1" hidden="1" x14ac:dyDescent="0.3">
      <c r="A39" s="322"/>
      <c r="B39" s="78"/>
      <c r="C39" s="78"/>
      <c r="D39" s="188"/>
      <c r="E39" s="78"/>
      <c r="F39" s="62">
        <f t="shared" si="0"/>
        <v>0</v>
      </c>
      <c r="G39" s="80" t="s">
        <v>182</v>
      </c>
    </row>
    <row r="40" spans="1:7" s="80" customFormat="1" hidden="1" x14ac:dyDescent="0.3">
      <c r="A40" s="322"/>
      <c r="B40" s="78"/>
      <c r="C40" s="78"/>
      <c r="D40" s="188"/>
      <c r="E40" s="78"/>
      <c r="F40" s="62">
        <f t="shared" si="0"/>
        <v>0</v>
      </c>
      <c r="G40" s="80" t="s">
        <v>182</v>
      </c>
    </row>
    <row r="41" spans="1:7" s="80" customFormat="1" hidden="1" x14ac:dyDescent="0.3">
      <c r="A41" s="322"/>
      <c r="B41" s="78"/>
      <c r="C41" s="78"/>
      <c r="D41" s="188"/>
      <c r="E41" s="78"/>
      <c r="F41" s="62">
        <f t="shared" si="0"/>
        <v>0</v>
      </c>
      <c r="G41" s="80" t="s">
        <v>182</v>
      </c>
    </row>
    <row r="42" spans="1:7" s="80" customFormat="1" hidden="1" x14ac:dyDescent="0.3">
      <c r="A42" s="322"/>
      <c r="B42" s="78"/>
      <c r="C42" s="78"/>
      <c r="D42" s="188"/>
      <c r="E42" s="78"/>
      <c r="F42" s="62">
        <f t="shared" si="0"/>
        <v>0</v>
      </c>
      <c r="G42" s="80" t="s">
        <v>182</v>
      </c>
    </row>
    <row r="43" spans="1:7" s="80" customFormat="1" hidden="1" x14ac:dyDescent="0.3">
      <c r="A43" s="322"/>
      <c r="B43" s="78"/>
      <c r="C43" s="78"/>
      <c r="D43" s="188"/>
      <c r="E43" s="78"/>
      <c r="F43" s="62">
        <f t="shared" si="0"/>
        <v>0</v>
      </c>
      <c r="G43" s="80" t="s">
        <v>182</v>
      </c>
    </row>
    <row r="44" spans="1:7" s="80" customFormat="1" hidden="1" x14ac:dyDescent="0.3">
      <c r="A44" s="322"/>
      <c r="B44" s="78"/>
      <c r="C44" s="78"/>
      <c r="D44" s="188"/>
      <c r="E44" s="78"/>
      <c r="F44" s="62">
        <f t="shared" si="0"/>
        <v>0</v>
      </c>
      <c r="G44" s="80" t="s">
        <v>182</v>
      </c>
    </row>
    <row r="45" spans="1:7" s="80" customFormat="1" hidden="1" x14ac:dyDescent="0.3">
      <c r="A45" s="322"/>
      <c r="B45" s="78"/>
      <c r="C45" s="78"/>
      <c r="D45" s="188"/>
      <c r="E45" s="78"/>
      <c r="F45" s="62">
        <f t="shared" si="0"/>
        <v>0</v>
      </c>
      <c r="G45" s="80" t="s">
        <v>182</v>
      </c>
    </row>
    <row r="46" spans="1:7" s="80" customFormat="1" hidden="1" x14ac:dyDescent="0.3">
      <c r="A46" s="322"/>
      <c r="B46" s="78"/>
      <c r="C46" s="78"/>
      <c r="D46" s="188"/>
      <c r="E46" s="78"/>
      <c r="F46" s="62">
        <f t="shared" si="0"/>
        <v>0</v>
      </c>
      <c r="G46" s="80" t="s">
        <v>182</v>
      </c>
    </row>
    <row r="47" spans="1:7" s="80" customFormat="1" hidden="1" x14ac:dyDescent="0.3">
      <c r="A47" s="322"/>
      <c r="B47" s="78"/>
      <c r="C47" s="78"/>
      <c r="D47" s="188"/>
      <c r="E47" s="78"/>
      <c r="F47" s="62">
        <f t="shared" si="0"/>
        <v>0</v>
      </c>
      <c r="G47" s="80" t="s">
        <v>182</v>
      </c>
    </row>
    <row r="48" spans="1:7" s="80" customFormat="1" hidden="1" x14ac:dyDescent="0.3">
      <c r="A48" s="322"/>
      <c r="B48" s="78"/>
      <c r="C48" s="78"/>
      <c r="D48" s="188"/>
      <c r="E48" s="78"/>
      <c r="F48" s="62">
        <f t="shared" si="0"/>
        <v>0</v>
      </c>
      <c r="G48" s="80" t="s">
        <v>182</v>
      </c>
    </row>
    <row r="49" spans="1:7" s="80" customFormat="1" hidden="1" x14ac:dyDescent="0.3">
      <c r="A49" s="322"/>
      <c r="B49" s="78"/>
      <c r="C49" s="78"/>
      <c r="D49" s="188"/>
      <c r="E49" s="78"/>
      <c r="F49" s="62">
        <f t="shared" si="0"/>
        <v>0</v>
      </c>
      <c r="G49" s="80" t="s">
        <v>182</v>
      </c>
    </row>
    <row r="50" spans="1:7" s="80" customFormat="1" hidden="1" x14ac:dyDescent="0.3">
      <c r="A50" s="322"/>
      <c r="B50" s="78"/>
      <c r="C50" s="78"/>
      <c r="D50" s="188"/>
      <c r="E50" s="78"/>
      <c r="F50" s="62">
        <f t="shared" si="0"/>
        <v>0</v>
      </c>
      <c r="G50" s="80" t="s">
        <v>182</v>
      </c>
    </row>
    <row r="51" spans="1:7" s="80" customFormat="1" hidden="1" x14ac:dyDescent="0.3">
      <c r="A51" s="322"/>
      <c r="B51" s="78"/>
      <c r="C51" s="78"/>
      <c r="D51" s="188"/>
      <c r="E51" s="78"/>
      <c r="F51" s="62">
        <f t="shared" si="0"/>
        <v>0</v>
      </c>
      <c r="G51" s="80" t="s">
        <v>182</v>
      </c>
    </row>
    <row r="52" spans="1:7" s="80" customFormat="1" hidden="1" x14ac:dyDescent="0.3">
      <c r="A52" s="322"/>
      <c r="B52" s="78"/>
      <c r="C52" s="78"/>
      <c r="D52" s="188"/>
      <c r="E52" s="78"/>
      <c r="F52" s="62">
        <f t="shared" si="0"/>
        <v>0</v>
      </c>
      <c r="G52" s="80" t="s">
        <v>182</v>
      </c>
    </row>
    <row r="53" spans="1:7" s="80" customFormat="1" hidden="1" x14ac:dyDescent="0.3">
      <c r="A53" s="322"/>
      <c r="B53" s="78"/>
      <c r="C53" s="78"/>
      <c r="D53" s="188"/>
      <c r="E53" s="78"/>
      <c r="F53" s="62">
        <f t="shared" si="0"/>
        <v>0</v>
      </c>
      <c r="G53" s="80" t="s">
        <v>182</v>
      </c>
    </row>
    <row r="54" spans="1:7" s="80" customFormat="1" hidden="1" x14ac:dyDescent="0.3">
      <c r="A54" s="322"/>
      <c r="B54" s="78"/>
      <c r="C54" s="78"/>
      <c r="D54" s="188"/>
      <c r="E54" s="78"/>
      <c r="F54" s="62">
        <f t="shared" si="0"/>
        <v>0</v>
      </c>
      <c r="G54" s="80" t="s">
        <v>182</v>
      </c>
    </row>
    <row r="55" spans="1:7" s="80" customFormat="1" hidden="1" x14ac:dyDescent="0.3">
      <c r="A55" s="322"/>
      <c r="B55" s="78"/>
      <c r="C55" s="78"/>
      <c r="D55" s="188"/>
      <c r="E55" s="78"/>
      <c r="F55" s="62">
        <f t="shared" si="0"/>
        <v>0</v>
      </c>
      <c r="G55" s="80" t="s">
        <v>182</v>
      </c>
    </row>
    <row r="56" spans="1:7" s="80" customFormat="1" hidden="1" x14ac:dyDescent="0.3">
      <c r="A56" s="322"/>
      <c r="B56" s="78"/>
      <c r="C56" s="78"/>
      <c r="D56" s="188"/>
      <c r="E56" s="78"/>
      <c r="F56" s="62">
        <f t="shared" si="0"/>
        <v>0</v>
      </c>
      <c r="G56" s="80" t="s">
        <v>182</v>
      </c>
    </row>
    <row r="57" spans="1:7" s="80" customFormat="1" hidden="1" x14ac:dyDescent="0.3">
      <c r="A57" s="322"/>
      <c r="B57" s="78"/>
      <c r="C57" s="78"/>
      <c r="D57" s="188"/>
      <c r="E57" s="78"/>
      <c r="F57" s="62">
        <f t="shared" si="0"/>
        <v>0</v>
      </c>
      <c r="G57" s="80" t="s">
        <v>182</v>
      </c>
    </row>
    <row r="58" spans="1:7" s="80" customFormat="1" hidden="1" x14ac:dyDescent="0.3">
      <c r="A58" s="322"/>
      <c r="B58" s="78"/>
      <c r="C58" s="78"/>
      <c r="D58" s="188"/>
      <c r="E58" s="78"/>
      <c r="F58" s="62">
        <f t="shared" si="0"/>
        <v>0</v>
      </c>
      <c r="G58" s="80" t="s">
        <v>182</v>
      </c>
    </row>
    <row r="59" spans="1:7" s="80" customFormat="1" hidden="1" x14ac:dyDescent="0.3">
      <c r="A59" s="322"/>
      <c r="B59" s="78"/>
      <c r="C59" s="78"/>
      <c r="D59" s="188"/>
      <c r="E59" s="78"/>
      <c r="F59" s="62">
        <f t="shared" si="0"/>
        <v>0</v>
      </c>
      <c r="G59" s="80" t="s">
        <v>182</v>
      </c>
    </row>
    <row r="60" spans="1:7" s="80" customFormat="1" hidden="1" x14ac:dyDescent="0.3">
      <c r="A60" s="322"/>
      <c r="B60" s="78"/>
      <c r="C60" s="78"/>
      <c r="D60" s="188"/>
      <c r="E60" s="78"/>
      <c r="F60" s="62">
        <f t="shared" si="0"/>
        <v>0</v>
      </c>
      <c r="G60" s="80" t="s">
        <v>182</v>
      </c>
    </row>
    <row r="61" spans="1:7" s="80" customFormat="1" hidden="1" x14ac:dyDescent="0.3">
      <c r="A61" s="322"/>
      <c r="B61" s="78"/>
      <c r="C61" s="78"/>
      <c r="D61" s="188"/>
      <c r="E61" s="78"/>
      <c r="F61" s="62">
        <f t="shared" si="0"/>
        <v>0</v>
      </c>
      <c r="G61" s="80" t="s">
        <v>182</v>
      </c>
    </row>
    <row r="62" spans="1:7" s="80" customFormat="1" hidden="1" x14ac:dyDescent="0.3">
      <c r="A62" s="322"/>
      <c r="B62" s="78"/>
      <c r="C62" s="78"/>
      <c r="D62" s="188"/>
      <c r="E62" s="78"/>
      <c r="F62" s="62">
        <f t="shared" si="0"/>
        <v>0</v>
      </c>
      <c r="G62" s="80" t="s">
        <v>182</v>
      </c>
    </row>
    <row r="63" spans="1:7" s="80" customFormat="1" hidden="1" x14ac:dyDescent="0.3">
      <c r="A63" s="322"/>
      <c r="B63" s="78"/>
      <c r="C63" s="78"/>
      <c r="D63" s="188"/>
      <c r="E63" s="78"/>
      <c r="F63" s="62">
        <f t="shared" si="0"/>
        <v>0</v>
      </c>
      <c r="G63" s="80" t="s">
        <v>182</v>
      </c>
    </row>
    <row r="64" spans="1:7" s="80" customFormat="1" hidden="1" x14ac:dyDescent="0.3">
      <c r="A64" s="322"/>
      <c r="B64" s="78"/>
      <c r="C64" s="78"/>
      <c r="D64" s="188"/>
      <c r="E64" s="78"/>
      <c r="F64" s="62">
        <f t="shared" si="0"/>
        <v>0</v>
      </c>
      <c r="G64" s="80" t="s">
        <v>182</v>
      </c>
    </row>
    <row r="65" spans="1:7" s="80" customFormat="1" hidden="1" x14ac:dyDescent="0.3">
      <c r="A65" s="322"/>
      <c r="B65" s="78"/>
      <c r="C65" s="78"/>
      <c r="D65" s="188"/>
      <c r="E65" s="78"/>
      <c r="F65" s="62">
        <f t="shared" si="0"/>
        <v>0</v>
      </c>
      <c r="G65" s="80" t="s">
        <v>182</v>
      </c>
    </row>
    <row r="66" spans="1:7" s="80" customFormat="1" hidden="1" x14ac:dyDescent="0.3">
      <c r="A66" s="322"/>
      <c r="B66" s="78"/>
      <c r="C66" s="78"/>
      <c r="D66" s="188"/>
      <c r="E66" s="78"/>
      <c r="F66" s="62">
        <f t="shared" si="0"/>
        <v>0</v>
      </c>
      <c r="G66" s="80" t="s">
        <v>182</v>
      </c>
    </row>
    <row r="67" spans="1:7" s="80" customFormat="1" hidden="1" x14ac:dyDescent="0.3">
      <c r="A67" s="322"/>
      <c r="B67" s="78"/>
      <c r="C67" s="78"/>
      <c r="D67" s="188"/>
      <c r="E67" s="78"/>
      <c r="F67" s="62">
        <f t="shared" si="0"/>
        <v>0</v>
      </c>
      <c r="G67" s="80" t="s">
        <v>182</v>
      </c>
    </row>
    <row r="68" spans="1:7" s="80" customFormat="1" hidden="1" x14ac:dyDescent="0.3">
      <c r="A68" s="322"/>
      <c r="B68" s="78"/>
      <c r="C68" s="78"/>
      <c r="D68" s="188"/>
      <c r="E68" s="78"/>
      <c r="F68" s="62">
        <f t="shared" si="0"/>
        <v>0</v>
      </c>
      <c r="G68" s="80" t="s">
        <v>182</v>
      </c>
    </row>
    <row r="69" spans="1:7" s="80" customFormat="1" hidden="1" x14ac:dyDescent="0.3">
      <c r="A69" s="322"/>
      <c r="B69" s="78"/>
      <c r="C69" s="78"/>
      <c r="D69" s="188"/>
      <c r="E69" s="78"/>
      <c r="F69" s="62">
        <f t="shared" si="0"/>
        <v>0</v>
      </c>
      <c r="G69" s="80" t="s">
        <v>182</v>
      </c>
    </row>
    <row r="70" spans="1:7" s="80" customFormat="1" hidden="1" x14ac:dyDescent="0.3">
      <c r="A70" s="322"/>
      <c r="B70" s="78"/>
      <c r="C70" s="78"/>
      <c r="D70" s="188"/>
      <c r="E70" s="78"/>
      <c r="F70" s="62">
        <f t="shared" si="0"/>
        <v>0</v>
      </c>
      <c r="G70" s="80" t="s">
        <v>182</v>
      </c>
    </row>
    <row r="71" spans="1:7" s="80" customFormat="1" hidden="1" x14ac:dyDescent="0.3">
      <c r="A71" s="322"/>
      <c r="B71" s="78"/>
      <c r="C71" s="78"/>
      <c r="D71" s="188"/>
      <c r="E71" s="78"/>
      <c r="F71" s="62">
        <f t="shared" si="0"/>
        <v>0</v>
      </c>
      <c r="G71" s="80" t="s">
        <v>182</v>
      </c>
    </row>
    <row r="72" spans="1:7" s="80" customFormat="1" hidden="1" x14ac:dyDescent="0.3">
      <c r="A72" s="322"/>
      <c r="B72" s="78"/>
      <c r="C72" s="78"/>
      <c r="D72" s="188"/>
      <c r="E72" s="78"/>
      <c r="F72" s="62">
        <f t="shared" si="0"/>
        <v>0</v>
      </c>
      <c r="G72" s="80" t="s">
        <v>182</v>
      </c>
    </row>
    <row r="73" spans="1:7" s="80" customFormat="1" hidden="1" x14ac:dyDescent="0.3">
      <c r="A73" s="322"/>
      <c r="B73" s="78"/>
      <c r="C73" s="78"/>
      <c r="D73" s="188"/>
      <c r="E73" s="78"/>
      <c r="F73" s="62">
        <f t="shared" si="0"/>
        <v>0</v>
      </c>
      <c r="G73" s="80" t="s">
        <v>182</v>
      </c>
    </row>
    <row r="74" spans="1:7" s="80" customFormat="1" hidden="1" x14ac:dyDescent="0.3">
      <c r="A74" s="322"/>
      <c r="B74" s="78"/>
      <c r="C74" s="78"/>
      <c r="D74" s="188"/>
      <c r="E74" s="78"/>
      <c r="F74" s="62">
        <f t="shared" si="0"/>
        <v>0</v>
      </c>
      <c r="G74" s="80" t="s">
        <v>182</v>
      </c>
    </row>
    <row r="75" spans="1:7" s="80" customFormat="1" hidden="1" x14ac:dyDescent="0.3">
      <c r="A75" s="322"/>
      <c r="B75" s="78"/>
      <c r="C75" s="78"/>
      <c r="D75" s="188"/>
      <c r="E75" s="78"/>
      <c r="F75" s="62">
        <f t="shared" si="0"/>
        <v>0</v>
      </c>
      <c r="G75" s="80" t="s">
        <v>182</v>
      </c>
    </row>
    <row r="76" spans="1:7" s="80" customFormat="1" hidden="1" x14ac:dyDescent="0.3">
      <c r="A76" s="322"/>
      <c r="B76" s="78"/>
      <c r="C76" s="78"/>
      <c r="D76" s="188"/>
      <c r="E76" s="78"/>
      <c r="F76" s="62">
        <f t="shared" si="0"/>
        <v>0</v>
      </c>
      <c r="G76" s="80" t="s">
        <v>182</v>
      </c>
    </row>
    <row r="77" spans="1:7" s="80" customFormat="1" hidden="1" x14ac:dyDescent="0.3">
      <c r="A77" s="322"/>
      <c r="B77" s="78"/>
      <c r="C77" s="78"/>
      <c r="D77" s="188"/>
      <c r="E77" s="78"/>
      <c r="F77" s="62">
        <f t="shared" si="0"/>
        <v>0</v>
      </c>
      <c r="G77" s="80" t="s">
        <v>182</v>
      </c>
    </row>
    <row r="78" spans="1:7" s="80" customFormat="1" hidden="1" x14ac:dyDescent="0.3">
      <c r="A78" s="322"/>
      <c r="B78" s="78"/>
      <c r="C78" s="78"/>
      <c r="D78" s="188"/>
      <c r="E78" s="78"/>
      <c r="F78" s="62">
        <f t="shared" si="0"/>
        <v>0</v>
      </c>
      <c r="G78" s="80" t="s">
        <v>182</v>
      </c>
    </row>
    <row r="79" spans="1:7" s="80" customFormat="1" hidden="1" x14ac:dyDescent="0.3">
      <c r="A79" s="322"/>
      <c r="B79" s="78"/>
      <c r="C79" s="78"/>
      <c r="D79" s="188"/>
      <c r="E79" s="78"/>
      <c r="F79" s="62">
        <f t="shared" si="0"/>
        <v>0</v>
      </c>
      <c r="G79" s="80" t="s">
        <v>182</v>
      </c>
    </row>
    <row r="80" spans="1:7" s="80" customFormat="1" hidden="1" x14ac:dyDescent="0.3">
      <c r="A80" s="322"/>
      <c r="B80" s="78"/>
      <c r="C80" s="78"/>
      <c r="D80" s="188"/>
      <c r="E80" s="78"/>
      <c r="F80" s="62">
        <f t="shared" si="0"/>
        <v>0</v>
      </c>
      <c r="G80" s="80" t="s">
        <v>182</v>
      </c>
    </row>
    <row r="81" spans="1:7" s="80" customFormat="1" hidden="1" x14ac:dyDescent="0.3">
      <c r="A81" s="322"/>
      <c r="B81" s="78"/>
      <c r="C81" s="78"/>
      <c r="D81" s="188"/>
      <c r="E81" s="78"/>
      <c r="F81" s="62">
        <f t="shared" si="0"/>
        <v>0</v>
      </c>
      <c r="G81" s="80" t="s">
        <v>182</v>
      </c>
    </row>
    <row r="82" spans="1:7" s="80" customFormat="1" hidden="1" x14ac:dyDescent="0.3">
      <c r="A82" s="322"/>
      <c r="B82" s="78"/>
      <c r="C82" s="78"/>
      <c r="D82" s="188"/>
      <c r="E82" s="78"/>
      <c r="F82" s="62">
        <f t="shared" si="0"/>
        <v>0</v>
      </c>
      <c r="G82" s="80" t="s">
        <v>182</v>
      </c>
    </row>
    <row r="83" spans="1:7" s="80" customFormat="1" hidden="1" x14ac:dyDescent="0.3">
      <c r="A83" s="322"/>
      <c r="B83" s="78"/>
      <c r="C83" s="78"/>
      <c r="D83" s="188"/>
      <c r="E83" s="78"/>
      <c r="F83" s="62">
        <f t="shared" si="0"/>
        <v>0</v>
      </c>
      <c r="G83" s="80" t="s">
        <v>182</v>
      </c>
    </row>
    <row r="84" spans="1:7" s="80" customFormat="1" hidden="1" x14ac:dyDescent="0.3">
      <c r="A84" s="322"/>
      <c r="B84" s="78"/>
      <c r="C84" s="78"/>
      <c r="D84" s="188"/>
      <c r="E84" s="78"/>
      <c r="F84" s="62">
        <f t="shared" si="0"/>
        <v>0</v>
      </c>
      <c r="G84" s="80" t="s">
        <v>182</v>
      </c>
    </row>
    <row r="85" spans="1:7" s="80" customFormat="1" hidden="1" x14ac:dyDescent="0.3">
      <c r="A85" s="322"/>
      <c r="B85" s="78"/>
      <c r="C85" s="78"/>
      <c r="D85" s="188"/>
      <c r="E85" s="78"/>
      <c r="F85" s="62">
        <f t="shared" si="0"/>
        <v>0</v>
      </c>
      <c r="G85" s="80" t="s">
        <v>182</v>
      </c>
    </row>
    <row r="86" spans="1:7" s="80" customFormat="1" hidden="1" x14ac:dyDescent="0.3">
      <c r="A86" s="322"/>
      <c r="B86" s="78"/>
      <c r="C86" s="78"/>
      <c r="D86" s="188"/>
      <c r="E86" s="78"/>
      <c r="F86" s="62">
        <f t="shared" si="0"/>
        <v>0</v>
      </c>
      <c r="G86" s="80" t="s">
        <v>182</v>
      </c>
    </row>
    <row r="87" spans="1:7" s="80" customFormat="1" hidden="1" x14ac:dyDescent="0.3">
      <c r="A87" s="322"/>
      <c r="B87" s="78"/>
      <c r="C87" s="78"/>
      <c r="D87" s="188"/>
      <c r="E87" s="78"/>
      <c r="F87" s="62">
        <f t="shared" si="0"/>
        <v>0</v>
      </c>
      <c r="G87" s="80" t="s">
        <v>182</v>
      </c>
    </row>
    <row r="88" spans="1:7" s="80" customFormat="1" hidden="1" x14ac:dyDescent="0.3">
      <c r="A88" s="322"/>
      <c r="B88" s="78"/>
      <c r="C88" s="78"/>
      <c r="D88" s="188"/>
      <c r="E88" s="78"/>
      <c r="F88" s="62">
        <f t="shared" si="0"/>
        <v>0</v>
      </c>
      <c r="G88" s="80" t="s">
        <v>182</v>
      </c>
    </row>
    <row r="89" spans="1:7" s="80" customFormat="1" hidden="1" x14ac:dyDescent="0.3">
      <c r="A89" s="322"/>
      <c r="B89" s="78"/>
      <c r="C89" s="78"/>
      <c r="D89" s="188"/>
      <c r="E89" s="78"/>
      <c r="F89" s="62">
        <f t="shared" si="0"/>
        <v>0</v>
      </c>
      <c r="G89" s="80" t="s">
        <v>182</v>
      </c>
    </row>
    <row r="90" spans="1:7" s="80" customFormat="1" hidden="1" x14ac:dyDescent="0.3">
      <c r="A90" s="322"/>
      <c r="B90" s="78"/>
      <c r="C90" s="78"/>
      <c r="D90" s="188"/>
      <c r="E90" s="78"/>
      <c r="F90" s="62">
        <f t="shared" si="0"/>
        <v>0</v>
      </c>
      <c r="G90" s="80" t="s">
        <v>182</v>
      </c>
    </row>
    <row r="91" spans="1:7" s="80" customFormat="1" hidden="1" x14ac:dyDescent="0.3">
      <c r="A91" s="322"/>
      <c r="B91" s="78"/>
      <c r="C91" s="78"/>
      <c r="D91" s="188"/>
      <c r="E91" s="78"/>
      <c r="F91" s="62">
        <f t="shared" si="0"/>
        <v>0</v>
      </c>
      <c r="G91" s="80" t="s">
        <v>182</v>
      </c>
    </row>
    <row r="92" spans="1:7" s="80" customFormat="1" hidden="1" x14ac:dyDescent="0.3">
      <c r="A92" s="322"/>
      <c r="B92" s="78"/>
      <c r="C92" s="78"/>
      <c r="D92" s="188"/>
      <c r="E92" s="78"/>
      <c r="F92" s="62">
        <f t="shared" si="0"/>
        <v>0</v>
      </c>
      <c r="G92" s="80" t="s">
        <v>182</v>
      </c>
    </row>
    <row r="93" spans="1:7" s="80" customFormat="1" hidden="1" x14ac:dyDescent="0.3">
      <c r="A93" s="322"/>
      <c r="B93" s="78"/>
      <c r="C93" s="78"/>
      <c r="D93" s="188"/>
      <c r="E93" s="78"/>
      <c r="F93" s="62">
        <f t="shared" si="0"/>
        <v>0</v>
      </c>
      <c r="G93" s="80" t="s">
        <v>182</v>
      </c>
    </row>
    <row r="94" spans="1:7" s="80" customFormat="1" hidden="1" x14ac:dyDescent="0.3">
      <c r="A94" s="322"/>
      <c r="B94" s="78"/>
      <c r="C94" s="78"/>
      <c r="D94" s="188"/>
      <c r="E94" s="78"/>
      <c r="F94" s="62">
        <f t="shared" si="0"/>
        <v>0</v>
      </c>
      <c r="G94" s="80" t="s">
        <v>182</v>
      </c>
    </row>
    <row r="95" spans="1:7" s="80" customFormat="1" hidden="1" x14ac:dyDescent="0.3">
      <c r="A95" s="322"/>
      <c r="B95" s="78"/>
      <c r="C95" s="78"/>
      <c r="D95" s="188"/>
      <c r="E95" s="78"/>
      <c r="F95" s="62">
        <f t="shared" si="0"/>
        <v>0</v>
      </c>
      <c r="G95" s="80" t="s">
        <v>182</v>
      </c>
    </row>
    <row r="96" spans="1:7" s="80" customFormat="1" hidden="1" x14ac:dyDescent="0.3">
      <c r="A96" s="322"/>
      <c r="B96" s="78"/>
      <c r="C96" s="78"/>
      <c r="D96" s="188"/>
      <c r="E96" s="78"/>
      <c r="F96" s="62">
        <f t="shared" si="0"/>
        <v>0</v>
      </c>
      <c r="G96" s="80" t="s">
        <v>182</v>
      </c>
    </row>
    <row r="97" spans="1:7" s="80" customFormat="1" hidden="1" x14ac:dyDescent="0.3">
      <c r="A97" s="322"/>
      <c r="B97" s="78"/>
      <c r="C97" s="78"/>
      <c r="D97" s="188"/>
      <c r="E97" s="78"/>
      <c r="F97" s="62">
        <f t="shared" si="0"/>
        <v>0</v>
      </c>
      <c r="G97" s="80" t="s">
        <v>182</v>
      </c>
    </row>
    <row r="98" spans="1:7" s="80" customFormat="1" hidden="1" x14ac:dyDescent="0.3">
      <c r="A98" s="322"/>
      <c r="B98" s="78"/>
      <c r="C98" s="78"/>
      <c r="D98" s="188"/>
      <c r="E98" s="78"/>
      <c r="F98" s="62">
        <f t="shared" si="0"/>
        <v>0</v>
      </c>
      <c r="G98" s="80" t="s">
        <v>182</v>
      </c>
    </row>
    <row r="99" spans="1:7" s="80" customFormat="1" hidden="1" x14ac:dyDescent="0.3">
      <c r="A99" s="322"/>
      <c r="B99" s="78"/>
      <c r="C99" s="78"/>
      <c r="D99" s="188"/>
      <c r="E99" s="78"/>
      <c r="F99" s="62">
        <f t="shared" si="0"/>
        <v>0</v>
      </c>
      <c r="G99" s="80" t="s">
        <v>182</v>
      </c>
    </row>
    <row r="100" spans="1:7" s="80" customFormat="1" hidden="1" x14ac:dyDescent="0.3">
      <c r="A100" s="322"/>
      <c r="B100" s="78"/>
      <c r="C100" s="78"/>
      <c r="D100" s="188"/>
      <c r="E100" s="78"/>
      <c r="F100" s="62">
        <f t="shared" si="0"/>
        <v>0</v>
      </c>
      <c r="G100" s="80" t="s">
        <v>182</v>
      </c>
    </row>
    <row r="101" spans="1:7" s="80" customFormat="1" hidden="1" x14ac:dyDescent="0.3">
      <c r="A101" s="322"/>
      <c r="B101" s="78"/>
      <c r="C101" s="78"/>
      <c r="D101" s="188"/>
      <c r="E101" s="78"/>
      <c r="F101" s="62">
        <f t="shared" si="0"/>
        <v>0</v>
      </c>
      <c r="G101" s="80" t="s">
        <v>182</v>
      </c>
    </row>
    <row r="102" spans="1:7" s="80" customFormat="1" hidden="1" x14ac:dyDescent="0.3">
      <c r="A102" s="322"/>
      <c r="B102" s="78"/>
      <c r="C102" s="78"/>
      <c r="D102" s="188"/>
      <c r="E102" s="78"/>
      <c r="F102" s="62">
        <f t="shared" si="0"/>
        <v>0</v>
      </c>
      <c r="G102" s="80" t="s">
        <v>182</v>
      </c>
    </row>
    <row r="103" spans="1:7" s="80" customFormat="1" hidden="1" x14ac:dyDescent="0.3">
      <c r="A103" s="322"/>
      <c r="B103" s="78"/>
      <c r="C103" s="78"/>
      <c r="D103" s="188"/>
      <c r="E103" s="78"/>
      <c r="F103" s="62">
        <f t="shared" si="0"/>
        <v>0</v>
      </c>
      <c r="G103" s="80" t="s">
        <v>182</v>
      </c>
    </row>
    <row r="104" spans="1:7" s="80" customFormat="1" hidden="1" x14ac:dyDescent="0.3">
      <c r="A104" s="322"/>
      <c r="B104" s="78"/>
      <c r="C104" s="78"/>
      <c r="D104" s="188"/>
      <c r="E104" s="78"/>
      <c r="F104" s="62">
        <f t="shared" si="0"/>
        <v>0</v>
      </c>
      <c r="G104" s="80" t="s">
        <v>182</v>
      </c>
    </row>
    <row r="105" spans="1:7" s="80" customFormat="1" hidden="1" x14ac:dyDescent="0.3">
      <c r="A105" s="322"/>
      <c r="B105" s="78"/>
      <c r="C105" s="78"/>
      <c r="D105" s="188"/>
      <c r="E105" s="78"/>
      <c r="F105" s="62">
        <f t="shared" si="0"/>
        <v>0</v>
      </c>
      <c r="G105" s="80" t="s">
        <v>182</v>
      </c>
    </row>
    <row r="106" spans="1:7" s="80" customFormat="1" hidden="1" x14ac:dyDescent="0.3">
      <c r="A106" s="322"/>
      <c r="B106" s="78"/>
      <c r="C106" s="78"/>
      <c r="D106" s="188"/>
      <c r="E106" s="78"/>
      <c r="F106" s="62">
        <f t="shared" si="0"/>
        <v>0</v>
      </c>
      <c r="G106" s="80" t="s">
        <v>182</v>
      </c>
    </row>
    <row r="107" spans="1:7" s="80" customFormat="1" hidden="1" x14ac:dyDescent="0.3">
      <c r="A107" s="322"/>
      <c r="B107" s="78"/>
      <c r="C107" s="78"/>
      <c r="D107" s="188"/>
      <c r="E107" s="78"/>
      <c r="F107" s="62">
        <f t="shared" si="0"/>
        <v>0</v>
      </c>
      <c r="G107" s="80" t="s">
        <v>182</v>
      </c>
    </row>
    <row r="108" spans="1:7" s="80" customFormat="1" hidden="1" x14ac:dyDescent="0.3">
      <c r="A108" s="322"/>
      <c r="B108" s="78"/>
      <c r="C108" s="78"/>
      <c r="D108" s="188"/>
      <c r="E108" s="78"/>
      <c r="F108" s="62">
        <f t="shared" si="0"/>
        <v>0</v>
      </c>
      <c r="G108" s="80" t="s">
        <v>182</v>
      </c>
    </row>
    <row r="109" spans="1:7" s="80" customFormat="1" hidden="1" x14ac:dyDescent="0.3">
      <c r="A109" s="322"/>
      <c r="B109" s="78"/>
      <c r="C109" s="78"/>
      <c r="D109" s="188"/>
      <c r="E109" s="78"/>
      <c r="F109" s="62">
        <f t="shared" si="0"/>
        <v>0</v>
      </c>
      <c r="G109" s="80" t="s">
        <v>182</v>
      </c>
    </row>
    <row r="110" spans="1:7" s="80" customFormat="1" hidden="1" x14ac:dyDescent="0.3">
      <c r="A110" s="322"/>
      <c r="B110" s="78"/>
      <c r="C110" s="78"/>
      <c r="D110" s="188"/>
      <c r="E110" s="78"/>
      <c r="F110" s="62">
        <f t="shared" si="0"/>
        <v>0</v>
      </c>
      <c r="G110" s="80" t="s">
        <v>182</v>
      </c>
    </row>
    <row r="111" spans="1:7" s="80" customFormat="1" hidden="1" x14ac:dyDescent="0.3">
      <c r="A111" s="322"/>
      <c r="B111" s="78"/>
      <c r="C111" s="78"/>
      <c r="D111" s="188"/>
      <c r="E111" s="78"/>
      <c r="F111" s="62">
        <f t="shared" si="0"/>
        <v>0</v>
      </c>
      <c r="G111" s="80" t="s">
        <v>182</v>
      </c>
    </row>
    <row r="112" spans="1:7" s="80" customFormat="1" hidden="1" x14ac:dyDescent="0.3">
      <c r="A112" s="322"/>
      <c r="B112" s="78"/>
      <c r="C112" s="78"/>
      <c r="D112" s="188"/>
      <c r="E112" s="78"/>
      <c r="F112" s="62">
        <f t="shared" si="0"/>
        <v>0</v>
      </c>
      <c r="G112" s="80" t="s">
        <v>182</v>
      </c>
    </row>
    <row r="113" spans="1:7" s="80" customFormat="1" hidden="1" x14ac:dyDescent="0.3">
      <c r="A113" s="322"/>
      <c r="B113" s="78"/>
      <c r="C113" s="78"/>
      <c r="D113" s="188"/>
      <c r="E113" s="78"/>
      <c r="F113" s="62">
        <f t="shared" si="0"/>
        <v>0</v>
      </c>
      <c r="G113" s="80" t="s">
        <v>182</v>
      </c>
    </row>
    <row r="114" spans="1:7" s="80" customFormat="1" hidden="1" x14ac:dyDescent="0.3">
      <c r="A114" s="322"/>
      <c r="B114" s="78"/>
      <c r="C114" s="78"/>
      <c r="D114" s="188"/>
      <c r="E114" s="78"/>
      <c r="F114" s="62">
        <f t="shared" si="0"/>
        <v>0</v>
      </c>
      <c r="G114" s="80" t="s">
        <v>182</v>
      </c>
    </row>
    <row r="115" spans="1:7" s="80" customFormat="1" hidden="1" x14ac:dyDescent="0.3">
      <c r="A115" s="322"/>
      <c r="B115" s="78"/>
      <c r="C115" s="78"/>
      <c r="D115" s="188"/>
      <c r="E115" s="78"/>
      <c r="F115" s="62">
        <f t="shared" si="0"/>
        <v>0</v>
      </c>
      <c r="G115" s="80" t="s">
        <v>182</v>
      </c>
    </row>
    <row r="116" spans="1:7" s="80" customFormat="1" hidden="1" x14ac:dyDescent="0.3">
      <c r="A116" s="322"/>
      <c r="B116" s="78"/>
      <c r="C116" s="78"/>
      <c r="D116" s="188"/>
      <c r="E116" s="78"/>
      <c r="F116" s="62">
        <f t="shared" si="0"/>
        <v>0</v>
      </c>
      <c r="G116" s="80" t="s">
        <v>182</v>
      </c>
    </row>
    <row r="117" spans="1:7" s="80" customFormat="1" hidden="1" x14ac:dyDescent="0.3">
      <c r="A117" s="322"/>
      <c r="B117" s="78"/>
      <c r="C117" s="78"/>
      <c r="D117" s="188"/>
      <c r="E117" s="78"/>
      <c r="F117" s="62">
        <f t="shared" si="0"/>
        <v>0</v>
      </c>
      <c r="G117" s="80" t="s">
        <v>182</v>
      </c>
    </row>
    <row r="118" spans="1:7" s="80" customFormat="1" hidden="1" x14ac:dyDescent="0.3">
      <c r="A118" s="322"/>
      <c r="B118" s="78"/>
      <c r="C118" s="78"/>
      <c r="D118" s="188"/>
      <c r="E118" s="78"/>
      <c r="F118" s="62">
        <f t="shared" si="0"/>
        <v>0</v>
      </c>
      <c r="G118" s="80" t="s">
        <v>182</v>
      </c>
    </row>
    <row r="119" spans="1:7" s="80" customFormat="1" hidden="1" x14ac:dyDescent="0.3">
      <c r="A119" s="322"/>
      <c r="B119" s="78"/>
      <c r="C119" s="78"/>
      <c r="D119" s="188"/>
      <c r="E119" s="78"/>
      <c r="F119" s="62">
        <f t="shared" si="0"/>
        <v>0</v>
      </c>
      <c r="G119" s="80" t="s">
        <v>182</v>
      </c>
    </row>
    <row r="120" spans="1:7" s="80" customFormat="1" hidden="1" x14ac:dyDescent="0.3">
      <c r="A120" s="322"/>
      <c r="B120" s="78"/>
      <c r="C120" s="78"/>
      <c r="D120" s="188"/>
      <c r="E120" s="78"/>
      <c r="F120" s="62">
        <f t="shared" si="0"/>
        <v>0</v>
      </c>
      <c r="G120" s="80" t="s">
        <v>182</v>
      </c>
    </row>
    <row r="121" spans="1:7" s="80" customFormat="1" hidden="1" x14ac:dyDescent="0.3">
      <c r="A121" s="322"/>
      <c r="B121" s="78"/>
      <c r="C121" s="78"/>
      <c r="D121" s="188"/>
      <c r="E121" s="78"/>
      <c r="F121" s="62">
        <f t="shared" si="0"/>
        <v>0</v>
      </c>
      <c r="G121" s="80" t="s">
        <v>182</v>
      </c>
    </row>
    <row r="122" spans="1:7" s="80" customFormat="1" hidden="1" x14ac:dyDescent="0.3">
      <c r="A122" s="322"/>
      <c r="B122" s="78"/>
      <c r="C122" s="78"/>
      <c r="D122" s="188"/>
      <c r="E122" s="78"/>
      <c r="F122" s="62">
        <f t="shared" si="0"/>
        <v>0</v>
      </c>
      <c r="G122" s="80" t="s">
        <v>182</v>
      </c>
    </row>
    <row r="123" spans="1:7" s="80" customFormat="1" hidden="1" x14ac:dyDescent="0.3">
      <c r="A123" s="322"/>
      <c r="B123" s="78"/>
      <c r="C123" s="78"/>
      <c r="D123" s="188"/>
      <c r="E123" s="78"/>
      <c r="F123" s="62">
        <f t="shared" si="0"/>
        <v>0</v>
      </c>
      <c r="G123" s="80" t="s">
        <v>182</v>
      </c>
    </row>
    <row r="124" spans="1:7" s="80" customFormat="1" hidden="1" x14ac:dyDescent="0.3">
      <c r="A124" s="322"/>
      <c r="B124" s="78"/>
      <c r="C124" s="78"/>
      <c r="D124" s="188"/>
      <c r="E124" s="78"/>
      <c r="F124" s="62">
        <f t="shared" si="0"/>
        <v>0</v>
      </c>
      <c r="G124" s="80" t="s">
        <v>182</v>
      </c>
    </row>
    <row r="125" spans="1:7" s="80" customFormat="1" hidden="1" x14ac:dyDescent="0.3">
      <c r="A125" s="322"/>
      <c r="B125" s="78"/>
      <c r="C125" s="78"/>
      <c r="D125" s="188"/>
      <c r="E125" s="78"/>
      <c r="F125" s="62">
        <f t="shared" si="0"/>
        <v>0</v>
      </c>
      <c r="G125" s="80" t="s">
        <v>182</v>
      </c>
    </row>
    <row r="126" spans="1:7" s="80" customFormat="1" hidden="1" x14ac:dyDescent="0.3">
      <c r="A126" s="322"/>
      <c r="B126" s="78"/>
      <c r="C126" s="78"/>
      <c r="D126" s="188"/>
      <c r="E126" s="78"/>
      <c r="F126" s="62">
        <f t="shared" si="0"/>
        <v>0</v>
      </c>
      <c r="G126" s="80" t="s">
        <v>182</v>
      </c>
    </row>
    <row r="127" spans="1:7" s="80" customFormat="1" hidden="1" x14ac:dyDescent="0.3">
      <c r="A127" s="322"/>
      <c r="B127" s="78"/>
      <c r="C127" s="78"/>
      <c r="D127" s="188"/>
      <c r="E127" s="78"/>
      <c r="F127" s="62">
        <f t="shared" si="0"/>
        <v>0</v>
      </c>
      <c r="G127" s="80" t="s">
        <v>182</v>
      </c>
    </row>
    <row r="128" spans="1:7" s="80" customFormat="1" hidden="1" x14ac:dyDescent="0.3">
      <c r="A128" s="322"/>
      <c r="B128" s="78"/>
      <c r="C128" s="78"/>
      <c r="D128" s="188"/>
      <c r="E128" s="78"/>
      <c r="F128" s="62">
        <f t="shared" si="0"/>
        <v>0</v>
      </c>
      <c r="G128" s="80" t="s">
        <v>182</v>
      </c>
    </row>
    <row r="129" spans="1:9" s="80" customFormat="1" hidden="1" x14ac:dyDescent="0.3">
      <c r="A129" s="322"/>
      <c r="B129" s="78"/>
      <c r="C129" s="78"/>
      <c r="D129" s="188"/>
      <c r="E129" s="78"/>
      <c r="F129" s="62">
        <f t="shared" si="0"/>
        <v>0</v>
      </c>
      <c r="G129" s="80" t="s">
        <v>182</v>
      </c>
    </row>
    <row r="130" spans="1:9" s="80" customFormat="1" hidden="1" x14ac:dyDescent="0.3">
      <c r="A130" s="322"/>
      <c r="B130" s="78"/>
      <c r="C130" s="78"/>
      <c r="D130" s="188"/>
      <c r="E130" s="78"/>
      <c r="F130" s="62">
        <f t="shared" si="0"/>
        <v>0</v>
      </c>
      <c r="G130" s="80" t="s">
        <v>182</v>
      </c>
    </row>
    <row r="131" spans="1:9" s="80" customFormat="1" hidden="1" x14ac:dyDescent="0.3">
      <c r="A131" s="322"/>
      <c r="B131" s="78"/>
      <c r="C131" s="78"/>
      <c r="D131" s="188"/>
      <c r="E131" s="78"/>
      <c r="F131" s="62">
        <f t="shared" si="0"/>
        <v>0</v>
      </c>
      <c r="G131" s="80" t="s">
        <v>182</v>
      </c>
    </row>
    <row r="132" spans="1:9" s="80" customFormat="1" hidden="1" x14ac:dyDescent="0.3">
      <c r="A132" s="322"/>
      <c r="B132" s="78"/>
      <c r="C132" s="78"/>
      <c r="D132" s="188"/>
      <c r="E132" s="78"/>
      <c r="F132" s="62">
        <f t="shared" si="0"/>
        <v>0</v>
      </c>
      <c r="G132" s="80" t="s">
        <v>182</v>
      </c>
    </row>
    <row r="133" spans="1:9" s="80" customFormat="1" hidden="1" x14ac:dyDescent="0.3">
      <c r="A133" s="322"/>
      <c r="B133" s="78"/>
      <c r="C133" s="78"/>
      <c r="D133" s="188"/>
      <c r="E133" s="78"/>
      <c r="F133" s="62">
        <f t="shared" si="0"/>
        <v>0</v>
      </c>
      <c r="G133" s="80" t="s">
        <v>182</v>
      </c>
    </row>
    <row r="134" spans="1:9" s="80" customFormat="1" hidden="1" x14ac:dyDescent="0.3">
      <c r="A134" s="322"/>
      <c r="B134" s="78"/>
      <c r="C134" s="78"/>
      <c r="D134" s="188"/>
      <c r="E134" s="78"/>
      <c r="F134" s="62">
        <f t="shared" si="0"/>
        <v>0</v>
      </c>
      <c r="G134" s="80" t="s">
        <v>182</v>
      </c>
    </row>
    <row r="135" spans="1:9" s="80" customFormat="1" x14ac:dyDescent="0.3">
      <c r="A135" s="322" t="s">
        <v>289</v>
      </c>
      <c r="B135" s="78">
        <v>3</v>
      </c>
      <c r="C135" s="78" t="s">
        <v>291</v>
      </c>
      <c r="D135" s="188">
        <f t="shared" ref="D135:D140" ca="1" si="2">RAND()*400000</f>
        <v>91633.286565460367</v>
      </c>
      <c r="E135" s="78">
        <v>7</v>
      </c>
      <c r="F135" s="198">
        <f ca="1">ROUND(+B135*D135*E135,2)</f>
        <v>1924299.02</v>
      </c>
      <c r="G135" s="80" t="s">
        <v>182</v>
      </c>
    </row>
    <row r="136" spans="1:9" s="80" customFormat="1" x14ac:dyDescent="0.3">
      <c r="A136" s="322"/>
      <c r="B136" s="69"/>
      <c r="C136" s="69"/>
      <c r="D136" s="106"/>
      <c r="E136" s="158" t="s">
        <v>185</v>
      </c>
      <c r="F136" s="206">
        <f ca="1">ROUND(SUBTOTAL(109,F6:F135),2)</f>
        <v>11417595.41</v>
      </c>
      <c r="G136" s="80" t="s">
        <v>182</v>
      </c>
      <c r="I136" s="320" t="s">
        <v>206</v>
      </c>
    </row>
    <row r="137" spans="1:9" s="80" customFormat="1" x14ac:dyDescent="0.3">
      <c r="A137" s="322"/>
      <c r="B137" s="69"/>
      <c r="C137" s="69"/>
      <c r="D137" s="106"/>
      <c r="E137" s="69"/>
      <c r="F137" s="199"/>
      <c r="G137" s="80" t="s">
        <v>187</v>
      </c>
    </row>
    <row r="138" spans="1:9" s="80" customFormat="1" x14ac:dyDescent="0.3">
      <c r="A138" s="322" t="s">
        <v>282</v>
      </c>
      <c r="B138" s="78">
        <v>3</v>
      </c>
      <c r="C138" s="78" t="s">
        <v>291</v>
      </c>
      <c r="D138" s="188">
        <f t="shared" ca="1" si="2"/>
        <v>300397.62783436809</v>
      </c>
      <c r="E138" s="78">
        <v>7</v>
      </c>
      <c r="F138" s="62">
        <f ca="1">ROUND(+B138*D138*E138,2)</f>
        <v>6308350.1799999997</v>
      </c>
      <c r="G138" s="80" t="s">
        <v>187</v>
      </c>
    </row>
    <row r="139" spans="1:9" s="80" customFormat="1" x14ac:dyDescent="0.3">
      <c r="A139" s="322" t="s">
        <v>292</v>
      </c>
      <c r="B139" s="78">
        <v>3</v>
      </c>
      <c r="C139" s="78" t="s">
        <v>291</v>
      </c>
      <c r="D139" s="188">
        <f t="shared" ca="1" si="2"/>
        <v>383735.05581855698</v>
      </c>
      <c r="E139" s="78">
        <v>7</v>
      </c>
      <c r="F139" s="62">
        <f t="shared" ref="F139:F266" ca="1" si="3">ROUND(+B139*D139*E139,2)</f>
        <v>8058436.1699999999</v>
      </c>
      <c r="G139" s="80" t="s">
        <v>187</v>
      </c>
    </row>
    <row r="140" spans="1:9" s="80" customFormat="1" x14ac:dyDescent="0.3">
      <c r="A140" s="322" t="s">
        <v>293</v>
      </c>
      <c r="B140" s="78">
        <v>3</v>
      </c>
      <c r="C140" s="78" t="s">
        <v>291</v>
      </c>
      <c r="D140" s="188">
        <f t="shared" ca="1" si="2"/>
        <v>320587.58748413087</v>
      </c>
      <c r="E140" s="78">
        <v>7</v>
      </c>
      <c r="F140" s="62">
        <f t="shared" ca="1" si="3"/>
        <v>6732339.3399999999</v>
      </c>
      <c r="G140" s="80" t="s">
        <v>187</v>
      </c>
    </row>
    <row r="141" spans="1:9" s="80" customFormat="1" hidden="1" x14ac:dyDescent="0.3">
      <c r="A141" s="322"/>
      <c r="B141" s="78"/>
      <c r="C141" s="78"/>
      <c r="D141" s="188"/>
      <c r="E141" s="78"/>
      <c r="F141" s="62">
        <f t="shared" si="3"/>
        <v>0</v>
      </c>
      <c r="G141" s="80" t="s">
        <v>187</v>
      </c>
    </row>
    <row r="142" spans="1:9" s="80" customFormat="1" hidden="1" x14ac:dyDescent="0.3">
      <c r="A142" s="322"/>
      <c r="B142" s="78"/>
      <c r="C142" s="78"/>
      <c r="D142" s="188"/>
      <c r="E142" s="78"/>
      <c r="F142" s="62">
        <f t="shared" si="3"/>
        <v>0</v>
      </c>
      <c r="G142" s="80" t="s">
        <v>187</v>
      </c>
    </row>
    <row r="143" spans="1:9" s="80" customFormat="1" hidden="1" x14ac:dyDescent="0.3">
      <c r="A143" s="322"/>
      <c r="B143" s="78"/>
      <c r="C143" s="78"/>
      <c r="D143" s="188"/>
      <c r="E143" s="78"/>
      <c r="F143" s="62">
        <f t="shared" si="3"/>
        <v>0</v>
      </c>
      <c r="G143" s="80" t="s">
        <v>187</v>
      </c>
    </row>
    <row r="144" spans="1:9" s="80" customFormat="1" hidden="1" x14ac:dyDescent="0.3">
      <c r="A144" s="322"/>
      <c r="B144" s="78"/>
      <c r="C144" s="78"/>
      <c r="D144" s="188"/>
      <c r="E144" s="78"/>
      <c r="F144" s="62">
        <f t="shared" si="3"/>
        <v>0</v>
      </c>
      <c r="G144" s="80" t="s">
        <v>187</v>
      </c>
    </row>
    <row r="145" spans="1:7" s="80" customFormat="1" hidden="1" x14ac:dyDescent="0.3">
      <c r="A145" s="322"/>
      <c r="B145" s="78"/>
      <c r="C145" s="78"/>
      <c r="D145" s="188"/>
      <c r="E145" s="78"/>
      <c r="F145" s="62">
        <f t="shared" si="3"/>
        <v>0</v>
      </c>
      <c r="G145" s="80" t="s">
        <v>187</v>
      </c>
    </row>
    <row r="146" spans="1:7" s="80" customFormat="1" hidden="1" x14ac:dyDescent="0.3">
      <c r="A146" s="322"/>
      <c r="B146" s="78"/>
      <c r="C146" s="78"/>
      <c r="D146" s="188"/>
      <c r="E146" s="78"/>
      <c r="F146" s="62">
        <f t="shared" si="3"/>
        <v>0</v>
      </c>
      <c r="G146" s="80" t="s">
        <v>187</v>
      </c>
    </row>
    <row r="147" spans="1:7" s="80" customFormat="1" hidden="1" x14ac:dyDescent="0.3">
      <c r="A147" s="322"/>
      <c r="B147" s="78"/>
      <c r="C147" s="78"/>
      <c r="D147" s="188"/>
      <c r="E147" s="78"/>
      <c r="F147" s="62">
        <f t="shared" si="3"/>
        <v>0</v>
      </c>
      <c r="G147" s="80" t="s">
        <v>187</v>
      </c>
    </row>
    <row r="148" spans="1:7" s="80" customFormat="1" hidden="1" x14ac:dyDescent="0.3">
      <c r="A148" s="322"/>
      <c r="B148" s="78"/>
      <c r="C148" s="78"/>
      <c r="D148" s="188"/>
      <c r="E148" s="78"/>
      <c r="F148" s="62">
        <f t="shared" si="3"/>
        <v>0</v>
      </c>
      <c r="G148" s="80" t="s">
        <v>187</v>
      </c>
    </row>
    <row r="149" spans="1:7" s="80" customFormat="1" hidden="1" x14ac:dyDescent="0.3">
      <c r="A149" s="322"/>
      <c r="B149" s="78"/>
      <c r="C149" s="78"/>
      <c r="D149" s="188"/>
      <c r="E149" s="78"/>
      <c r="F149" s="62">
        <f t="shared" si="3"/>
        <v>0</v>
      </c>
      <c r="G149" s="80" t="s">
        <v>187</v>
      </c>
    </row>
    <row r="150" spans="1:7" s="80" customFormat="1" hidden="1" x14ac:dyDescent="0.3">
      <c r="A150" s="322"/>
      <c r="B150" s="78"/>
      <c r="C150" s="78"/>
      <c r="D150" s="188"/>
      <c r="E150" s="78"/>
      <c r="F150" s="62">
        <f t="shared" si="3"/>
        <v>0</v>
      </c>
      <c r="G150" s="80" t="s">
        <v>187</v>
      </c>
    </row>
    <row r="151" spans="1:7" s="80" customFormat="1" hidden="1" x14ac:dyDescent="0.3">
      <c r="A151" s="322"/>
      <c r="B151" s="78"/>
      <c r="C151" s="78"/>
      <c r="D151" s="188"/>
      <c r="E151" s="78"/>
      <c r="F151" s="62">
        <f t="shared" si="3"/>
        <v>0</v>
      </c>
      <c r="G151" s="80" t="s">
        <v>187</v>
      </c>
    </row>
    <row r="152" spans="1:7" s="80" customFormat="1" hidden="1" x14ac:dyDescent="0.3">
      <c r="A152" s="322"/>
      <c r="B152" s="78"/>
      <c r="C152" s="78"/>
      <c r="D152" s="188"/>
      <c r="E152" s="78"/>
      <c r="F152" s="62">
        <f t="shared" si="3"/>
        <v>0</v>
      </c>
      <c r="G152" s="80" t="s">
        <v>187</v>
      </c>
    </row>
    <row r="153" spans="1:7" s="80" customFormat="1" hidden="1" x14ac:dyDescent="0.3">
      <c r="A153" s="322"/>
      <c r="B153" s="78"/>
      <c r="C153" s="78"/>
      <c r="D153" s="188"/>
      <c r="E153" s="78"/>
      <c r="F153" s="62">
        <f t="shared" si="3"/>
        <v>0</v>
      </c>
      <c r="G153" s="80" t="s">
        <v>187</v>
      </c>
    </row>
    <row r="154" spans="1:7" s="80" customFormat="1" hidden="1" x14ac:dyDescent="0.3">
      <c r="A154" s="322"/>
      <c r="B154" s="78"/>
      <c r="C154" s="78"/>
      <c r="D154" s="188"/>
      <c r="E154" s="78"/>
      <c r="F154" s="62">
        <f t="shared" si="3"/>
        <v>0</v>
      </c>
      <c r="G154" s="80" t="s">
        <v>187</v>
      </c>
    </row>
    <row r="155" spans="1:7" s="80" customFormat="1" hidden="1" x14ac:dyDescent="0.3">
      <c r="A155" s="322"/>
      <c r="B155" s="78"/>
      <c r="C155" s="78"/>
      <c r="D155" s="188"/>
      <c r="E155" s="78"/>
      <c r="F155" s="62">
        <f t="shared" si="3"/>
        <v>0</v>
      </c>
      <c r="G155" s="80" t="s">
        <v>187</v>
      </c>
    </row>
    <row r="156" spans="1:7" s="80" customFormat="1" hidden="1" x14ac:dyDescent="0.3">
      <c r="A156" s="322"/>
      <c r="B156" s="78"/>
      <c r="C156" s="78"/>
      <c r="D156" s="188"/>
      <c r="E156" s="78"/>
      <c r="F156" s="62">
        <f t="shared" si="3"/>
        <v>0</v>
      </c>
      <c r="G156" s="80" t="s">
        <v>187</v>
      </c>
    </row>
    <row r="157" spans="1:7" s="80" customFormat="1" hidden="1" x14ac:dyDescent="0.3">
      <c r="A157" s="322"/>
      <c r="B157" s="78"/>
      <c r="C157" s="78"/>
      <c r="D157" s="188"/>
      <c r="E157" s="78"/>
      <c r="F157" s="62">
        <f t="shared" si="3"/>
        <v>0</v>
      </c>
      <c r="G157" s="80" t="s">
        <v>187</v>
      </c>
    </row>
    <row r="158" spans="1:7" s="80" customFormat="1" hidden="1" x14ac:dyDescent="0.3">
      <c r="A158" s="322"/>
      <c r="B158" s="78"/>
      <c r="C158" s="78"/>
      <c r="D158" s="188"/>
      <c r="E158" s="78"/>
      <c r="F158" s="62">
        <f t="shared" si="3"/>
        <v>0</v>
      </c>
      <c r="G158" s="80" t="s">
        <v>187</v>
      </c>
    </row>
    <row r="159" spans="1:7" s="80" customFormat="1" hidden="1" x14ac:dyDescent="0.3">
      <c r="A159" s="322"/>
      <c r="B159" s="78"/>
      <c r="C159" s="78"/>
      <c r="D159" s="188"/>
      <c r="E159" s="78"/>
      <c r="F159" s="62">
        <f t="shared" si="3"/>
        <v>0</v>
      </c>
      <c r="G159" s="80" t="s">
        <v>187</v>
      </c>
    </row>
    <row r="160" spans="1:7" s="80" customFormat="1" hidden="1" x14ac:dyDescent="0.3">
      <c r="A160" s="322"/>
      <c r="B160" s="78"/>
      <c r="C160" s="78"/>
      <c r="D160" s="188"/>
      <c r="E160" s="78"/>
      <c r="F160" s="62">
        <f t="shared" si="3"/>
        <v>0</v>
      </c>
      <c r="G160" s="80" t="s">
        <v>187</v>
      </c>
    </row>
    <row r="161" spans="1:7" s="80" customFormat="1" hidden="1" x14ac:dyDescent="0.3">
      <c r="A161" s="322"/>
      <c r="B161" s="78"/>
      <c r="C161" s="78"/>
      <c r="D161" s="188"/>
      <c r="E161" s="78"/>
      <c r="F161" s="62">
        <f t="shared" si="3"/>
        <v>0</v>
      </c>
      <c r="G161" s="80" t="s">
        <v>187</v>
      </c>
    </row>
    <row r="162" spans="1:7" s="80" customFormat="1" hidden="1" x14ac:dyDescent="0.3">
      <c r="A162" s="322"/>
      <c r="B162" s="78"/>
      <c r="C162" s="78"/>
      <c r="D162" s="188"/>
      <c r="E162" s="78"/>
      <c r="F162" s="62">
        <f t="shared" si="3"/>
        <v>0</v>
      </c>
      <c r="G162" s="80" t="s">
        <v>187</v>
      </c>
    </row>
    <row r="163" spans="1:7" s="80" customFormat="1" hidden="1" x14ac:dyDescent="0.3">
      <c r="A163" s="322"/>
      <c r="B163" s="78"/>
      <c r="C163" s="78"/>
      <c r="D163" s="188"/>
      <c r="E163" s="78"/>
      <c r="F163" s="62">
        <f t="shared" si="3"/>
        <v>0</v>
      </c>
      <c r="G163" s="80" t="s">
        <v>187</v>
      </c>
    </row>
    <row r="164" spans="1:7" s="80" customFormat="1" hidden="1" x14ac:dyDescent="0.3">
      <c r="A164" s="322"/>
      <c r="B164" s="78"/>
      <c r="C164" s="78"/>
      <c r="D164" s="188"/>
      <c r="E164" s="78"/>
      <c r="F164" s="62">
        <f t="shared" si="3"/>
        <v>0</v>
      </c>
      <c r="G164" s="80" t="s">
        <v>187</v>
      </c>
    </row>
    <row r="165" spans="1:7" s="80" customFormat="1" hidden="1" x14ac:dyDescent="0.3">
      <c r="A165" s="322"/>
      <c r="B165" s="78"/>
      <c r="C165" s="78"/>
      <c r="D165" s="188"/>
      <c r="E165" s="78"/>
      <c r="F165" s="62">
        <f t="shared" si="3"/>
        <v>0</v>
      </c>
      <c r="G165" s="80" t="s">
        <v>187</v>
      </c>
    </row>
    <row r="166" spans="1:7" s="80" customFormat="1" hidden="1" x14ac:dyDescent="0.3">
      <c r="A166" s="322"/>
      <c r="B166" s="78"/>
      <c r="C166" s="78"/>
      <c r="D166" s="188"/>
      <c r="E166" s="78"/>
      <c r="F166" s="62">
        <f t="shared" si="3"/>
        <v>0</v>
      </c>
      <c r="G166" s="80" t="s">
        <v>187</v>
      </c>
    </row>
    <row r="167" spans="1:7" s="80" customFormat="1" hidden="1" x14ac:dyDescent="0.3">
      <c r="A167" s="322"/>
      <c r="B167" s="78"/>
      <c r="C167" s="78"/>
      <c r="D167" s="188"/>
      <c r="E167" s="78"/>
      <c r="F167" s="62">
        <f t="shared" si="3"/>
        <v>0</v>
      </c>
      <c r="G167" s="80" t="s">
        <v>187</v>
      </c>
    </row>
    <row r="168" spans="1:7" s="80" customFormat="1" hidden="1" x14ac:dyDescent="0.3">
      <c r="A168" s="322"/>
      <c r="B168" s="78"/>
      <c r="C168" s="78"/>
      <c r="D168" s="188"/>
      <c r="E168" s="78"/>
      <c r="F168" s="62">
        <f t="shared" si="3"/>
        <v>0</v>
      </c>
      <c r="G168" s="80" t="s">
        <v>187</v>
      </c>
    </row>
    <row r="169" spans="1:7" s="80" customFormat="1" hidden="1" x14ac:dyDescent="0.3">
      <c r="A169" s="322"/>
      <c r="B169" s="78"/>
      <c r="C169" s="78"/>
      <c r="D169" s="188"/>
      <c r="E169" s="78"/>
      <c r="F169" s="62">
        <f t="shared" si="3"/>
        <v>0</v>
      </c>
      <c r="G169" s="80" t="s">
        <v>187</v>
      </c>
    </row>
    <row r="170" spans="1:7" s="80" customFormat="1" hidden="1" x14ac:dyDescent="0.3">
      <c r="A170" s="322"/>
      <c r="B170" s="78"/>
      <c r="C170" s="78"/>
      <c r="D170" s="188"/>
      <c r="E170" s="78"/>
      <c r="F170" s="62">
        <f t="shared" si="3"/>
        <v>0</v>
      </c>
      <c r="G170" s="80" t="s">
        <v>187</v>
      </c>
    </row>
    <row r="171" spans="1:7" s="80" customFormat="1" hidden="1" x14ac:dyDescent="0.3">
      <c r="A171" s="322"/>
      <c r="B171" s="78"/>
      <c r="C171" s="78"/>
      <c r="D171" s="188"/>
      <c r="E171" s="78"/>
      <c r="F171" s="62">
        <f t="shared" si="3"/>
        <v>0</v>
      </c>
      <c r="G171" s="80" t="s">
        <v>187</v>
      </c>
    </row>
    <row r="172" spans="1:7" s="80" customFormat="1" hidden="1" x14ac:dyDescent="0.3">
      <c r="A172" s="322"/>
      <c r="B172" s="78"/>
      <c r="C172" s="78"/>
      <c r="D172" s="188"/>
      <c r="E172" s="78"/>
      <c r="F172" s="62">
        <f t="shared" si="3"/>
        <v>0</v>
      </c>
      <c r="G172" s="80" t="s">
        <v>187</v>
      </c>
    </row>
    <row r="173" spans="1:7" s="80" customFormat="1" hidden="1" x14ac:dyDescent="0.3">
      <c r="A173" s="322"/>
      <c r="B173" s="78"/>
      <c r="C173" s="78"/>
      <c r="D173" s="188"/>
      <c r="E173" s="78"/>
      <c r="F173" s="62">
        <f t="shared" si="3"/>
        <v>0</v>
      </c>
      <c r="G173" s="80" t="s">
        <v>187</v>
      </c>
    </row>
    <row r="174" spans="1:7" s="80" customFormat="1" hidden="1" x14ac:dyDescent="0.3">
      <c r="A174" s="322"/>
      <c r="B174" s="78"/>
      <c r="C174" s="78"/>
      <c r="D174" s="188"/>
      <c r="E174" s="78"/>
      <c r="F174" s="62">
        <f t="shared" si="3"/>
        <v>0</v>
      </c>
      <c r="G174" s="80" t="s">
        <v>187</v>
      </c>
    </row>
    <row r="175" spans="1:7" s="80" customFormat="1" hidden="1" x14ac:dyDescent="0.3">
      <c r="A175" s="322"/>
      <c r="B175" s="78"/>
      <c r="C175" s="78"/>
      <c r="D175" s="188"/>
      <c r="E175" s="78"/>
      <c r="F175" s="62">
        <f t="shared" si="3"/>
        <v>0</v>
      </c>
      <c r="G175" s="80" t="s">
        <v>187</v>
      </c>
    </row>
    <row r="176" spans="1:7" s="80" customFormat="1" hidden="1" x14ac:dyDescent="0.3">
      <c r="A176" s="322"/>
      <c r="B176" s="78"/>
      <c r="C176" s="78"/>
      <c r="D176" s="188"/>
      <c r="E176" s="78"/>
      <c r="F176" s="62">
        <f t="shared" si="3"/>
        <v>0</v>
      </c>
      <c r="G176" s="80" t="s">
        <v>187</v>
      </c>
    </row>
    <row r="177" spans="1:7" s="80" customFormat="1" hidden="1" x14ac:dyDescent="0.3">
      <c r="A177" s="322"/>
      <c r="B177" s="78"/>
      <c r="C177" s="78"/>
      <c r="D177" s="188"/>
      <c r="E177" s="78"/>
      <c r="F177" s="62">
        <f t="shared" si="3"/>
        <v>0</v>
      </c>
      <c r="G177" s="80" t="s">
        <v>187</v>
      </c>
    </row>
    <row r="178" spans="1:7" s="80" customFormat="1" hidden="1" x14ac:dyDescent="0.3">
      <c r="A178" s="322"/>
      <c r="B178" s="78"/>
      <c r="C178" s="78"/>
      <c r="D178" s="188"/>
      <c r="E178" s="78"/>
      <c r="F178" s="62">
        <f t="shared" si="3"/>
        <v>0</v>
      </c>
      <c r="G178" s="80" t="s">
        <v>187</v>
      </c>
    </row>
    <row r="179" spans="1:7" s="80" customFormat="1" hidden="1" x14ac:dyDescent="0.3">
      <c r="A179" s="322"/>
      <c r="B179" s="78"/>
      <c r="C179" s="78"/>
      <c r="D179" s="188"/>
      <c r="E179" s="78"/>
      <c r="F179" s="62">
        <f t="shared" si="3"/>
        <v>0</v>
      </c>
      <c r="G179" s="80" t="s">
        <v>187</v>
      </c>
    </row>
    <row r="180" spans="1:7" s="80" customFormat="1" hidden="1" x14ac:dyDescent="0.3">
      <c r="A180" s="322"/>
      <c r="B180" s="78"/>
      <c r="C180" s="78"/>
      <c r="D180" s="188"/>
      <c r="E180" s="78"/>
      <c r="F180" s="62">
        <f t="shared" si="3"/>
        <v>0</v>
      </c>
      <c r="G180" s="80" t="s">
        <v>187</v>
      </c>
    </row>
    <row r="181" spans="1:7" s="80" customFormat="1" hidden="1" x14ac:dyDescent="0.3">
      <c r="A181" s="322"/>
      <c r="B181" s="78"/>
      <c r="C181" s="78"/>
      <c r="D181" s="188"/>
      <c r="E181" s="78"/>
      <c r="F181" s="62">
        <f t="shared" si="3"/>
        <v>0</v>
      </c>
      <c r="G181" s="80" t="s">
        <v>187</v>
      </c>
    </row>
    <row r="182" spans="1:7" s="80" customFormat="1" hidden="1" x14ac:dyDescent="0.3">
      <c r="A182" s="322"/>
      <c r="B182" s="78"/>
      <c r="C182" s="78"/>
      <c r="D182" s="188"/>
      <c r="E182" s="78"/>
      <c r="F182" s="62">
        <f t="shared" si="3"/>
        <v>0</v>
      </c>
      <c r="G182" s="80" t="s">
        <v>187</v>
      </c>
    </row>
    <row r="183" spans="1:7" s="80" customFormat="1" hidden="1" x14ac:dyDescent="0.3">
      <c r="A183" s="322"/>
      <c r="B183" s="78"/>
      <c r="C183" s="78"/>
      <c r="D183" s="188"/>
      <c r="E183" s="78"/>
      <c r="F183" s="62">
        <f t="shared" si="3"/>
        <v>0</v>
      </c>
      <c r="G183" s="80" t="s">
        <v>187</v>
      </c>
    </row>
    <row r="184" spans="1:7" s="80" customFormat="1" hidden="1" x14ac:dyDescent="0.3">
      <c r="A184" s="322"/>
      <c r="B184" s="78"/>
      <c r="C184" s="78"/>
      <c r="D184" s="188"/>
      <c r="E184" s="78"/>
      <c r="F184" s="62">
        <f t="shared" si="3"/>
        <v>0</v>
      </c>
      <c r="G184" s="80" t="s">
        <v>187</v>
      </c>
    </row>
    <row r="185" spans="1:7" s="80" customFormat="1" hidden="1" x14ac:dyDescent="0.3">
      <c r="A185" s="322"/>
      <c r="B185" s="78"/>
      <c r="C185" s="78"/>
      <c r="D185" s="188"/>
      <c r="E185" s="78"/>
      <c r="F185" s="62">
        <f t="shared" si="3"/>
        <v>0</v>
      </c>
      <c r="G185" s="80" t="s">
        <v>187</v>
      </c>
    </row>
    <row r="186" spans="1:7" s="80" customFormat="1" hidden="1" x14ac:dyDescent="0.3">
      <c r="A186" s="322"/>
      <c r="B186" s="78"/>
      <c r="C186" s="78"/>
      <c r="D186" s="188"/>
      <c r="E186" s="78"/>
      <c r="F186" s="62">
        <f t="shared" si="3"/>
        <v>0</v>
      </c>
      <c r="G186" s="80" t="s">
        <v>187</v>
      </c>
    </row>
    <row r="187" spans="1:7" s="80" customFormat="1" hidden="1" x14ac:dyDescent="0.3">
      <c r="A187" s="322"/>
      <c r="B187" s="78"/>
      <c r="C187" s="78"/>
      <c r="D187" s="188"/>
      <c r="E187" s="78"/>
      <c r="F187" s="62">
        <f t="shared" si="3"/>
        <v>0</v>
      </c>
      <c r="G187" s="80" t="s">
        <v>187</v>
      </c>
    </row>
    <row r="188" spans="1:7" s="80" customFormat="1" hidden="1" x14ac:dyDescent="0.3">
      <c r="A188" s="322"/>
      <c r="B188" s="78"/>
      <c r="C188" s="78"/>
      <c r="D188" s="188"/>
      <c r="E188" s="78"/>
      <c r="F188" s="62">
        <f t="shared" si="3"/>
        <v>0</v>
      </c>
      <c r="G188" s="80" t="s">
        <v>187</v>
      </c>
    </row>
    <row r="189" spans="1:7" s="80" customFormat="1" hidden="1" x14ac:dyDescent="0.3">
      <c r="A189" s="322"/>
      <c r="B189" s="78"/>
      <c r="C189" s="78"/>
      <c r="D189" s="188"/>
      <c r="E189" s="78"/>
      <c r="F189" s="62">
        <f t="shared" si="3"/>
        <v>0</v>
      </c>
      <c r="G189" s="80" t="s">
        <v>187</v>
      </c>
    </row>
    <row r="190" spans="1:7" s="80" customFormat="1" hidden="1" x14ac:dyDescent="0.3">
      <c r="A190" s="322"/>
      <c r="B190" s="78"/>
      <c r="C190" s="78"/>
      <c r="D190" s="188"/>
      <c r="E190" s="78"/>
      <c r="F190" s="62">
        <f t="shared" si="3"/>
        <v>0</v>
      </c>
      <c r="G190" s="80" t="s">
        <v>187</v>
      </c>
    </row>
    <row r="191" spans="1:7" s="80" customFormat="1" hidden="1" x14ac:dyDescent="0.3">
      <c r="A191" s="322"/>
      <c r="B191" s="78"/>
      <c r="C191" s="78"/>
      <c r="D191" s="188"/>
      <c r="E191" s="78"/>
      <c r="F191" s="62">
        <f t="shared" si="3"/>
        <v>0</v>
      </c>
      <c r="G191" s="80" t="s">
        <v>187</v>
      </c>
    </row>
    <row r="192" spans="1:7" s="80" customFormat="1" hidden="1" x14ac:dyDescent="0.3">
      <c r="A192" s="322"/>
      <c r="B192" s="78"/>
      <c r="C192" s="78"/>
      <c r="D192" s="188"/>
      <c r="E192" s="78"/>
      <c r="F192" s="62">
        <f t="shared" si="3"/>
        <v>0</v>
      </c>
      <c r="G192" s="80" t="s">
        <v>187</v>
      </c>
    </row>
    <row r="193" spans="1:7" s="80" customFormat="1" hidden="1" x14ac:dyDescent="0.3">
      <c r="A193" s="322"/>
      <c r="B193" s="78"/>
      <c r="C193" s="78"/>
      <c r="D193" s="188"/>
      <c r="E193" s="78"/>
      <c r="F193" s="62">
        <f t="shared" si="3"/>
        <v>0</v>
      </c>
      <c r="G193" s="80" t="s">
        <v>187</v>
      </c>
    </row>
    <row r="194" spans="1:7" s="80" customFormat="1" hidden="1" x14ac:dyDescent="0.3">
      <c r="A194" s="322"/>
      <c r="B194" s="78"/>
      <c r="C194" s="78"/>
      <c r="D194" s="188"/>
      <c r="E194" s="78"/>
      <c r="F194" s="62">
        <f t="shared" si="3"/>
        <v>0</v>
      </c>
      <c r="G194" s="80" t="s">
        <v>187</v>
      </c>
    </row>
    <row r="195" spans="1:7" s="80" customFormat="1" hidden="1" x14ac:dyDescent="0.3">
      <c r="A195" s="322"/>
      <c r="B195" s="78"/>
      <c r="C195" s="78"/>
      <c r="D195" s="188"/>
      <c r="E195" s="78"/>
      <c r="F195" s="62">
        <f t="shared" si="3"/>
        <v>0</v>
      </c>
      <c r="G195" s="80" t="s">
        <v>187</v>
      </c>
    </row>
    <row r="196" spans="1:7" s="80" customFormat="1" hidden="1" x14ac:dyDescent="0.3">
      <c r="A196" s="322"/>
      <c r="B196" s="78"/>
      <c r="C196" s="78"/>
      <c r="D196" s="188"/>
      <c r="E196" s="78"/>
      <c r="F196" s="62">
        <f t="shared" si="3"/>
        <v>0</v>
      </c>
      <c r="G196" s="80" t="s">
        <v>187</v>
      </c>
    </row>
    <row r="197" spans="1:7" s="80" customFormat="1" hidden="1" x14ac:dyDescent="0.3">
      <c r="A197" s="322"/>
      <c r="B197" s="78"/>
      <c r="C197" s="78"/>
      <c r="D197" s="188"/>
      <c r="E197" s="78"/>
      <c r="F197" s="62">
        <f t="shared" si="3"/>
        <v>0</v>
      </c>
      <c r="G197" s="80" t="s">
        <v>187</v>
      </c>
    </row>
    <row r="198" spans="1:7" s="80" customFormat="1" hidden="1" x14ac:dyDescent="0.3">
      <c r="A198" s="322"/>
      <c r="B198" s="78"/>
      <c r="C198" s="78"/>
      <c r="D198" s="188"/>
      <c r="E198" s="78"/>
      <c r="F198" s="62">
        <f t="shared" si="3"/>
        <v>0</v>
      </c>
      <c r="G198" s="80" t="s">
        <v>187</v>
      </c>
    </row>
    <row r="199" spans="1:7" s="80" customFormat="1" hidden="1" x14ac:dyDescent="0.3">
      <c r="A199" s="322"/>
      <c r="B199" s="78"/>
      <c r="C199" s="78"/>
      <c r="D199" s="188"/>
      <c r="E199" s="78"/>
      <c r="F199" s="62">
        <f t="shared" si="3"/>
        <v>0</v>
      </c>
      <c r="G199" s="80" t="s">
        <v>187</v>
      </c>
    </row>
    <row r="200" spans="1:7" s="80" customFormat="1" hidden="1" x14ac:dyDescent="0.3">
      <c r="A200" s="322"/>
      <c r="B200" s="78"/>
      <c r="C200" s="78"/>
      <c r="D200" s="188"/>
      <c r="E200" s="78"/>
      <c r="F200" s="62">
        <f t="shared" si="3"/>
        <v>0</v>
      </c>
      <c r="G200" s="80" t="s">
        <v>187</v>
      </c>
    </row>
    <row r="201" spans="1:7" s="80" customFormat="1" hidden="1" x14ac:dyDescent="0.3">
      <c r="A201" s="322"/>
      <c r="B201" s="78"/>
      <c r="C201" s="78"/>
      <c r="D201" s="188"/>
      <c r="E201" s="78"/>
      <c r="F201" s="62">
        <f t="shared" si="3"/>
        <v>0</v>
      </c>
      <c r="G201" s="80" t="s">
        <v>187</v>
      </c>
    </row>
    <row r="202" spans="1:7" s="80" customFormat="1" hidden="1" x14ac:dyDescent="0.3">
      <c r="A202" s="322"/>
      <c r="B202" s="78"/>
      <c r="C202" s="78"/>
      <c r="D202" s="188"/>
      <c r="E202" s="78"/>
      <c r="F202" s="62">
        <f t="shared" si="3"/>
        <v>0</v>
      </c>
      <c r="G202" s="80" t="s">
        <v>187</v>
      </c>
    </row>
    <row r="203" spans="1:7" s="80" customFormat="1" hidden="1" x14ac:dyDescent="0.3">
      <c r="A203" s="322"/>
      <c r="B203" s="78"/>
      <c r="C203" s="78"/>
      <c r="D203" s="188"/>
      <c r="E203" s="78"/>
      <c r="F203" s="62">
        <f t="shared" si="3"/>
        <v>0</v>
      </c>
      <c r="G203" s="80" t="s">
        <v>187</v>
      </c>
    </row>
    <row r="204" spans="1:7" s="80" customFormat="1" hidden="1" x14ac:dyDescent="0.3">
      <c r="A204" s="322"/>
      <c r="B204" s="78"/>
      <c r="C204" s="78"/>
      <c r="D204" s="188"/>
      <c r="E204" s="78"/>
      <c r="F204" s="62">
        <f t="shared" si="3"/>
        <v>0</v>
      </c>
      <c r="G204" s="80" t="s">
        <v>187</v>
      </c>
    </row>
    <row r="205" spans="1:7" s="80" customFormat="1" hidden="1" x14ac:dyDescent="0.3">
      <c r="A205" s="322"/>
      <c r="B205" s="78"/>
      <c r="C205" s="78"/>
      <c r="D205" s="188"/>
      <c r="E205" s="78"/>
      <c r="F205" s="62">
        <f t="shared" si="3"/>
        <v>0</v>
      </c>
      <c r="G205" s="80" t="s">
        <v>187</v>
      </c>
    </row>
    <row r="206" spans="1:7" s="80" customFormat="1" hidden="1" x14ac:dyDescent="0.3">
      <c r="A206" s="322"/>
      <c r="B206" s="78"/>
      <c r="C206" s="78"/>
      <c r="D206" s="188"/>
      <c r="E206" s="78"/>
      <c r="F206" s="62">
        <f t="shared" si="3"/>
        <v>0</v>
      </c>
      <c r="G206" s="80" t="s">
        <v>187</v>
      </c>
    </row>
    <row r="207" spans="1:7" s="80" customFormat="1" hidden="1" x14ac:dyDescent="0.3">
      <c r="A207" s="322"/>
      <c r="B207" s="78"/>
      <c r="C207" s="78"/>
      <c r="D207" s="188"/>
      <c r="E207" s="78"/>
      <c r="F207" s="62">
        <f t="shared" si="3"/>
        <v>0</v>
      </c>
      <c r="G207" s="80" t="s">
        <v>187</v>
      </c>
    </row>
    <row r="208" spans="1:7" s="80" customFormat="1" hidden="1" x14ac:dyDescent="0.3">
      <c r="A208" s="322"/>
      <c r="B208" s="78"/>
      <c r="C208" s="78"/>
      <c r="D208" s="188"/>
      <c r="E208" s="78"/>
      <c r="F208" s="62">
        <f t="shared" si="3"/>
        <v>0</v>
      </c>
      <c r="G208" s="80" t="s">
        <v>187</v>
      </c>
    </row>
    <row r="209" spans="1:7" s="80" customFormat="1" hidden="1" x14ac:dyDescent="0.3">
      <c r="A209" s="322"/>
      <c r="B209" s="78"/>
      <c r="C209" s="78"/>
      <c r="D209" s="188"/>
      <c r="E209" s="78"/>
      <c r="F209" s="62">
        <f t="shared" si="3"/>
        <v>0</v>
      </c>
      <c r="G209" s="80" t="s">
        <v>187</v>
      </c>
    </row>
    <row r="210" spans="1:7" s="80" customFormat="1" hidden="1" x14ac:dyDescent="0.3">
      <c r="A210" s="322"/>
      <c r="B210" s="78"/>
      <c r="C210" s="78"/>
      <c r="D210" s="188"/>
      <c r="E210" s="78"/>
      <c r="F210" s="62">
        <f t="shared" si="3"/>
        <v>0</v>
      </c>
      <c r="G210" s="80" t="s">
        <v>187</v>
      </c>
    </row>
    <row r="211" spans="1:7" s="80" customFormat="1" hidden="1" x14ac:dyDescent="0.3">
      <c r="A211" s="322"/>
      <c r="B211" s="78"/>
      <c r="C211" s="78"/>
      <c r="D211" s="188"/>
      <c r="E211" s="78"/>
      <c r="F211" s="62">
        <f t="shared" si="3"/>
        <v>0</v>
      </c>
      <c r="G211" s="80" t="s">
        <v>187</v>
      </c>
    </row>
    <row r="212" spans="1:7" s="80" customFormat="1" hidden="1" x14ac:dyDescent="0.3">
      <c r="A212" s="322"/>
      <c r="B212" s="78"/>
      <c r="C212" s="78"/>
      <c r="D212" s="188"/>
      <c r="E212" s="78"/>
      <c r="F212" s="62">
        <f t="shared" si="3"/>
        <v>0</v>
      </c>
      <c r="G212" s="80" t="s">
        <v>187</v>
      </c>
    </row>
    <row r="213" spans="1:7" s="80" customFormat="1" hidden="1" x14ac:dyDescent="0.3">
      <c r="A213" s="322"/>
      <c r="B213" s="78"/>
      <c r="C213" s="78"/>
      <c r="D213" s="188"/>
      <c r="E213" s="78"/>
      <c r="F213" s="62">
        <f t="shared" si="3"/>
        <v>0</v>
      </c>
      <c r="G213" s="80" t="s">
        <v>187</v>
      </c>
    </row>
    <row r="214" spans="1:7" s="80" customFormat="1" hidden="1" x14ac:dyDescent="0.3">
      <c r="A214" s="322"/>
      <c r="B214" s="78"/>
      <c r="C214" s="78"/>
      <c r="D214" s="188"/>
      <c r="E214" s="78"/>
      <c r="F214" s="62">
        <f t="shared" si="3"/>
        <v>0</v>
      </c>
      <c r="G214" s="80" t="s">
        <v>187</v>
      </c>
    </row>
    <row r="215" spans="1:7" s="80" customFormat="1" hidden="1" x14ac:dyDescent="0.3">
      <c r="A215" s="322"/>
      <c r="B215" s="78"/>
      <c r="C215" s="78"/>
      <c r="D215" s="188"/>
      <c r="E215" s="78"/>
      <c r="F215" s="62">
        <f t="shared" si="3"/>
        <v>0</v>
      </c>
      <c r="G215" s="80" t="s">
        <v>187</v>
      </c>
    </row>
    <row r="216" spans="1:7" s="80" customFormat="1" hidden="1" x14ac:dyDescent="0.3">
      <c r="A216" s="322"/>
      <c r="B216" s="78"/>
      <c r="C216" s="78"/>
      <c r="D216" s="188"/>
      <c r="E216" s="78"/>
      <c r="F216" s="62">
        <f t="shared" si="3"/>
        <v>0</v>
      </c>
      <c r="G216" s="80" t="s">
        <v>187</v>
      </c>
    </row>
    <row r="217" spans="1:7" s="80" customFormat="1" hidden="1" x14ac:dyDescent="0.3">
      <c r="A217" s="322"/>
      <c r="B217" s="78"/>
      <c r="C217" s="78"/>
      <c r="D217" s="188"/>
      <c r="E217" s="78"/>
      <c r="F217" s="62">
        <f t="shared" si="3"/>
        <v>0</v>
      </c>
      <c r="G217" s="80" t="s">
        <v>187</v>
      </c>
    </row>
    <row r="218" spans="1:7" s="80" customFormat="1" hidden="1" x14ac:dyDescent="0.3">
      <c r="A218" s="322"/>
      <c r="B218" s="78"/>
      <c r="C218" s="78"/>
      <c r="D218" s="188"/>
      <c r="E218" s="78"/>
      <c r="F218" s="62">
        <f t="shared" si="3"/>
        <v>0</v>
      </c>
      <c r="G218" s="80" t="s">
        <v>187</v>
      </c>
    </row>
    <row r="219" spans="1:7" s="80" customFormat="1" hidden="1" x14ac:dyDescent="0.3">
      <c r="A219" s="322"/>
      <c r="B219" s="78"/>
      <c r="C219" s="78"/>
      <c r="D219" s="188"/>
      <c r="E219" s="78"/>
      <c r="F219" s="62">
        <f t="shared" si="3"/>
        <v>0</v>
      </c>
      <c r="G219" s="80" t="s">
        <v>187</v>
      </c>
    </row>
    <row r="220" spans="1:7" s="80" customFormat="1" hidden="1" x14ac:dyDescent="0.3">
      <c r="A220" s="322"/>
      <c r="B220" s="78"/>
      <c r="C220" s="78"/>
      <c r="D220" s="188"/>
      <c r="E220" s="78"/>
      <c r="F220" s="62">
        <f t="shared" si="3"/>
        <v>0</v>
      </c>
      <c r="G220" s="80" t="s">
        <v>187</v>
      </c>
    </row>
    <row r="221" spans="1:7" s="80" customFormat="1" hidden="1" x14ac:dyDescent="0.3">
      <c r="A221" s="322"/>
      <c r="B221" s="78"/>
      <c r="C221" s="78"/>
      <c r="D221" s="188"/>
      <c r="E221" s="78"/>
      <c r="F221" s="62">
        <f t="shared" si="3"/>
        <v>0</v>
      </c>
      <c r="G221" s="80" t="s">
        <v>187</v>
      </c>
    </row>
    <row r="222" spans="1:7" s="80" customFormat="1" hidden="1" x14ac:dyDescent="0.3">
      <c r="A222" s="322"/>
      <c r="B222" s="78"/>
      <c r="C222" s="78"/>
      <c r="D222" s="188"/>
      <c r="E222" s="78"/>
      <c r="F222" s="62">
        <f t="shared" si="3"/>
        <v>0</v>
      </c>
      <c r="G222" s="80" t="s">
        <v>187</v>
      </c>
    </row>
    <row r="223" spans="1:7" s="80" customFormat="1" hidden="1" x14ac:dyDescent="0.3">
      <c r="A223" s="322"/>
      <c r="B223" s="78"/>
      <c r="C223" s="78"/>
      <c r="D223" s="188"/>
      <c r="E223" s="78"/>
      <c r="F223" s="62">
        <f t="shared" si="3"/>
        <v>0</v>
      </c>
      <c r="G223" s="80" t="s">
        <v>187</v>
      </c>
    </row>
    <row r="224" spans="1:7" s="80" customFormat="1" hidden="1" x14ac:dyDescent="0.3">
      <c r="A224" s="322"/>
      <c r="B224" s="78"/>
      <c r="C224" s="78"/>
      <c r="D224" s="188"/>
      <c r="E224" s="78"/>
      <c r="F224" s="62">
        <f t="shared" si="3"/>
        <v>0</v>
      </c>
      <c r="G224" s="80" t="s">
        <v>187</v>
      </c>
    </row>
    <row r="225" spans="1:7" s="80" customFormat="1" hidden="1" x14ac:dyDescent="0.3">
      <c r="A225" s="322"/>
      <c r="B225" s="78"/>
      <c r="C225" s="78"/>
      <c r="D225" s="188"/>
      <c r="E225" s="78"/>
      <c r="F225" s="62">
        <f t="shared" si="3"/>
        <v>0</v>
      </c>
      <c r="G225" s="80" t="s">
        <v>187</v>
      </c>
    </row>
    <row r="226" spans="1:7" s="80" customFormat="1" hidden="1" x14ac:dyDescent="0.3">
      <c r="A226" s="322"/>
      <c r="B226" s="78"/>
      <c r="C226" s="78"/>
      <c r="D226" s="188"/>
      <c r="E226" s="78"/>
      <c r="F226" s="62">
        <f t="shared" si="3"/>
        <v>0</v>
      </c>
      <c r="G226" s="80" t="s">
        <v>187</v>
      </c>
    </row>
    <row r="227" spans="1:7" s="80" customFormat="1" hidden="1" x14ac:dyDescent="0.3">
      <c r="A227" s="322"/>
      <c r="B227" s="78"/>
      <c r="C227" s="78"/>
      <c r="D227" s="188"/>
      <c r="E227" s="78"/>
      <c r="F227" s="62">
        <f t="shared" si="3"/>
        <v>0</v>
      </c>
      <c r="G227" s="80" t="s">
        <v>187</v>
      </c>
    </row>
    <row r="228" spans="1:7" s="80" customFormat="1" hidden="1" x14ac:dyDescent="0.3">
      <c r="A228" s="322"/>
      <c r="B228" s="78"/>
      <c r="C228" s="78"/>
      <c r="D228" s="188"/>
      <c r="E228" s="78"/>
      <c r="F228" s="62">
        <f t="shared" si="3"/>
        <v>0</v>
      </c>
      <c r="G228" s="80" t="s">
        <v>187</v>
      </c>
    </row>
    <row r="229" spans="1:7" s="80" customFormat="1" hidden="1" x14ac:dyDescent="0.3">
      <c r="A229" s="322"/>
      <c r="B229" s="78"/>
      <c r="C229" s="78"/>
      <c r="D229" s="188"/>
      <c r="E229" s="78"/>
      <c r="F229" s="62">
        <f t="shared" si="3"/>
        <v>0</v>
      </c>
      <c r="G229" s="80" t="s">
        <v>187</v>
      </c>
    </row>
    <row r="230" spans="1:7" s="80" customFormat="1" hidden="1" x14ac:dyDescent="0.3">
      <c r="A230" s="322"/>
      <c r="B230" s="78"/>
      <c r="C230" s="78"/>
      <c r="D230" s="188"/>
      <c r="E230" s="78"/>
      <c r="F230" s="62">
        <f t="shared" si="3"/>
        <v>0</v>
      </c>
      <c r="G230" s="80" t="s">
        <v>187</v>
      </c>
    </row>
    <row r="231" spans="1:7" s="80" customFormat="1" hidden="1" x14ac:dyDescent="0.3">
      <c r="A231" s="322"/>
      <c r="B231" s="78"/>
      <c r="C231" s="78"/>
      <c r="D231" s="188"/>
      <c r="E231" s="78"/>
      <c r="F231" s="62">
        <f t="shared" si="3"/>
        <v>0</v>
      </c>
      <c r="G231" s="80" t="s">
        <v>187</v>
      </c>
    </row>
    <row r="232" spans="1:7" s="80" customFormat="1" hidden="1" x14ac:dyDescent="0.3">
      <c r="A232" s="322"/>
      <c r="B232" s="78"/>
      <c r="C232" s="78"/>
      <c r="D232" s="188"/>
      <c r="E232" s="78"/>
      <c r="F232" s="62">
        <f t="shared" si="3"/>
        <v>0</v>
      </c>
      <c r="G232" s="80" t="s">
        <v>187</v>
      </c>
    </row>
    <row r="233" spans="1:7" s="80" customFormat="1" hidden="1" x14ac:dyDescent="0.3">
      <c r="A233" s="322"/>
      <c r="B233" s="78"/>
      <c r="C233" s="78"/>
      <c r="D233" s="188"/>
      <c r="E233" s="78"/>
      <c r="F233" s="62">
        <f t="shared" si="3"/>
        <v>0</v>
      </c>
      <c r="G233" s="80" t="s">
        <v>187</v>
      </c>
    </row>
    <row r="234" spans="1:7" s="80" customFormat="1" hidden="1" x14ac:dyDescent="0.3">
      <c r="A234" s="322"/>
      <c r="B234" s="78"/>
      <c r="C234" s="78"/>
      <c r="D234" s="188"/>
      <c r="E234" s="78"/>
      <c r="F234" s="62">
        <f t="shared" si="3"/>
        <v>0</v>
      </c>
      <c r="G234" s="80" t="s">
        <v>187</v>
      </c>
    </row>
    <row r="235" spans="1:7" s="80" customFormat="1" hidden="1" x14ac:dyDescent="0.3">
      <c r="A235" s="322"/>
      <c r="B235" s="78"/>
      <c r="C235" s="78"/>
      <c r="D235" s="188"/>
      <c r="E235" s="78"/>
      <c r="F235" s="62">
        <f t="shared" si="3"/>
        <v>0</v>
      </c>
      <c r="G235" s="80" t="s">
        <v>187</v>
      </c>
    </row>
    <row r="236" spans="1:7" s="80" customFormat="1" hidden="1" x14ac:dyDescent="0.3">
      <c r="A236" s="322"/>
      <c r="B236" s="78"/>
      <c r="C236" s="78"/>
      <c r="D236" s="188"/>
      <c r="E236" s="78"/>
      <c r="F236" s="62">
        <f t="shared" si="3"/>
        <v>0</v>
      </c>
      <c r="G236" s="80" t="s">
        <v>187</v>
      </c>
    </row>
    <row r="237" spans="1:7" s="80" customFormat="1" hidden="1" x14ac:dyDescent="0.3">
      <c r="A237" s="322"/>
      <c r="B237" s="78"/>
      <c r="C237" s="78"/>
      <c r="D237" s="188"/>
      <c r="E237" s="78"/>
      <c r="F237" s="62">
        <f t="shared" si="3"/>
        <v>0</v>
      </c>
      <c r="G237" s="80" t="s">
        <v>187</v>
      </c>
    </row>
    <row r="238" spans="1:7" s="80" customFormat="1" hidden="1" x14ac:dyDescent="0.3">
      <c r="A238" s="322"/>
      <c r="B238" s="78"/>
      <c r="C238" s="78"/>
      <c r="D238" s="188"/>
      <c r="E238" s="78"/>
      <c r="F238" s="62">
        <f t="shared" si="3"/>
        <v>0</v>
      </c>
      <c r="G238" s="80" t="s">
        <v>187</v>
      </c>
    </row>
    <row r="239" spans="1:7" s="80" customFormat="1" hidden="1" x14ac:dyDescent="0.3">
      <c r="A239" s="322"/>
      <c r="B239" s="78"/>
      <c r="C239" s="78"/>
      <c r="D239" s="188"/>
      <c r="E239" s="78"/>
      <c r="F239" s="62">
        <f t="shared" si="3"/>
        <v>0</v>
      </c>
      <c r="G239" s="80" t="s">
        <v>187</v>
      </c>
    </row>
    <row r="240" spans="1:7" s="80" customFormat="1" hidden="1" x14ac:dyDescent="0.3">
      <c r="A240" s="322"/>
      <c r="B240" s="78"/>
      <c r="C240" s="78"/>
      <c r="D240" s="188"/>
      <c r="E240" s="78"/>
      <c r="F240" s="62">
        <f t="shared" si="3"/>
        <v>0</v>
      </c>
      <c r="G240" s="80" t="s">
        <v>187</v>
      </c>
    </row>
    <row r="241" spans="1:7" s="80" customFormat="1" hidden="1" x14ac:dyDescent="0.3">
      <c r="A241" s="322"/>
      <c r="B241" s="78"/>
      <c r="C241" s="78"/>
      <c r="D241" s="188"/>
      <c r="E241" s="78"/>
      <c r="F241" s="62">
        <f t="shared" si="3"/>
        <v>0</v>
      </c>
      <c r="G241" s="80" t="s">
        <v>187</v>
      </c>
    </row>
    <row r="242" spans="1:7" s="80" customFormat="1" hidden="1" x14ac:dyDescent="0.3">
      <c r="A242" s="322"/>
      <c r="B242" s="78"/>
      <c r="C242" s="78"/>
      <c r="D242" s="188"/>
      <c r="E242" s="78"/>
      <c r="F242" s="62">
        <f t="shared" si="3"/>
        <v>0</v>
      </c>
      <c r="G242" s="80" t="s">
        <v>187</v>
      </c>
    </row>
    <row r="243" spans="1:7" s="80" customFormat="1" hidden="1" x14ac:dyDescent="0.3">
      <c r="A243" s="322"/>
      <c r="B243" s="78"/>
      <c r="C243" s="78"/>
      <c r="D243" s="188"/>
      <c r="E243" s="78"/>
      <c r="F243" s="62">
        <f t="shared" si="3"/>
        <v>0</v>
      </c>
      <c r="G243" s="80" t="s">
        <v>187</v>
      </c>
    </row>
    <row r="244" spans="1:7" s="80" customFormat="1" hidden="1" x14ac:dyDescent="0.3">
      <c r="A244" s="322"/>
      <c r="B244" s="78"/>
      <c r="C244" s="78"/>
      <c r="D244" s="188"/>
      <c r="E244" s="78"/>
      <c r="F244" s="62">
        <f t="shared" si="3"/>
        <v>0</v>
      </c>
      <c r="G244" s="80" t="s">
        <v>187</v>
      </c>
    </row>
    <row r="245" spans="1:7" s="80" customFormat="1" hidden="1" x14ac:dyDescent="0.3">
      <c r="A245" s="322"/>
      <c r="B245" s="78"/>
      <c r="C245" s="78"/>
      <c r="D245" s="188"/>
      <c r="E245" s="78"/>
      <c r="F245" s="62">
        <f t="shared" si="3"/>
        <v>0</v>
      </c>
      <c r="G245" s="80" t="s">
        <v>187</v>
      </c>
    </row>
    <row r="246" spans="1:7" s="80" customFormat="1" hidden="1" x14ac:dyDescent="0.3">
      <c r="A246" s="322"/>
      <c r="B246" s="78"/>
      <c r="C246" s="78"/>
      <c r="D246" s="188"/>
      <c r="E246" s="78"/>
      <c r="F246" s="62">
        <f t="shared" si="3"/>
        <v>0</v>
      </c>
      <c r="G246" s="80" t="s">
        <v>187</v>
      </c>
    </row>
    <row r="247" spans="1:7" s="80" customFormat="1" hidden="1" x14ac:dyDescent="0.3">
      <c r="A247" s="322"/>
      <c r="B247" s="78"/>
      <c r="C247" s="78"/>
      <c r="D247" s="188"/>
      <c r="E247" s="78"/>
      <c r="F247" s="62">
        <f t="shared" si="3"/>
        <v>0</v>
      </c>
      <c r="G247" s="80" t="s">
        <v>187</v>
      </c>
    </row>
    <row r="248" spans="1:7" s="80" customFormat="1" hidden="1" x14ac:dyDescent="0.3">
      <c r="A248" s="322"/>
      <c r="B248" s="78"/>
      <c r="C248" s="78"/>
      <c r="D248" s="188"/>
      <c r="E248" s="78"/>
      <c r="F248" s="62">
        <f t="shared" si="3"/>
        <v>0</v>
      </c>
      <c r="G248" s="80" t="s">
        <v>187</v>
      </c>
    </row>
    <row r="249" spans="1:7" s="80" customFormat="1" hidden="1" x14ac:dyDescent="0.3">
      <c r="A249" s="322"/>
      <c r="B249" s="78"/>
      <c r="C249" s="78"/>
      <c r="D249" s="188"/>
      <c r="E249" s="78"/>
      <c r="F249" s="62">
        <f t="shared" si="3"/>
        <v>0</v>
      </c>
      <c r="G249" s="80" t="s">
        <v>187</v>
      </c>
    </row>
    <row r="250" spans="1:7" s="80" customFormat="1" hidden="1" x14ac:dyDescent="0.3">
      <c r="A250" s="322"/>
      <c r="B250" s="78"/>
      <c r="C250" s="78"/>
      <c r="D250" s="188"/>
      <c r="E250" s="78"/>
      <c r="F250" s="62">
        <f t="shared" si="3"/>
        <v>0</v>
      </c>
      <c r="G250" s="80" t="s">
        <v>187</v>
      </c>
    </row>
    <row r="251" spans="1:7" s="80" customFormat="1" hidden="1" x14ac:dyDescent="0.3">
      <c r="A251" s="322"/>
      <c r="B251" s="78"/>
      <c r="C251" s="78"/>
      <c r="D251" s="188"/>
      <c r="E251" s="78"/>
      <c r="F251" s="62">
        <f t="shared" si="3"/>
        <v>0</v>
      </c>
      <c r="G251" s="80" t="s">
        <v>187</v>
      </c>
    </row>
    <row r="252" spans="1:7" s="80" customFormat="1" hidden="1" x14ac:dyDescent="0.3">
      <c r="A252" s="322"/>
      <c r="B252" s="78"/>
      <c r="C252" s="78"/>
      <c r="D252" s="188"/>
      <c r="E252" s="78"/>
      <c r="F252" s="62">
        <f t="shared" si="3"/>
        <v>0</v>
      </c>
      <c r="G252" s="80" t="s">
        <v>187</v>
      </c>
    </row>
    <row r="253" spans="1:7" s="80" customFormat="1" hidden="1" x14ac:dyDescent="0.3">
      <c r="A253" s="322"/>
      <c r="B253" s="78"/>
      <c r="C253" s="78"/>
      <c r="D253" s="188"/>
      <c r="E253" s="78"/>
      <c r="F253" s="62">
        <f t="shared" si="3"/>
        <v>0</v>
      </c>
      <c r="G253" s="80" t="s">
        <v>187</v>
      </c>
    </row>
    <row r="254" spans="1:7" s="80" customFormat="1" hidden="1" x14ac:dyDescent="0.3">
      <c r="A254" s="322"/>
      <c r="B254" s="78"/>
      <c r="C254" s="78"/>
      <c r="D254" s="188"/>
      <c r="E254" s="78"/>
      <c r="F254" s="62">
        <f t="shared" si="3"/>
        <v>0</v>
      </c>
      <c r="G254" s="80" t="s">
        <v>187</v>
      </c>
    </row>
    <row r="255" spans="1:7" s="80" customFormat="1" hidden="1" x14ac:dyDescent="0.3">
      <c r="A255" s="322"/>
      <c r="B255" s="78"/>
      <c r="C255" s="78"/>
      <c r="D255" s="188"/>
      <c r="E255" s="78"/>
      <c r="F255" s="62">
        <f t="shared" si="3"/>
        <v>0</v>
      </c>
      <c r="G255" s="80" t="s">
        <v>187</v>
      </c>
    </row>
    <row r="256" spans="1:7" s="80" customFormat="1" hidden="1" x14ac:dyDescent="0.3">
      <c r="A256" s="322"/>
      <c r="B256" s="78"/>
      <c r="C256" s="78"/>
      <c r="D256" s="188"/>
      <c r="E256" s="78"/>
      <c r="F256" s="62">
        <f t="shared" si="3"/>
        <v>0</v>
      </c>
      <c r="G256" s="80" t="s">
        <v>187</v>
      </c>
    </row>
    <row r="257" spans="1:9" s="80" customFormat="1" hidden="1" x14ac:dyDescent="0.3">
      <c r="A257" s="322"/>
      <c r="B257" s="78"/>
      <c r="C257" s="78"/>
      <c r="D257" s="188"/>
      <c r="E257" s="78"/>
      <c r="F257" s="62">
        <f t="shared" si="3"/>
        <v>0</v>
      </c>
      <c r="G257" s="80" t="s">
        <v>187</v>
      </c>
    </row>
    <row r="258" spans="1:9" s="80" customFormat="1" hidden="1" x14ac:dyDescent="0.3">
      <c r="A258" s="322"/>
      <c r="B258" s="78"/>
      <c r="C258" s="78"/>
      <c r="D258" s="188"/>
      <c r="E258" s="78"/>
      <c r="F258" s="62">
        <f t="shared" si="3"/>
        <v>0</v>
      </c>
      <c r="G258" s="80" t="s">
        <v>187</v>
      </c>
    </row>
    <row r="259" spans="1:9" s="80" customFormat="1" hidden="1" x14ac:dyDescent="0.3">
      <c r="A259" s="322"/>
      <c r="B259" s="78"/>
      <c r="C259" s="78"/>
      <c r="D259" s="188"/>
      <c r="E259" s="78"/>
      <c r="F259" s="62">
        <f t="shared" si="3"/>
        <v>0</v>
      </c>
      <c r="G259" s="80" t="s">
        <v>187</v>
      </c>
    </row>
    <row r="260" spans="1:9" s="80" customFormat="1" hidden="1" x14ac:dyDescent="0.3">
      <c r="A260" s="322"/>
      <c r="B260" s="78"/>
      <c r="C260" s="78"/>
      <c r="D260" s="188"/>
      <c r="E260" s="78"/>
      <c r="F260" s="62">
        <f t="shared" si="3"/>
        <v>0</v>
      </c>
      <c r="G260" s="80" t="s">
        <v>187</v>
      </c>
    </row>
    <row r="261" spans="1:9" s="80" customFormat="1" hidden="1" x14ac:dyDescent="0.3">
      <c r="A261" s="322"/>
      <c r="B261" s="78"/>
      <c r="C261" s="78"/>
      <c r="D261" s="188"/>
      <c r="E261" s="78"/>
      <c r="F261" s="62">
        <f t="shared" si="3"/>
        <v>0</v>
      </c>
      <c r="G261" s="80" t="s">
        <v>187</v>
      </c>
    </row>
    <row r="262" spans="1:9" s="80" customFormat="1" hidden="1" x14ac:dyDescent="0.3">
      <c r="A262" s="322"/>
      <c r="B262" s="78"/>
      <c r="C262" s="78"/>
      <c r="D262" s="188"/>
      <c r="E262" s="78"/>
      <c r="F262" s="62">
        <f t="shared" si="3"/>
        <v>0</v>
      </c>
      <c r="G262" s="80" t="s">
        <v>187</v>
      </c>
    </row>
    <row r="263" spans="1:9" s="80" customFormat="1" hidden="1" x14ac:dyDescent="0.3">
      <c r="A263" s="322"/>
      <c r="B263" s="78"/>
      <c r="C263" s="78"/>
      <c r="D263" s="188"/>
      <c r="E263" s="78"/>
      <c r="F263" s="62">
        <f t="shared" si="3"/>
        <v>0</v>
      </c>
      <c r="G263" s="80" t="s">
        <v>187</v>
      </c>
    </row>
    <row r="264" spans="1:9" s="80" customFormat="1" hidden="1" x14ac:dyDescent="0.3">
      <c r="A264" s="322"/>
      <c r="B264" s="78"/>
      <c r="C264" s="78"/>
      <c r="D264" s="188"/>
      <c r="E264" s="78"/>
      <c r="F264" s="62">
        <f t="shared" si="3"/>
        <v>0</v>
      </c>
      <c r="G264" s="80" t="s">
        <v>187</v>
      </c>
    </row>
    <row r="265" spans="1:9" s="80" customFormat="1" hidden="1" x14ac:dyDescent="0.3">
      <c r="A265" s="322"/>
      <c r="B265" s="78"/>
      <c r="C265" s="78"/>
      <c r="D265" s="188"/>
      <c r="E265" s="78"/>
      <c r="F265" s="62">
        <f t="shared" si="3"/>
        <v>0</v>
      </c>
      <c r="G265" s="80" t="s">
        <v>187</v>
      </c>
    </row>
    <row r="266" spans="1:9" s="80" customFormat="1" hidden="1" x14ac:dyDescent="0.3">
      <c r="A266" s="322"/>
      <c r="B266" s="78"/>
      <c r="C266" s="78"/>
      <c r="D266" s="188"/>
      <c r="E266" s="78"/>
      <c r="F266" s="62">
        <f t="shared" si="3"/>
        <v>0</v>
      </c>
      <c r="G266" s="80" t="s">
        <v>187</v>
      </c>
    </row>
    <row r="267" spans="1:9" s="80" customFormat="1" x14ac:dyDescent="0.3">
      <c r="A267" s="322" t="s">
        <v>282</v>
      </c>
      <c r="B267" s="78">
        <v>3</v>
      </c>
      <c r="C267" s="78" t="s">
        <v>291</v>
      </c>
      <c r="D267" s="188">
        <f t="shared" ref="D267" ca="1" si="4">RAND()*400000</f>
        <v>260153.63093080657</v>
      </c>
      <c r="E267" s="78">
        <v>7</v>
      </c>
      <c r="F267" s="198">
        <f ca="1">ROUND(+B267*D267*E267,2)</f>
        <v>5463226.25</v>
      </c>
      <c r="G267" s="80" t="s">
        <v>187</v>
      </c>
    </row>
    <row r="268" spans="1:9" s="80" customFormat="1" x14ac:dyDescent="0.3">
      <c r="A268" s="322"/>
      <c r="B268" s="69"/>
      <c r="C268" s="69"/>
      <c r="D268" s="153"/>
      <c r="E268" s="157" t="s">
        <v>190</v>
      </c>
      <c r="F268" s="207">
        <f ca="1">ROUND(SUBTOTAL(109,F137:F267),2)</f>
        <v>26562351.940000001</v>
      </c>
      <c r="G268" s="80" t="s">
        <v>187</v>
      </c>
      <c r="I268" s="320" t="s">
        <v>206</v>
      </c>
    </row>
    <row r="269" spans="1:9" x14ac:dyDescent="0.3">
      <c r="F269" s="200"/>
      <c r="G269" s="80" t="s">
        <v>191</v>
      </c>
    </row>
    <row r="270" spans="1:9" x14ac:dyDescent="0.3">
      <c r="C270" s="453" t="str">
        <f>"Total "&amp;B2</f>
        <v>Total GRANT EXCLUSIVE LINE ITEM</v>
      </c>
      <c r="D270" s="453"/>
      <c r="E270" s="453"/>
      <c r="F270" s="62">
        <f ca="1">+F268+F136</f>
        <v>37979947.350000001</v>
      </c>
      <c r="G270" s="80" t="s">
        <v>191</v>
      </c>
      <c r="I270" s="111" t="s">
        <v>193</v>
      </c>
    </row>
    <row r="271" spans="1:9" s="80" customFormat="1" x14ac:dyDescent="0.3">
      <c r="A271" s="169"/>
      <c r="B271" s="69"/>
      <c r="C271" s="69"/>
      <c r="D271" s="69"/>
      <c r="E271" s="69"/>
      <c r="F271" s="100"/>
      <c r="G271" s="80" t="s">
        <v>191</v>
      </c>
    </row>
    <row r="272" spans="1:9" s="80" customFormat="1" x14ac:dyDescent="0.3">
      <c r="A272" s="172" t="str">
        <f>B2&amp;" Narrative (State):"</f>
        <v>GRANT EXCLUSIVE LINE ITEM Narrative (State):</v>
      </c>
      <c r="B272" s="85"/>
      <c r="C272" s="85"/>
      <c r="D272" s="85"/>
      <c r="E272" s="85"/>
      <c r="F272" s="86"/>
      <c r="G272" s="80" t="s">
        <v>182</v>
      </c>
      <c r="I272" s="112" t="s">
        <v>195</v>
      </c>
    </row>
    <row r="273" spans="1:17" s="80" customFormat="1" ht="45" customHeight="1" x14ac:dyDescent="0.3">
      <c r="A273" s="445" t="s">
        <v>354</v>
      </c>
      <c r="B273" s="446"/>
      <c r="C273" s="446"/>
      <c r="D273" s="446"/>
      <c r="E273" s="446"/>
      <c r="F273" s="447"/>
      <c r="G273" s="80" t="s">
        <v>182</v>
      </c>
      <c r="I273" s="443" t="s">
        <v>196</v>
      </c>
      <c r="J273" s="443"/>
      <c r="K273" s="443"/>
      <c r="L273" s="443"/>
      <c r="M273" s="443"/>
      <c r="N273" s="443"/>
      <c r="O273" s="443"/>
      <c r="P273" s="443"/>
      <c r="Q273" s="443"/>
    </row>
    <row r="274" spans="1:17" x14ac:dyDescent="0.3">
      <c r="G274" s="80" t="s">
        <v>187</v>
      </c>
    </row>
    <row r="275" spans="1:17" s="80" customFormat="1" x14ac:dyDescent="0.3">
      <c r="A275" s="172" t="str">
        <f>B2&amp;" Narrative (Non-State) i.e. Match or Other Funding"</f>
        <v>GRANT EXCLUSIVE LINE ITEM Narrative (Non-State) i.e. Match or Other Funding</v>
      </c>
      <c r="B275" s="89"/>
      <c r="C275" s="89"/>
      <c r="D275" s="89"/>
      <c r="E275" s="89"/>
      <c r="F275" s="90"/>
      <c r="G275" s="80" t="s">
        <v>187</v>
      </c>
      <c r="I275" s="112" t="s">
        <v>195</v>
      </c>
    </row>
    <row r="276" spans="1:17" s="80" customFormat="1" ht="45" customHeight="1" x14ac:dyDescent="0.3">
      <c r="A276" s="445" t="s">
        <v>355</v>
      </c>
      <c r="B276" s="446"/>
      <c r="C276" s="446"/>
      <c r="D276" s="446"/>
      <c r="E276" s="446"/>
      <c r="F276" s="447"/>
      <c r="G276" s="80" t="s">
        <v>187</v>
      </c>
      <c r="I276" s="443" t="s">
        <v>196</v>
      </c>
      <c r="J276" s="443"/>
      <c r="K276" s="443"/>
      <c r="L276" s="443"/>
      <c r="M276" s="443"/>
      <c r="N276" s="443"/>
      <c r="O276" s="443"/>
      <c r="P276" s="443"/>
      <c r="Q276" s="443"/>
    </row>
    <row r="278" spans="1:17" x14ac:dyDescent="0.3">
      <c r="D278" s="18"/>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topLeftCell="A9" zoomScaleNormal="100" zoomScaleSheetLayoutView="100" workbookViewId="0">
      <selection activeCell="C36" sqref="C36"/>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441" t="s">
        <v>169</v>
      </c>
      <c r="B1" s="441"/>
      <c r="C1" s="441"/>
      <c r="D1">
        <f>+'Section A'!B2</f>
        <v>0</v>
      </c>
    </row>
    <row r="2" spans="1:6" ht="54.75" customHeight="1" x14ac:dyDescent="0.3">
      <c r="A2" s="464" t="s">
        <v>364</v>
      </c>
      <c r="B2" s="464"/>
      <c r="C2" s="464"/>
      <c r="D2" s="464"/>
    </row>
    <row r="3" spans="1:6" ht="15" customHeight="1" x14ac:dyDescent="0.3">
      <c r="A3" s="15" t="s">
        <v>289</v>
      </c>
      <c r="B3" s="15" t="s">
        <v>365</v>
      </c>
      <c r="C3" s="15" t="s">
        <v>366</v>
      </c>
      <c r="D3" s="15" t="s">
        <v>367</v>
      </c>
    </row>
    <row r="4" spans="1:6" s="80" customFormat="1" x14ac:dyDescent="0.3">
      <c r="A4" s="168" t="s">
        <v>282</v>
      </c>
      <c r="B4" s="106">
        <f ca="1">RAND()*1000000</f>
        <v>899452.26872259611</v>
      </c>
      <c r="C4" s="109">
        <v>0.1</v>
      </c>
      <c r="D4" s="62">
        <f ca="1">ROUND(B4*C4,2)</f>
        <v>89945.23</v>
      </c>
      <c r="F4"/>
    </row>
    <row r="5" spans="1:6" s="80" customFormat="1" x14ac:dyDescent="0.3">
      <c r="A5" s="164" t="s">
        <v>282</v>
      </c>
      <c r="B5" s="106">
        <f ca="1">RAND()*1000000</f>
        <v>369116.30466052535</v>
      </c>
      <c r="C5" s="109">
        <v>0.1</v>
      </c>
      <c r="D5" s="62">
        <f ca="1">ROUND(B5*C5,2)</f>
        <v>36911.629999999997</v>
      </c>
    </row>
    <row r="6" spans="1:6" s="80" customFormat="1" x14ac:dyDescent="0.3">
      <c r="A6" s="164" t="s">
        <v>282</v>
      </c>
      <c r="B6" s="106">
        <f ca="1">RAND()*1000000</f>
        <v>730251.9730445774</v>
      </c>
      <c r="C6" s="109">
        <v>0.1</v>
      </c>
      <c r="D6" s="62">
        <f ca="1">ROUND(B6*C6,2)</f>
        <v>73025.2</v>
      </c>
    </row>
    <row r="7" spans="1:6" s="80" customFormat="1" x14ac:dyDescent="0.3">
      <c r="A7" s="164" t="s">
        <v>282</v>
      </c>
      <c r="B7" s="106">
        <f ca="1">RAND()*1000000</f>
        <v>362932.7513810455</v>
      </c>
      <c r="C7" s="109">
        <v>0.1</v>
      </c>
      <c r="D7" s="198">
        <f ca="1">ROUND(B7*C7,2)</f>
        <v>36293.279999999999</v>
      </c>
    </row>
    <row r="8" spans="1:6" x14ac:dyDescent="0.3">
      <c r="A8" t="str">
        <f ca="1">IF(SUBTOTAL(109,B4:B8)-'Section A'!E34&gt;0.004,"Indirect Base cannot exceed Total Direct Costs"," ")</f>
        <v>Indirect Base cannot exceed Total Direct Costs</v>
      </c>
      <c r="B8" s="160"/>
      <c r="C8" s="160" t="s">
        <v>185</v>
      </c>
      <c r="D8" s="207">
        <f ca="1">ROUND(SUM(D4:D7),2)</f>
        <v>236175.34</v>
      </c>
      <c r="F8" s="112" t="s">
        <v>368</v>
      </c>
    </row>
    <row r="9" spans="1:6" s="80" customFormat="1" x14ac:dyDescent="0.3">
      <c r="A9" s="164"/>
      <c r="D9" s="208"/>
    </row>
    <row r="10" spans="1:6" s="80" customFormat="1" x14ac:dyDescent="0.3">
      <c r="A10" s="164" t="s">
        <v>282</v>
      </c>
      <c r="B10" s="106">
        <f ca="1">RAND()*1000000</f>
        <v>612116.92805753788</v>
      </c>
      <c r="C10" s="109">
        <v>0.1</v>
      </c>
      <c r="D10" s="62">
        <f ca="1">ROUND(B10*C10,2)</f>
        <v>61211.69</v>
      </c>
    </row>
    <row r="11" spans="1:6" s="80" customFormat="1" x14ac:dyDescent="0.3">
      <c r="A11" s="164" t="s">
        <v>282</v>
      </c>
      <c r="B11" s="106">
        <f ca="1">RAND()*1000000</f>
        <v>390416.31279040588</v>
      </c>
      <c r="C11" s="109">
        <v>0.1</v>
      </c>
      <c r="D11" s="62">
        <f ca="1">ROUND(B11*C11,2)</f>
        <v>39041.629999999997</v>
      </c>
    </row>
    <row r="12" spans="1:6" s="80" customFormat="1" x14ac:dyDescent="0.3">
      <c r="A12" s="164" t="s">
        <v>282</v>
      </c>
      <c r="B12" s="106">
        <f ca="1">RAND()*1000000</f>
        <v>777125.62958221836</v>
      </c>
      <c r="C12" s="109">
        <v>0.1</v>
      </c>
      <c r="D12" s="62">
        <f ca="1">ROUND(B12*C12,2)</f>
        <v>77712.56</v>
      </c>
    </row>
    <row r="13" spans="1:6" s="80" customFormat="1" x14ac:dyDescent="0.3">
      <c r="A13" s="164" t="s">
        <v>282</v>
      </c>
      <c r="B13" s="106">
        <f ca="1">RAND()*1000000</f>
        <v>83019.081786526498</v>
      </c>
      <c r="C13" s="109">
        <v>0.1</v>
      </c>
      <c r="D13" s="198">
        <f ca="1">ROUND(B13*C13,2)</f>
        <v>8301.91</v>
      </c>
    </row>
    <row r="14" spans="1:6" s="80" customFormat="1" x14ac:dyDescent="0.3">
      <c r="A14" s="149"/>
      <c r="B14" s="153"/>
      <c r="C14" s="157" t="s">
        <v>190</v>
      </c>
      <c r="D14" s="207">
        <f ca="1">ROUND(SUBTOTAL(109,D9:D13),2)</f>
        <v>186267.79</v>
      </c>
      <c r="F14" s="320" t="s">
        <v>368</v>
      </c>
    </row>
    <row r="15" spans="1:6" x14ac:dyDescent="0.3">
      <c r="D15" s="200"/>
    </row>
    <row r="16" spans="1:6" x14ac:dyDescent="0.3">
      <c r="B16" s="453" t="s">
        <v>369</v>
      </c>
      <c r="C16" s="453"/>
      <c r="D16" s="62">
        <f ca="1">+D14+D8</f>
        <v>422443.13</v>
      </c>
      <c r="F16" s="111" t="s">
        <v>193</v>
      </c>
    </row>
    <row r="17" spans="1:14" s="80" customFormat="1" x14ac:dyDescent="0.3">
      <c r="A17" s="149"/>
      <c r="C17" s="103"/>
      <c r="D17" s="204"/>
    </row>
    <row r="18" spans="1:14" s="80" customFormat="1" x14ac:dyDescent="0.3">
      <c r="A18" s="172" t="s">
        <v>370</v>
      </c>
      <c r="B18" s="85"/>
      <c r="C18" s="85"/>
      <c r="D18" s="86"/>
      <c r="F18" s="112" t="s">
        <v>195</v>
      </c>
    </row>
    <row r="19" spans="1:14" s="80" customFormat="1" ht="45" customHeight="1" x14ac:dyDescent="0.3">
      <c r="A19" s="438" t="s">
        <v>371</v>
      </c>
      <c r="B19" s="439"/>
      <c r="C19" s="439"/>
      <c r="D19" s="440"/>
      <c r="F19" s="442" t="s">
        <v>196</v>
      </c>
      <c r="G19" s="442"/>
      <c r="H19" s="442"/>
      <c r="I19" s="442"/>
      <c r="J19" s="442"/>
      <c r="K19" s="442"/>
      <c r="L19" s="442"/>
      <c r="M19" s="442"/>
      <c r="N19" s="442"/>
    </row>
    <row r="21" spans="1:14" s="80" customFormat="1" x14ac:dyDescent="0.3">
      <c r="A21" s="172" t="s">
        <v>372</v>
      </c>
      <c r="B21" s="89"/>
      <c r="C21" s="89"/>
      <c r="D21" s="90"/>
      <c r="F21" s="112" t="s">
        <v>195</v>
      </c>
    </row>
    <row r="22" spans="1:14" s="80" customFormat="1" ht="45" customHeight="1" x14ac:dyDescent="0.3">
      <c r="A22" s="445" t="s">
        <v>373</v>
      </c>
      <c r="B22" s="446"/>
      <c r="C22" s="446"/>
      <c r="D22" s="447"/>
      <c r="F22" s="442" t="s">
        <v>196</v>
      </c>
      <c r="G22" s="442"/>
      <c r="H22" s="442"/>
      <c r="I22" s="442"/>
      <c r="J22" s="442"/>
      <c r="K22" s="442"/>
      <c r="L22" s="442"/>
      <c r="M22" s="442"/>
      <c r="N22" s="442"/>
    </row>
    <row r="23" spans="1:14" ht="2.25" customHeight="1" x14ac:dyDescent="0.3"/>
    <row r="24" spans="1:14" x14ac:dyDescent="0.3">
      <c r="A24" s="468"/>
      <c r="B24" s="468"/>
      <c r="C24" s="468"/>
      <c r="D24" s="468"/>
    </row>
    <row r="25" spans="1:14" x14ac:dyDescent="0.3">
      <c r="A25" s="468"/>
      <c r="B25" s="468"/>
      <c r="C25" s="468"/>
      <c r="D25" s="468"/>
    </row>
    <row r="26" spans="1:14" x14ac:dyDescent="0.3">
      <c r="A26" s="468"/>
      <c r="B26" s="468"/>
      <c r="C26" s="468"/>
      <c r="D26" s="468"/>
    </row>
  </sheetData>
  <sheetProtection algorithmName="SHA-512" hashValue="afYSc0LxbQ6ySKMZWpl2OPyAOjwww5O1xiK//TP1eCcFC1ONqH34HP3Nx7pR/rw3MpXGUeff+zq8o9nuvDakYw==" saltValue="rYcrNZCdAhk7+pJt1atiLQ=="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5" priority="9" operator="containsText" text="exceed">
      <formula>NOT(ISERROR(SEARCH("exceed",A8)))</formula>
    </cfRule>
  </conditionalFormatting>
  <conditionalFormatting sqref="A23:D26">
    <cfRule type="containsText" dxfId="33" priority="5" operator="containsText" text="Budget">
      <formula>NOT(ISERROR(SEARCH("Budget",A23)))</formula>
    </cfRule>
  </conditionalFormatting>
  <conditionalFormatting sqref="F4">
    <cfRule type="containsText" dxfId="32" priority="2" operator="containsText" text="mtdccalculator">
      <formula>NOT(ISERROR(SEARCH("mtdccalculator",F4)))</formula>
    </cfRule>
    <cfRule type="containsText" dxfId="31" priority="3" operator="containsText" text="mtdccalculator">
      <formula>NOT(ISERROR(SEARCH("mtdccalculator",F4)))</formula>
    </cfRule>
    <cfRule type="containsText" dxfId="30"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activeCell="H29" sqref="H29"/>
    </sheetView>
  </sheetViews>
  <sheetFormatPr defaultColWidth="9.109375" defaultRowHeight="14.4" x14ac:dyDescent="0.3"/>
  <cols>
    <col min="1" max="1" width="1.33203125" style="211" customWidth="1"/>
    <col min="2" max="2" width="3.33203125" style="211" customWidth="1"/>
    <col min="3" max="3" width="7.6640625" style="211" customWidth="1"/>
    <col min="4" max="4" width="9.109375" style="211"/>
    <col min="5" max="5" width="18.109375" style="211" customWidth="1"/>
    <col min="6" max="6" width="3.44140625" style="211" customWidth="1"/>
    <col min="7" max="7" width="18.109375" style="211" customWidth="1"/>
    <col min="8" max="8" width="19.44140625" style="211" customWidth="1"/>
    <col min="9" max="9" width="3.33203125" style="211" customWidth="1"/>
    <col min="10" max="10" width="0.5546875" style="211" customWidth="1"/>
    <col min="11" max="11" width="9.109375" style="211"/>
    <col min="12" max="12" width="11.33203125" style="211" customWidth="1"/>
    <col min="13" max="16384" width="9.109375" style="211"/>
  </cols>
  <sheetData>
    <row r="1" spans="2:10" ht="7.5" customHeight="1" thickBot="1" x14ac:dyDescent="0.35"/>
    <row r="2" spans="2:10" ht="23.4" x14ac:dyDescent="0.45">
      <c r="B2" s="212" t="s">
        <v>374</v>
      </c>
      <c r="C2" s="213"/>
      <c r="D2" s="213"/>
      <c r="E2" s="213"/>
      <c r="F2" s="213"/>
      <c r="G2" s="213"/>
      <c r="H2" s="214"/>
      <c r="I2" s="215"/>
      <c r="J2" s="216"/>
    </row>
    <row r="3" spans="2:10" ht="5.25" customHeight="1" x14ac:dyDescent="0.3">
      <c r="B3" s="217"/>
      <c r="C3" s="218"/>
      <c r="D3" s="218"/>
      <c r="E3" s="218"/>
      <c r="F3" s="218"/>
      <c r="G3" s="218"/>
      <c r="H3" s="218"/>
      <c r="I3" s="219"/>
    </row>
    <row r="4" spans="2:10" ht="15" customHeight="1" x14ac:dyDescent="0.3">
      <c r="B4" s="469" t="s">
        <v>375</v>
      </c>
      <c r="C4" s="470"/>
      <c r="D4" s="470"/>
      <c r="E4" s="471">
        <f>'Indirect Costs'!D1</f>
        <v>0</v>
      </c>
      <c r="F4" s="472"/>
      <c r="G4" s="472"/>
      <c r="H4" s="472"/>
      <c r="I4" s="219"/>
    </row>
    <row r="5" spans="2:10" ht="4.5" customHeight="1" x14ac:dyDescent="0.3">
      <c r="B5" s="217"/>
      <c r="C5" s="218"/>
      <c r="D5" s="218"/>
      <c r="E5" s="218"/>
      <c r="F5" s="218"/>
      <c r="G5" s="218"/>
      <c r="H5" s="218"/>
      <c r="I5" s="219"/>
    </row>
    <row r="6" spans="2:10" ht="15.75" customHeight="1" thickBot="1" x14ac:dyDescent="0.45">
      <c r="B6" s="220"/>
      <c r="C6" s="221" t="s">
        <v>376</v>
      </c>
      <c r="D6" s="222"/>
      <c r="E6" s="222"/>
      <c r="F6" s="222"/>
      <c r="G6" s="223" t="s">
        <v>71</v>
      </c>
      <c r="H6" s="224">
        <f>+'Section A'!F3</f>
        <v>2027</v>
      </c>
      <c r="I6" s="225"/>
    </row>
    <row r="7" spans="2:10" ht="8.25" customHeight="1" thickTop="1" x14ac:dyDescent="0.3">
      <c r="B7" s="217"/>
      <c r="C7" s="218"/>
      <c r="D7" s="218"/>
      <c r="E7" s="218"/>
      <c r="F7" s="218"/>
      <c r="G7" s="218"/>
      <c r="H7" s="218"/>
      <c r="I7" s="219"/>
    </row>
    <row r="8" spans="2:10" x14ac:dyDescent="0.3">
      <c r="B8" s="226"/>
      <c r="C8" s="227"/>
      <c r="D8" s="227"/>
      <c r="E8" s="228" t="s">
        <v>377</v>
      </c>
      <c r="F8" s="218"/>
      <c r="G8" s="229">
        <v>0</v>
      </c>
      <c r="H8" s="218"/>
      <c r="I8" s="219"/>
    </row>
    <row r="9" spans="2:10" x14ac:dyDescent="0.3">
      <c r="B9" s="226"/>
      <c r="C9" s="227"/>
      <c r="D9" s="227"/>
      <c r="E9" s="228" t="s">
        <v>378</v>
      </c>
      <c r="F9" s="218"/>
      <c r="G9" s="229">
        <v>0</v>
      </c>
      <c r="H9" s="218"/>
      <c r="I9" s="219"/>
    </row>
    <row r="10" spans="2:10" x14ac:dyDescent="0.3">
      <c r="B10" s="226"/>
      <c r="C10" s="227"/>
      <c r="D10" s="227"/>
      <c r="E10" s="228" t="s">
        <v>379</v>
      </c>
      <c r="F10" s="218"/>
      <c r="G10" s="229">
        <v>0</v>
      </c>
      <c r="H10" s="218"/>
      <c r="I10" s="219"/>
    </row>
    <row r="11" spans="2:10" x14ac:dyDescent="0.3">
      <c r="B11" s="226"/>
      <c r="C11" s="227"/>
      <c r="D11" s="227"/>
      <c r="E11" s="228" t="s">
        <v>380</v>
      </c>
      <c r="F11" s="218"/>
      <c r="G11" s="229">
        <v>0</v>
      </c>
      <c r="H11" s="218"/>
      <c r="I11" s="219"/>
    </row>
    <row r="12" spans="2:10" x14ac:dyDescent="0.3">
      <c r="B12" s="226"/>
      <c r="C12" s="227"/>
      <c r="D12" s="227"/>
      <c r="E12" s="228" t="s">
        <v>381</v>
      </c>
      <c r="F12" s="218"/>
      <c r="G12" s="229">
        <v>0</v>
      </c>
      <c r="H12" s="218"/>
      <c r="I12" s="219"/>
    </row>
    <row r="13" spans="2:10" ht="30" customHeight="1" x14ac:dyDescent="0.3">
      <c r="B13" s="226"/>
      <c r="C13" s="473" t="str">
        <f>"Subawards (Calculated from Subaward Listings) - ("&amp;COUNTIFS(MTDCSubawardListing!$L:$L,"X")&amp;")*"</f>
        <v>Subawards (Calculated from Subaward Listings) - (0)*</v>
      </c>
      <c r="D13" s="473"/>
      <c r="E13" s="473"/>
      <c r="F13" s="218"/>
      <c r="G13" s="230">
        <f>MTDCSubawardListing!E56</f>
        <v>0</v>
      </c>
      <c r="H13" s="218"/>
      <c r="I13" s="219"/>
    </row>
    <row r="14" spans="2:10" s="238" customFormat="1" x14ac:dyDescent="0.3">
      <c r="B14" s="231"/>
      <c r="C14" s="232"/>
      <c r="D14" s="232"/>
      <c r="E14" s="233"/>
      <c r="F14" s="234" t="s">
        <v>382</v>
      </c>
      <c r="G14" s="235"/>
      <c r="H14" s="236">
        <f>SUM(G8:G13)</f>
        <v>0</v>
      </c>
      <c r="I14" s="237"/>
    </row>
    <row r="15" spans="2:10" s="238" customFormat="1" ht="9" customHeight="1" x14ac:dyDescent="0.3">
      <c r="B15" s="231"/>
      <c r="C15" s="232"/>
      <c r="D15" s="232"/>
      <c r="E15" s="233"/>
      <c r="F15" s="234"/>
      <c r="G15" s="235"/>
      <c r="H15" s="236"/>
      <c r="I15" s="237"/>
    </row>
    <row r="16" spans="2:10" x14ac:dyDescent="0.3">
      <c r="B16" s="226"/>
      <c r="C16" s="227"/>
      <c r="D16" s="227"/>
      <c r="E16" s="228" t="s">
        <v>383</v>
      </c>
      <c r="F16" s="218"/>
      <c r="G16" s="239">
        <f>MTDCSubawardListing!J56</f>
        <v>0</v>
      </c>
      <c r="H16" s="240"/>
      <c r="I16" s="219"/>
    </row>
    <row r="17" spans="2:9" s="238" customFormat="1" x14ac:dyDescent="0.3">
      <c r="B17" s="231"/>
      <c r="C17" s="232"/>
      <c r="D17" s="232"/>
      <c r="E17" s="241"/>
      <c r="F17" s="234" t="s">
        <v>374</v>
      </c>
      <c r="G17" s="235"/>
      <c r="H17" s="236">
        <f>H14-G16</f>
        <v>0</v>
      </c>
      <c r="I17" s="237"/>
    </row>
    <row r="18" spans="2:9" ht="9.75" customHeight="1" x14ac:dyDescent="0.3">
      <c r="B18" s="226"/>
      <c r="C18" s="227"/>
      <c r="D18" s="227"/>
      <c r="E18" s="228"/>
      <c r="F18" s="218"/>
      <c r="G18" s="218"/>
      <c r="H18" s="218"/>
      <c r="I18" s="219"/>
    </row>
    <row r="19" spans="2:9" ht="15.6" x14ac:dyDescent="0.3">
      <c r="B19" s="226"/>
      <c r="C19" s="232"/>
      <c r="D19" s="232"/>
      <c r="E19" s="242" t="s">
        <v>384</v>
      </c>
      <c r="F19" s="235"/>
      <c r="G19" s="243"/>
      <c r="H19" s="244">
        <f>H17*15%</f>
        <v>0</v>
      </c>
      <c r="I19" s="219"/>
    </row>
    <row r="20" spans="2:9" ht="8.25" customHeight="1" x14ac:dyDescent="0.3">
      <c r="B20" s="226"/>
      <c r="C20" s="232"/>
      <c r="D20" s="232"/>
      <c r="E20" s="242"/>
      <c r="F20" s="235"/>
      <c r="G20" s="235"/>
      <c r="H20" s="236"/>
      <c r="I20" s="219"/>
    </row>
    <row r="21" spans="2:9" ht="6.75" customHeight="1" x14ac:dyDescent="0.3">
      <c r="B21" s="226"/>
      <c r="C21" s="232"/>
      <c r="D21" s="232"/>
      <c r="E21" s="242"/>
      <c r="F21" s="235"/>
      <c r="G21" s="235"/>
      <c r="H21" s="236"/>
      <c r="I21" s="219"/>
    </row>
    <row r="22" spans="2:9" ht="15.75" customHeight="1" x14ac:dyDescent="0.3">
      <c r="B22" s="245" t="s">
        <v>385</v>
      </c>
      <c r="C22" s="232"/>
      <c r="D22" s="232"/>
      <c r="E22" s="242"/>
      <c r="F22" s="235"/>
      <c r="G22" s="235"/>
      <c r="H22" s="236"/>
      <c r="I22" s="219"/>
    </row>
    <row r="23" spans="2:9" ht="10.5" customHeight="1" thickBot="1" x14ac:dyDescent="0.35">
      <c r="B23" s="246"/>
      <c r="C23" s="247"/>
      <c r="D23" s="247"/>
      <c r="E23" s="247"/>
      <c r="F23" s="248"/>
      <c r="G23" s="248"/>
      <c r="H23" s="248"/>
      <c r="I23" s="249"/>
    </row>
    <row r="24" spans="2:9" ht="4.5" customHeight="1" x14ac:dyDescent="0.3"/>
  </sheetData>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activeCell="G30" sqref="G30"/>
    </sheetView>
  </sheetViews>
  <sheetFormatPr defaultColWidth="9.109375" defaultRowHeight="14.4" x14ac:dyDescent="0.3"/>
  <cols>
    <col min="1" max="1" width="1.44140625" style="211" customWidth="1"/>
    <col min="2" max="2" width="3.33203125" style="211" customWidth="1"/>
    <col min="3" max="3" width="19.109375" style="211" bestFit="1" customWidth="1"/>
    <col min="4" max="4" width="20.33203125" style="211" customWidth="1"/>
    <col min="5" max="5" width="19.88671875" style="211" customWidth="1"/>
    <col min="6" max="6" width="22.88671875" style="211" customWidth="1"/>
    <col min="7" max="7" width="15.109375" style="211" customWidth="1"/>
    <col min="8" max="8" width="13" style="211" customWidth="1"/>
    <col min="9" max="9" width="18.33203125" style="211" bestFit="1" customWidth="1"/>
    <col min="10" max="10" width="16.6640625" style="211" customWidth="1"/>
    <col min="11" max="11" width="0.88671875" style="211" customWidth="1"/>
    <col min="12" max="12" width="9.109375" style="250"/>
    <col min="13" max="16384" width="9.109375" style="211"/>
  </cols>
  <sheetData>
    <row r="1" spans="2:12" ht="6" customHeight="1" x14ac:dyDescent="0.3"/>
    <row r="2" spans="2:12" ht="21.6" thickBot="1" x14ac:dyDescent="0.45">
      <c r="B2" s="251" t="s">
        <v>386</v>
      </c>
      <c r="C2" s="252"/>
      <c r="D2" s="252"/>
      <c r="E2" s="252"/>
      <c r="F2" s="252"/>
      <c r="G2" s="252"/>
      <c r="H2" s="252"/>
      <c r="I2" s="252"/>
      <c r="J2" s="253"/>
    </row>
    <row r="3" spans="2:12" ht="5.25" customHeight="1" thickTop="1" x14ac:dyDescent="0.3">
      <c r="B3" s="254"/>
      <c r="C3" s="218"/>
      <c r="D3" s="218"/>
      <c r="E3" s="218"/>
      <c r="F3" s="218"/>
      <c r="G3" s="218"/>
      <c r="H3" s="218"/>
      <c r="I3" s="218"/>
      <c r="J3" s="255"/>
    </row>
    <row r="4" spans="2:12" ht="26.25" customHeight="1" x14ac:dyDescent="0.3">
      <c r="B4" s="254"/>
      <c r="C4" s="474" t="str">
        <f>IF(MTDCCalculator!E4="","","Name: "&amp;MTDCCalculator!E4)</f>
        <v>Name: 0</v>
      </c>
      <c r="D4" s="474"/>
      <c r="E4" s="474"/>
      <c r="F4" s="475" t="s">
        <v>387</v>
      </c>
      <c r="G4" s="477" t="s">
        <v>388</v>
      </c>
      <c r="H4" s="477"/>
      <c r="I4" s="235"/>
      <c r="J4" s="256"/>
    </row>
    <row r="5" spans="2:12" s="262" customFormat="1" ht="28.8" x14ac:dyDescent="0.3">
      <c r="B5" s="257"/>
      <c r="C5" s="325" t="s">
        <v>389</v>
      </c>
      <c r="D5" s="325" t="s">
        <v>390</v>
      </c>
      <c r="E5" s="258" t="str">
        <f>"Amount Spent in FY"&amp;MTDCCalculator!H6</f>
        <v>Amount Spent in FY2027</v>
      </c>
      <c r="F5" s="476"/>
      <c r="G5" s="259" t="str">
        <f>"FY"&amp;MTDCCalculator!H6&amp;" is year ___"</f>
        <v>FY2027 is year ___</v>
      </c>
      <c r="H5" s="260" t="s">
        <v>391</v>
      </c>
      <c r="I5" s="325" t="s">
        <v>392</v>
      </c>
      <c r="J5" s="261" t="s">
        <v>393</v>
      </c>
      <c r="L5" s="250"/>
    </row>
    <row r="6" spans="2:12" x14ac:dyDescent="0.3">
      <c r="B6" s="263">
        <v>1</v>
      </c>
      <c r="C6" s="264"/>
      <c r="D6" s="229">
        <v>0</v>
      </c>
      <c r="E6" s="229">
        <v>0</v>
      </c>
      <c r="F6" s="229">
        <v>0</v>
      </c>
      <c r="G6" s="265"/>
      <c r="H6" s="265"/>
      <c r="I6" s="266">
        <f t="shared" ref="I6:I55" si="0">IF(G6="",0,IF(F6&gt;25000,0,IF(E6+F6&gt;25000,25000-F6,E6)))</f>
        <v>0</v>
      </c>
      <c r="J6" s="267">
        <f t="shared" ref="J6:J55" si="1">E6-I6</f>
        <v>0</v>
      </c>
      <c r="L6" s="250" t="str">
        <f t="shared" ref="L6:L55" si="2">IF(E6&gt;0,"X","")</f>
        <v/>
      </c>
    </row>
    <row r="7" spans="2:12" x14ac:dyDescent="0.3">
      <c r="B7" s="268">
        <v>2</v>
      </c>
      <c r="C7" s="269"/>
      <c r="D7" s="270">
        <v>0</v>
      </c>
      <c r="E7" s="270">
        <v>0</v>
      </c>
      <c r="F7" s="270">
        <v>0</v>
      </c>
      <c r="G7" s="271"/>
      <c r="H7" s="271"/>
      <c r="I7" s="272">
        <f t="shared" si="0"/>
        <v>0</v>
      </c>
      <c r="J7" s="273">
        <f t="shared" si="1"/>
        <v>0</v>
      </c>
      <c r="L7" s="250" t="str">
        <f t="shared" si="2"/>
        <v/>
      </c>
    </row>
    <row r="8" spans="2:12" x14ac:dyDescent="0.3">
      <c r="B8" s="263">
        <v>3</v>
      </c>
      <c r="C8" s="264"/>
      <c r="D8" s="229">
        <v>0</v>
      </c>
      <c r="E8" s="229">
        <v>0</v>
      </c>
      <c r="F8" s="229">
        <v>0</v>
      </c>
      <c r="G8" s="265"/>
      <c r="H8" s="265"/>
      <c r="I8" s="266">
        <f t="shared" si="0"/>
        <v>0</v>
      </c>
      <c r="J8" s="267">
        <f t="shared" si="1"/>
        <v>0</v>
      </c>
      <c r="L8" s="250" t="str">
        <f t="shared" si="2"/>
        <v/>
      </c>
    </row>
    <row r="9" spans="2:12" x14ac:dyDescent="0.3">
      <c r="B9" s="268">
        <v>4</v>
      </c>
      <c r="C9" s="269"/>
      <c r="D9" s="270">
        <v>0</v>
      </c>
      <c r="E9" s="270">
        <v>0</v>
      </c>
      <c r="F9" s="270">
        <v>0</v>
      </c>
      <c r="G9" s="271"/>
      <c r="H9" s="271"/>
      <c r="I9" s="272">
        <f t="shared" si="0"/>
        <v>0</v>
      </c>
      <c r="J9" s="273">
        <f t="shared" si="1"/>
        <v>0</v>
      </c>
      <c r="L9" s="250" t="str">
        <f t="shared" si="2"/>
        <v/>
      </c>
    </row>
    <row r="10" spans="2:12" x14ac:dyDescent="0.3">
      <c r="B10" s="263">
        <v>5</v>
      </c>
      <c r="C10" s="264"/>
      <c r="D10" s="229">
        <v>0</v>
      </c>
      <c r="E10" s="229">
        <v>0</v>
      </c>
      <c r="F10" s="229">
        <v>0</v>
      </c>
      <c r="G10" s="265"/>
      <c r="H10" s="265"/>
      <c r="I10" s="266">
        <f t="shared" si="0"/>
        <v>0</v>
      </c>
      <c r="J10" s="267">
        <f t="shared" si="1"/>
        <v>0</v>
      </c>
      <c r="L10" s="250" t="str">
        <f t="shared" si="2"/>
        <v/>
      </c>
    </row>
    <row r="11" spans="2:12" x14ac:dyDescent="0.3">
      <c r="B11" s="268">
        <v>6</v>
      </c>
      <c r="C11" s="269"/>
      <c r="D11" s="270">
        <v>0</v>
      </c>
      <c r="E11" s="270">
        <v>0</v>
      </c>
      <c r="F11" s="270">
        <v>0</v>
      </c>
      <c r="G11" s="271"/>
      <c r="H11" s="271"/>
      <c r="I11" s="272">
        <f t="shared" si="0"/>
        <v>0</v>
      </c>
      <c r="J11" s="273">
        <f t="shared" si="1"/>
        <v>0</v>
      </c>
      <c r="L11" s="250" t="str">
        <f t="shared" si="2"/>
        <v/>
      </c>
    </row>
    <row r="12" spans="2:12" x14ac:dyDescent="0.3">
      <c r="B12" s="263">
        <v>7</v>
      </c>
      <c r="C12" s="264"/>
      <c r="D12" s="229">
        <v>0</v>
      </c>
      <c r="E12" s="229">
        <v>0</v>
      </c>
      <c r="F12" s="229">
        <v>0</v>
      </c>
      <c r="G12" s="265"/>
      <c r="H12" s="265"/>
      <c r="I12" s="266">
        <f t="shared" si="0"/>
        <v>0</v>
      </c>
      <c r="J12" s="267">
        <f t="shared" si="1"/>
        <v>0</v>
      </c>
      <c r="L12" s="250" t="str">
        <f t="shared" si="2"/>
        <v/>
      </c>
    </row>
    <row r="13" spans="2:12" x14ac:dyDescent="0.3">
      <c r="B13" s="268">
        <v>8</v>
      </c>
      <c r="C13" s="269"/>
      <c r="D13" s="270">
        <v>0</v>
      </c>
      <c r="E13" s="270">
        <v>0</v>
      </c>
      <c r="F13" s="270">
        <v>0</v>
      </c>
      <c r="G13" s="271"/>
      <c r="H13" s="271"/>
      <c r="I13" s="272">
        <f t="shared" si="0"/>
        <v>0</v>
      </c>
      <c r="J13" s="273">
        <f t="shared" si="1"/>
        <v>0</v>
      </c>
      <c r="L13" s="250" t="str">
        <f t="shared" si="2"/>
        <v/>
      </c>
    </row>
    <row r="14" spans="2:12" x14ac:dyDescent="0.3">
      <c r="B14" s="263">
        <v>9</v>
      </c>
      <c r="C14" s="264"/>
      <c r="D14" s="229">
        <v>0</v>
      </c>
      <c r="E14" s="229">
        <v>0</v>
      </c>
      <c r="F14" s="229">
        <v>0</v>
      </c>
      <c r="G14" s="265"/>
      <c r="H14" s="265"/>
      <c r="I14" s="266">
        <f t="shared" si="0"/>
        <v>0</v>
      </c>
      <c r="J14" s="267">
        <f t="shared" si="1"/>
        <v>0</v>
      </c>
      <c r="L14" s="250" t="str">
        <f t="shared" si="2"/>
        <v/>
      </c>
    </row>
    <row r="15" spans="2:12" x14ac:dyDescent="0.3">
      <c r="B15" s="268">
        <v>10</v>
      </c>
      <c r="C15" s="269"/>
      <c r="D15" s="270">
        <v>0</v>
      </c>
      <c r="E15" s="270">
        <v>0</v>
      </c>
      <c r="F15" s="270">
        <v>0</v>
      </c>
      <c r="G15" s="271"/>
      <c r="H15" s="271"/>
      <c r="I15" s="272">
        <f t="shared" si="0"/>
        <v>0</v>
      </c>
      <c r="J15" s="273">
        <f t="shared" si="1"/>
        <v>0</v>
      </c>
      <c r="L15" s="250" t="str">
        <f t="shared" si="2"/>
        <v/>
      </c>
    </row>
    <row r="16" spans="2:12" x14ac:dyDescent="0.3">
      <c r="B16" s="263">
        <v>11</v>
      </c>
      <c r="C16" s="264"/>
      <c r="D16" s="229">
        <v>0</v>
      </c>
      <c r="E16" s="229">
        <v>0</v>
      </c>
      <c r="F16" s="229">
        <v>0</v>
      </c>
      <c r="G16" s="265"/>
      <c r="H16" s="265"/>
      <c r="I16" s="266">
        <f t="shared" si="0"/>
        <v>0</v>
      </c>
      <c r="J16" s="267">
        <f t="shared" si="1"/>
        <v>0</v>
      </c>
      <c r="L16" s="250" t="str">
        <f t="shared" si="2"/>
        <v/>
      </c>
    </row>
    <row r="17" spans="2:16" x14ac:dyDescent="0.3">
      <c r="B17" s="268">
        <v>12</v>
      </c>
      <c r="C17" s="269"/>
      <c r="D17" s="270">
        <v>0</v>
      </c>
      <c r="E17" s="270">
        <v>0</v>
      </c>
      <c r="F17" s="270">
        <v>0</v>
      </c>
      <c r="G17" s="271"/>
      <c r="H17" s="271"/>
      <c r="I17" s="272">
        <f t="shared" si="0"/>
        <v>0</v>
      </c>
      <c r="J17" s="273">
        <f t="shared" si="1"/>
        <v>0</v>
      </c>
      <c r="L17" s="250" t="str">
        <f t="shared" si="2"/>
        <v/>
      </c>
    </row>
    <row r="18" spans="2:16" x14ac:dyDescent="0.3">
      <c r="B18" s="263">
        <v>13</v>
      </c>
      <c r="C18" s="264"/>
      <c r="D18" s="229">
        <v>0</v>
      </c>
      <c r="E18" s="229">
        <v>0</v>
      </c>
      <c r="F18" s="229">
        <v>0</v>
      </c>
      <c r="G18" s="265"/>
      <c r="H18" s="265"/>
      <c r="I18" s="266">
        <f t="shared" si="0"/>
        <v>0</v>
      </c>
      <c r="J18" s="267">
        <f t="shared" si="1"/>
        <v>0</v>
      </c>
      <c r="L18" s="250" t="str">
        <f t="shared" si="2"/>
        <v/>
      </c>
    </row>
    <row r="19" spans="2:16" x14ac:dyDescent="0.3">
      <c r="B19" s="268">
        <v>14</v>
      </c>
      <c r="C19" s="269"/>
      <c r="D19" s="270">
        <v>0</v>
      </c>
      <c r="E19" s="270">
        <v>0</v>
      </c>
      <c r="F19" s="270">
        <v>0</v>
      </c>
      <c r="G19" s="271"/>
      <c r="H19" s="271"/>
      <c r="I19" s="272">
        <f t="shared" si="0"/>
        <v>0</v>
      </c>
      <c r="J19" s="273">
        <f t="shared" si="1"/>
        <v>0</v>
      </c>
      <c r="L19" s="250" t="str">
        <f t="shared" si="2"/>
        <v/>
      </c>
    </row>
    <row r="20" spans="2:16" x14ac:dyDescent="0.3">
      <c r="B20" s="263">
        <v>15</v>
      </c>
      <c r="C20" s="264"/>
      <c r="D20" s="229">
        <v>0</v>
      </c>
      <c r="E20" s="229">
        <v>0</v>
      </c>
      <c r="F20" s="229">
        <v>0</v>
      </c>
      <c r="G20" s="265"/>
      <c r="H20" s="265"/>
      <c r="I20" s="266">
        <f t="shared" si="0"/>
        <v>0</v>
      </c>
      <c r="J20" s="267">
        <f t="shared" si="1"/>
        <v>0</v>
      </c>
      <c r="L20" s="250" t="str">
        <f t="shared" si="2"/>
        <v/>
      </c>
    </row>
    <row r="21" spans="2:16" x14ac:dyDescent="0.3">
      <c r="B21" s="268">
        <v>16</v>
      </c>
      <c r="C21" s="269"/>
      <c r="D21" s="270">
        <v>0</v>
      </c>
      <c r="E21" s="270">
        <v>0</v>
      </c>
      <c r="F21" s="270">
        <v>0</v>
      </c>
      <c r="G21" s="271"/>
      <c r="H21" s="271"/>
      <c r="I21" s="272">
        <f t="shared" si="0"/>
        <v>0</v>
      </c>
      <c r="J21" s="273">
        <f t="shared" si="1"/>
        <v>0</v>
      </c>
      <c r="L21" s="250" t="str">
        <f t="shared" si="2"/>
        <v/>
      </c>
    </row>
    <row r="22" spans="2:16" x14ac:dyDescent="0.3">
      <c r="B22" s="263">
        <v>17</v>
      </c>
      <c r="C22" s="264"/>
      <c r="D22" s="229">
        <v>0</v>
      </c>
      <c r="E22" s="229">
        <v>0</v>
      </c>
      <c r="F22" s="229">
        <v>0</v>
      </c>
      <c r="G22" s="265"/>
      <c r="H22" s="265"/>
      <c r="I22" s="266">
        <f t="shared" si="0"/>
        <v>0</v>
      </c>
      <c r="J22" s="267">
        <f t="shared" si="1"/>
        <v>0</v>
      </c>
      <c r="L22" s="250" t="str">
        <f t="shared" si="2"/>
        <v/>
      </c>
    </row>
    <row r="23" spans="2:16" x14ac:dyDescent="0.3">
      <c r="B23" s="268">
        <v>18</v>
      </c>
      <c r="C23" s="269"/>
      <c r="D23" s="270">
        <v>0</v>
      </c>
      <c r="E23" s="270">
        <v>0</v>
      </c>
      <c r="F23" s="270">
        <v>0</v>
      </c>
      <c r="G23" s="271"/>
      <c r="H23" s="271"/>
      <c r="I23" s="272">
        <f t="shared" si="0"/>
        <v>0</v>
      </c>
      <c r="J23" s="273">
        <f t="shared" si="1"/>
        <v>0</v>
      </c>
      <c r="L23" s="250" t="str">
        <f t="shared" si="2"/>
        <v/>
      </c>
    </row>
    <row r="24" spans="2:16" x14ac:dyDescent="0.3">
      <c r="B24" s="263">
        <v>19</v>
      </c>
      <c r="C24" s="264"/>
      <c r="D24" s="229">
        <v>0</v>
      </c>
      <c r="E24" s="229">
        <v>0</v>
      </c>
      <c r="F24" s="229">
        <v>0</v>
      </c>
      <c r="G24" s="265"/>
      <c r="H24" s="265"/>
      <c r="I24" s="266">
        <f t="shared" si="0"/>
        <v>0</v>
      </c>
      <c r="J24" s="267">
        <f t="shared" si="1"/>
        <v>0</v>
      </c>
      <c r="L24" s="250" t="str">
        <f t="shared" si="2"/>
        <v/>
      </c>
    </row>
    <row r="25" spans="2:16" x14ac:dyDescent="0.3">
      <c r="B25" s="268">
        <v>20</v>
      </c>
      <c r="C25" s="269"/>
      <c r="D25" s="270">
        <v>0</v>
      </c>
      <c r="E25" s="270">
        <v>0</v>
      </c>
      <c r="F25" s="270">
        <v>0</v>
      </c>
      <c r="G25" s="271"/>
      <c r="H25" s="271"/>
      <c r="I25" s="272">
        <f t="shared" si="0"/>
        <v>0</v>
      </c>
      <c r="J25" s="273">
        <f t="shared" si="1"/>
        <v>0</v>
      </c>
      <c r="L25" s="250" t="str">
        <f t="shared" si="2"/>
        <v/>
      </c>
    </row>
    <row r="26" spans="2:16" x14ac:dyDescent="0.3">
      <c r="B26" s="263">
        <v>21</v>
      </c>
      <c r="C26" s="264"/>
      <c r="D26" s="229">
        <v>0</v>
      </c>
      <c r="E26" s="229">
        <v>0</v>
      </c>
      <c r="F26" s="229">
        <v>0</v>
      </c>
      <c r="G26" s="265"/>
      <c r="H26" s="265"/>
      <c r="I26" s="266">
        <f t="shared" si="0"/>
        <v>0</v>
      </c>
      <c r="J26" s="267">
        <f t="shared" si="1"/>
        <v>0</v>
      </c>
      <c r="L26" s="250" t="str">
        <f t="shared" si="2"/>
        <v/>
      </c>
    </row>
    <row r="27" spans="2:16" x14ac:dyDescent="0.3">
      <c r="B27" s="268">
        <v>22</v>
      </c>
      <c r="C27" s="269"/>
      <c r="D27" s="270">
        <v>0</v>
      </c>
      <c r="E27" s="270">
        <v>0</v>
      </c>
      <c r="F27" s="270">
        <v>0</v>
      </c>
      <c r="G27" s="271"/>
      <c r="H27" s="271"/>
      <c r="I27" s="272">
        <f t="shared" si="0"/>
        <v>0</v>
      </c>
      <c r="J27" s="273">
        <f t="shared" si="1"/>
        <v>0</v>
      </c>
      <c r="L27" s="250" t="str">
        <f t="shared" si="2"/>
        <v/>
      </c>
    </row>
    <row r="28" spans="2:16" x14ac:dyDescent="0.3">
      <c r="B28" s="263">
        <v>23</v>
      </c>
      <c r="C28" s="264"/>
      <c r="D28" s="229">
        <v>0</v>
      </c>
      <c r="E28" s="229">
        <v>0</v>
      </c>
      <c r="F28" s="229">
        <v>0</v>
      </c>
      <c r="G28" s="265"/>
      <c r="H28" s="265"/>
      <c r="I28" s="266">
        <f t="shared" si="0"/>
        <v>0</v>
      </c>
      <c r="J28" s="267">
        <f t="shared" si="1"/>
        <v>0</v>
      </c>
      <c r="L28" s="250" t="str">
        <f t="shared" si="2"/>
        <v/>
      </c>
    </row>
    <row r="29" spans="2:16" x14ac:dyDescent="0.3">
      <c r="B29" s="268">
        <v>24</v>
      </c>
      <c r="C29" s="269"/>
      <c r="D29" s="270">
        <v>0</v>
      </c>
      <c r="E29" s="270">
        <v>0</v>
      </c>
      <c r="F29" s="270">
        <v>0</v>
      </c>
      <c r="G29" s="271"/>
      <c r="H29" s="271"/>
      <c r="I29" s="272">
        <f t="shared" si="0"/>
        <v>0</v>
      </c>
      <c r="J29" s="273">
        <f t="shared" si="1"/>
        <v>0</v>
      </c>
      <c r="L29" s="250" t="str">
        <f t="shared" si="2"/>
        <v/>
      </c>
    </row>
    <row r="30" spans="2:16" x14ac:dyDescent="0.3">
      <c r="B30" s="263">
        <v>25</v>
      </c>
      <c r="C30" s="264"/>
      <c r="D30" s="229">
        <v>0</v>
      </c>
      <c r="E30" s="229">
        <v>0</v>
      </c>
      <c r="F30" s="229">
        <v>0</v>
      </c>
      <c r="G30" s="265"/>
      <c r="H30" s="265"/>
      <c r="I30" s="266">
        <f t="shared" si="0"/>
        <v>0</v>
      </c>
      <c r="J30" s="267">
        <f t="shared" si="1"/>
        <v>0</v>
      </c>
      <c r="L30" s="250" t="str">
        <f t="shared" si="2"/>
        <v/>
      </c>
    </row>
    <row r="31" spans="2:16" x14ac:dyDescent="0.3">
      <c r="B31" s="268">
        <v>26</v>
      </c>
      <c r="C31" s="269"/>
      <c r="D31" s="270">
        <v>0</v>
      </c>
      <c r="E31" s="270">
        <v>0</v>
      </c>
      <c r="F31" s="270">
        <v>0</v>
      </c>
      <c r="G31" s="271"/>
      <c r="H31" s="271"/>
      <c r="I31" s="272">
        <f t="shared" si="0"/>
        <v>0</v>
      </c>
      <c r="J31" s="273">
        <f t="shared" si="1"/>
        <v>0</v>
      </c>
      <c r="L31" s="250" t="str">
        <f t="shared" si="2"/>
        <v/>
      </c>
      <c r="P31" s="274"/>
    </row>
    <row r="32" spans="2:16" x14ac:dyDescent="0.3">
      <c r="B32" s="263">
        <v>27</v>
      </c>
      <c r="C32" s="264"/>
      <c r="D32" s="229">
        <v>0</v>
      </c>
      <c r="E32" s="229">
        <v>0</v>
      </c>
      <c r="F32" s="229">
        <v>0</v>
      </c>
      <c r="G32" s="265"/>
      <c r="H32" s="265"/>
      <c r="I32" s="266">
        <f t="shared" si="0"/>
        <v>0</v>
      </c>
      <c r="J32" s="267">
        <f t="shared" si="1"/>
        <v>0</v>
      </c>
      <c r="L32" s="250" t="str">
        <f t="shared" si="2"/>
        <v/>
      </c>
      <c r="P32" s="274"/>
    </row>
    <row r="33" spans="2:16" x14ac:dyDescent="0.3">
      <c r="B33" s="268">
        <v>28</v>
      </c>
      <c r="C33" s="269"/>
      <c r="D33" s="270">
        <v>0</v>
      </c>
      <c r="E33" s="270">
        <v>0</v>
      </c>
      <c r="F33" s="270">
        <v>0</v>
      </c>
      <c r="G33" s="271"/>
      <c r="H33" s="271"/>
      <c r="I33" s="272">
        <f t="shared" si="0"/>
        <v>0</v>
      </c>
      <c r="J33" s="273">
        <f t="shared" si="1"/>
        <v>0</v>
      </c>
      <c r="L33" s="250" t="str">
        <f t="shared" si="2"/>
        <v/>
      </c>
      <c r="P33" s="274"/>
    </row>
    <row r="34" spans="2:16" x14ac:dyDescent="0.3">
      <c r="B34" s="263">
        <v>29</v>
      </c>
      <c r="C34" s="264"/>
      <c r="D34" s="229">
        <v>0</v>
      </c>
      <c r="E34" s="229">
        <v>0</v>
      </c>
      <c r="F34" s="229">
        <v>0</v>
      </c>
      <c r="G34" s="265"/>
      <c r="H34" s="265"/>
      <c r="I34" s="266">
        <f t="shared" si="0"/>
        <v>0</v>
      </c>
      <c r="J34" s="267">
        <f t="shared" si="1"/>
        <v>0</v>
      </c>
      <c r="L34" s="250" t="str">
        <f t="shared" si="2"/>
        <v/>
      </c>
      <c r="P34" s="274"/>
    </row>
    <row r="35" spans="2:16" x14ac:dyDescent="0.3">
      <c r="B35" s="268">
        <v>30</v>
      </c>
      <c r="C35" s="269"/>
      <c r="D35" s="270">
        <v>0</v>
      </c>
      <c r="E35" s="270">
        <v>0</v>
      </c>
      <c r="F35" s="270">
        <v>0</v>
      </c>
      <c r="G35" s="271"/>
      <c r="H35" s="271"/>
      <c r="I35" s="272">
        <f t="shared" si="0"/>
        <v>0</v>
      </c>
      <c r="J35" s="273">
        <f t="shared" si="1"/>
        <v>0</v>
      </c>
      <c r="L35" s="250" t="str">
        <f t="shared" si="2"/>
        <v/>
      </c>
      <c r="P35" s="274"/>
    </row>
    <row r="36" spans="2:16" x14ac:dyDescent="0.3">
      <c r="B36" s="263">
        <v>31</v>
      </c>
      <c r="C36" s="264"/>
      <c r="D36" s="229">
        <v>0</v>
      </c>
      <c r="E36" s="229">
        <v>0</v>
      </c>
      <c r="F36" s="229">
        <v>0</v>
      </c>
      <c r="G36" s="265"/>
      <c r="H36" s="265"/>
      <c r="I36" s="266">
        <f t="shared" si="0"/>
        <v>0</v>
      </c>
      <c r="J36" s="267">
        <f t="shared" si="1"/>
        <v>0</v>
      </c>
      <c r="L36" s="250" t="str">
        <f t="shared" si="2"/>
        <v/>
      </c>
      <c r="P36" s="274"/>
    </row>
    <row r="37" spans="2:16" x14ac:dyDescent="0.3">
      <c r="B37" s="268">
        <v>32</v>
      </c>
      <c r="C37" s="269"/>
      <c r="D37" s="270">
        <v>0</v>
      </c>
      <c r="E37" s="270">
        <v>0</v>
      </c>
      <c r="F37" s="270">
        <v>0</v>
      </c>
      <c r="G37" s="271"/>
      <c r="H37" s="271"/>
      <c r="I37" s="272">
        <f t="shared" si="0"/>
        <v>0</v>
      </c>
      <c r="J37" s="273">
        <f t="shared" si="1"/>
        <v>0</v>
      </c>
      <c r="L37" s="250" t="str">
        <f t="shared" si="2"/>
        <v/>
      </c>
    </row>
    <row r="38" spans="2:16" x14ac:dyDescent="0.3">
      <c r="B38" s="263">
        <v>33</v>
      </c>
      <c r="C38" s="264"/>
      <c r="D38" s="229">
        <v>0</v>
      </c>
      <c r="E38" s="229">
        <v>0</v>
      </c>
      <c r="F38" s="229">
        <v>0</v>
      </c>
      <c r="G38" s="265"/>
      <c r="H38" s="265"/>
      <c r="I38" s="266">
        <f t="shared" si="0"/>
        <v>0</v>
      </c>
      <c r="J38" s="267">
        <f t="shared" si="1"/>
        <v>0</v>
      </c>
      <c r="L38" s="250" t="str">
        <f t="shared" si="2"/>
        <v/>
      </c>
    </row>
    <row r="39" spans="2:16" x14ac:dyDescent="0.3">
      <c r="B39" s="268">
        <v>34</v>
      </c>
      <c r="C39" s="269"/>
      <c r="D39" s="270">
        <v>0</v>
      </c>
      <c r="E39" s="270">
        <v>0</v>
      </c>
      <c r="F39" s="270">
        <v>0</v>
      </c>
      <c r="G39" s="271"/>
      <c r="H39" s="271"/>
      <c r="I39" s="272">
        <f t="shared" si="0"/>
        <v>0</v>
      </c>
      <c r="J39" s="273">
        <f t="shared" si="1"/>
        <v>0</v>
      </c>
      <c r="L39" s="250" t="str">
        <f t="shared" si="2"/>
        <v/>
      </c>
    </row>
    <row r="40" spans="2:16" x14ac:dyDescent="0.3">
      <c r="B40" s="263">
        <v>35</v>
      </c>
      <c r="C40" s="264"/>
      <c r="D40" s="229">
        <v>0</v>
      </c>
      <c r="E40" s="229">
        <v>0</v>
      </c>
      <c r="F40" s="229">
        <v>0</v>
      </c>
      <c r="G40" s="265"/>
      <c r="H40" s="265"/>
      <c r="I40" s="266">
        <f t="shared" si="0"/>
        <v>0</v>
      </c>
      <c r="J40" s="267">
        <f t="shared" si="1"/>
        <v>0</v>
      </c>
      <c r="L40" s="250" t="str">
        <f t="shared" si="2"/>
        <v/>
      </c>
    </row>
    <row r="41" spans="2:16" x14ac:dyDescent="0.3">
      <c r="B41" s="268">
        <v>36</v>
      </c>
      <c r="C41" s="269"/>
      <c r="D41" s="270">
        <v>0</v>
      </c>
      <c r="E41" s="270">
        <v>0</v>
      </c>
      <c r="F41" s="270">
        <v>0</v>
      </c>
      <c r="G41" s="271"/>
      <c r="H41" s="271"/>
      <c r="I41" s="272">
        <f t="shared" si="0"/>
        <v>0</v>
      </c>
      <c r="J41" s="273">
        <f t="shared" si="1"/>
        <v>0</v>
      </c>
      <c r="L41" s="250" t="str">
        <f t="shared" si="2"/>
        <v/>
      </c>
    </row>
    <row r="42" spans="2:16" x14ac:dyDescent="0.3">
      <c r="B42" s="263">
        <v>37</v>
      </c>
      <c r="C42" s="264"/>
      <c r="D42" s="229">
        <v>0</v>
      </c>
      <c r="E42" s="229">
        <v>0</v>
      </c>
      <c r="F42" s="229">
        <v>0</v>
      </c>
      <c r="G42" s="265"/>
      <c r="H42" s="265"/>
      <c r="I42" s="266">
        <f t="shared" si="0"/>
        <v>0</v>
      </c>
      <c r="J42" s="267">
        <f t="shared" si="1"/>
        <v>0</v>
      </c>
      <c r="L42" s="250" t="str">
        <f t="shared" si="2"/>
        <v/>
      </c>
    </row>
    <row r="43" spans="2:16" x14ac:dyDescent="0.3">
      <c r="B43" s="268">
        <v>38</v>
      </c>
      <c r="C43" s="269"/>
      <c r="D43" s="270">
        <v>0</v>
      </c>
      <c r="E43" s="270">
        <v>0</v>
      </c>
      <c r="F43" s="270">
        <v>0</v>
      </c>
      <c r="G43" s="271"/>
      <c r="H43" s="271"/>
      <c r="I43" s="272">
        <f t="shared" si="0"/>
        <v>0</v>
      </c>
      <c r="J43" s="273">
        <f t="shared" si="1"/>
        <v>0</v>
      </c>
      <c r="L43" s="250" t="str">
        <f t="shared" si="2"/>
        <v/>
      </c>
    </row>
    <row r="44" spans="2:16" x14ac:dyDescent="0.3">
      <c r="B44" s="263">
        <v>39</v>
      </c>
      <c r="C44" s="264"/>
      <c r="D44" s="229">
        <v>0</v>
      </c>
      <c r="E44" s="229">
        <v>0</v>
      </c>
      <c r="F44" s="229">
        <v>0</v>
      </c>
      <c r="G44" s="265"/>
      <c r="H44" s="265"/>
      <c r="I44" s="266">
        <f t="shared" si="0"/>
        <v>0</v>
      </c>
      <c r="J44" s="267">
        <f t="shared" si="1"/>
        <v>0</v>
      </c>
      <c r="L44" s="250" t="str">
        <f t="shared" si="2"/>
        <v/>
      </c>
    </row>
    <row r="45" spans="2:16" x14ac:dyDescent="0.3">
      <c r="B45" s="268">
        <v>40</v>
      </c>
      <c r="C45" s="269"/>
      <c r="D45" s="270">
        <v>0</v>
      </c>
      <c r="E45" s="270">
        <v>0</v>
      </c>
      <c r="F45" s="270">
        <v>0</v>
      </c>
      <c r="G45" s="271"/>
      <c r="H45" s="271"/>
      <c r="I45" s="272">
        <f t="shared" si="0"/>
        <v>0</v>
      </c>
      <c r="J45" s="273">
        <f t="shared" si="1"/>
        <v>0</v>
      </c>
      <c r="L45" s="250" t="str">
        <f t="shared" si="2"/>
        <v/>
      </c>
    </row>
    <row r="46" spans="2:16" x14ac:dyDescent="0.3">
      <c r="B46" s="263">
        <v>41</v>
      </c>
      <c r="C46" s="264"/>
      <c r="D46" s="229">
        <v>0</v>
      </c>
      <c r="E46" s="229">
        <v>0</v>
      </c>
      <c r="F46" s="229">
        <v>0</v>
      </c>
      <c r="G46" s="265"/>
      <c r="H46" s="265"/>
      <c r="I46" s="266">
        <f t="shared" si="0"/>
        <v>0</v>
      </c>
      <c r="J46" s="267">
        <f t="shared" si="1"/>
        <v>0</v>
      </c>
      <c r="L46" s="250" t="str">
        <f t="shared" si="2"/>
        <v/>
      </c>
    </row>
    <row r="47" spans="2:16" x14ac:dyDescent="0.3">
      <c r="B47" s="268">
        <v>42</v>
      </c>
      <c r="C47" s="269"/>
      <c r="D47" s="270">
        <v>0</v>
      </c>
      <c r="E47" s="270">
        <v>0</v>
      </c>
      <c r="F47" s="270">
        <v>0</v>
      </c>
      <c r="G47" s="271"/>
      <c r="H47" s="271"/>
      <c r="I47" s="272">
        <f t="shared" si="0"/>
        <v>0</v>
      </c>
      <c r="J47" s="273">
        <f t="shared" si="1"/>
        <v>0</v>
      </c>
      <c r="L47" s="250" t="str">
        <f t="shared" si="2"/>
        <v/>
      </c>
    </row>
    <row r="48" spans="2:16" x14ac:dyDescent="0.3">
      <c r="B48" s="263">
        <v>43</v>
      </c>
      <c r="C48" s="264"/>
      <c r="D48" s="229">
        <v>0</v>
      </c>
      <c r="E48" s="229">
        <v>0</v>
      </c>
      <c r="F48" s="229">
        <v>0</v>
      </c>
      <c r="G48" s="265"/>
      <c r="H48" s="265"/>
      <c r="I48" s="266">
        <f t="shared" si="0"/>
        <v>0</v>
      </c>
      <c r="J48" s="267">
        <f t="shared" si="1"/>
        <v>0</v>
      </c>
      <c r="L48" s="250" t="str">
        <f t="shared" si="2"/>
        <v/>
      </c>
    </row>
    <row r="49" spans="2:12" x14ac:dyDescent="0.3">
      <c r="B49" s="268">
        <v>44</v>
      </c>
      <c r="C49" s="269"/>
      <c r="D49" s="270">
        <v>0</v>
      </c>
      <c r="E49" s="270">
        <v>0</v>
      </c>
      <c r="F49" s="270">
        <v>0</v>
      </c>
      <c r="G49" s="271"/>
      <c r="H49" s="271"/>
      <c r="I49" s="272">
        <f t="shared" si="0"/>
        <v>0</v>
      </c>
      <c r="J49" s="273">
        <f t="shared" si="1"/>
        <v>0</v>
      </c>
      <c r="L49" s="250" t="str">
        <f t="shared" si="2"/>
        <v/>
      </c>
    </row>
    <row r="50" spans="2:12" x14ac:dyDescent="0.3">
      <c r="B50" s="263">
        <v>45</v>
      </c>
      <c r="C50" s="264"/>
      <c r="D50" s="229">
        <v>0</v>
      </c>
      <c r="E50" s="229">
        <v>0</v>
      </c>
      <c r="F50" s="229">
        <v>0</v>
      </c>
      <c r="G50" s="265"/>
      <c r="H50" s="265"/>
      <c r="I50" s="266">
        <f t="shared" si="0"/>
        <v>0</v>
      </c>
      <c r="J50" s="267">
        <f t="shared" si="1"/>
        <v>0</v>
      </c>
      <c r="L50" s="250" t="str">
        <f t="shared" si="2"/>
        <v/>
      </c>
    </row>
    <row r="51" spans="2:12" x14ac:dyDescent="0.3">
      <c r="B51" s="268">
        <v>46</v>
      </c>
      <c r="C51" s="269"/>
      <c r="D51" s="270">
        <v>0</v>
      </c>
      <c r="E51" s="270">
        <v>0</v>
      </c>
      <c r="F51" s="270">
        <v>0</v>
      </c>
      <c r="G51" s="271"/>
      <c r="H51" s="271"/>
      <c r="I51" s="272">
        <f t="shared" si="0"/>
        <v>0</v>
      </c>
      <c r="J51" s="273">
        <f t="shared" si="1"/>
        <v>0</v>
      </c>
      <c r="L51" s="250" t="str">
        <f t="shared" si="2"/>
        <v/>
      </c>
    </row>
    <row r="52" spans="2:12" x14ac:dyDescent="0.3">
      <c r="B52" s="263">
        <v>47</v>
      </c>
      <c r="C52" s="264"/>
      <c r="D52" s="229">
        <v>0</v>
      </c>
      <c r="E52" s="229">
        <v>0</v>
      </c>
      <c r="F52" s="229">
        <v>0</v>
      </c>
      <c r="G52" s="265"/>
      <c r="H52" s="265"/>
      <c r="I52" s="266">
        <f t="shared" si="0"/>
        <v>0</v>
      </c>
      <c r="J52" s="267">
        <f t="shared" si="1"/>
        <v>0</v>
      </c>
      <c r="L52" s="250" t="str">
        <f t="shared" si="2"/>
        <v/>
      </c>
    </row>
    <row r="53" spans="2:12" x14ac:dyDescent="0.3">
      <c r="B53" s="268">
        <v>48</v>
      </c>
      <c r="C53" s="269"/>
      <c r="D53" s="270">
        <v>0</v>
      </c>
      <c r="E53" s="270">
        <v>0</v>
      </c>
      <c r="F53" s="270">
        <v>0</v>
      </c>
      <c r="G53" s="271"/>
      <c r="H53" s="271"/>
      <c r="I53" s="272">
        <f t="shared" si="0"/>
        <v>0</v>
      </c>
      <c r="J53" s="273">
        <f t="shared" si="1"/>
        <v>0</v>
      </c>
      <c r="L53" s="250" t="str">
        <f t="shared" si="2"/>
        <v/>
      </c>
    </row>
    <row r="54" spans="2:12" x14ac:dyDescent="0.3">
      <c r="B54" s="263">
        <v>49</v>
      </c>
      <c r="C54" s="264"/>
      <c r="D54" s="229">
        <v>0</v>
      </c>
      <c r="E54" s="229">
        <v>0</v>
      </c>
      <c r="F54" s="229">
        <v>0</v>
      </c>
      <c r="G54" s="265"/>
      <c r="H54" s="265"/>
      <c r="I54" s="266">
        <f t="shared" si="0"/>
        <v>0</v>
      </c>
      <c r="J54" s="267">
        <f t="shared" si="1"/>
        <v>0</v>
      </c>
      <c r="L54" s="250" t="str">
        <f t="shared" si="2"/>
        <v/>
      </c>
    </row>
    <row r="55" spans="2:12" x14ac:dyDescent="0.3">
      <c r="B55" s="268">
        <v>50</v>
      </c>
      <c r="C55" s="269"/>
      <c r="D55" s="270">
        <v>0</v>
      </c>
      <c r="E55" s="270">
        <v>0</v>
      </c>
      <c r="F55" s="270">
        <v>0</v>
      </c>
      <c r="G55" s="271"/>
      <c r="H55" s="271"/>
      <c r="I55" s="272">
        <f t="shared" si="0"/>
        <v>0</v>
      </c>
      <c r="J55" s="273">
        <f t="shared" si="1"/>
        <v>0</v>
      </c>
      <c r="L55" s="250" t="str">
        <f t="shared" si="2"/>
        <v/>
      </c>
    </row>
    <row r="56" spans="2:12" ht="15" thickBot="1" x14ac:dyDescent="0.35">
      <c r="B56" s="275"/>
      <c r="C56" s="276"/>
      <c r="D56" s="276"/>
      <c r="E56" s="277">
        <f>SUM(E6:E55)</f>
        <v>0</v>
      </c>
      <c r="F56" s="277"/>
      <c r="G56" s="276"/>
      <c r="H56" s="276"/>
      <c r="I56" s="278">
        <f>SUM(I6:I55)</f>
        <v>0</v>
      </c>
      <c r="J56" s="279">
        <f>SUM(J6:J55)</f>
        <v>0</v>
      </c>
    </row>
    <row r="57" spans="2:12" ht="15" thickTop="1" x14ac:dyDescent="0.3">
      <c r="B57" s="254"/>
      <c r="C57" s="218"/>
      <c r="D57" s="218"/>
      <c r="E57" s="218"/>
      <c r="F57" s="218"/>
      <c r="G57" s="218"/>
      <c r="H57" s="218"/>
      <c r="I57" s="218"/>
      <c r="J57" s="255"/>
    </row>
    <row r="58" spans="2:12" x14ac:dyDescent="0.3">
      <c r="B58" s="280" t="s">
        <v>394</v>
      </c>
      <c r="C58" s="218"/>
      <c r="D58" s="218"/>
      <c r="E58" s="218"/>
      <c r="F58" s="218"/>
      <c r="G58" s="218"/>
      <c r="H58" s="218"/>
      <c r="I58" s="218"/>
      <c r="J58" s="281" t="str">
        <f>IF(J56+I56=E56,"","ERROR: Sums Do Not Equal")</f>
        <v/>
      </c>
    </row>
    <row r="59" spans="2:12" ht="6.75" customHeight="1" x14ac:dyDescent="0.3">
      <c r="B59" s="282"/>
      <c r="C59" s="240"/>
      <c r="D59" s="240"/>
      <c r="E59" s="240"/>
      <c r="F59" s="240"/>
      <c r="G59" s="240"/>
      <c r="H59" s="240"/>
      <c r="I59" s="240"/>
      <c r="J59" s="283"/>
    </row>
    <row r="60" spans="2:12" ht="4.5" customHeight="1" x14ac:dyDescent="0.3"/>
    <row r="124" spans="3:3" x14ac:dyDescent="0.3">
      <c r="C124" s="284">
        <v>0</v>
      </c>
    </row>
    <row r="125" spans="3:3" x14ac:dyDescent="0.3">
      <c r="C125" s="285">
        <v>1</v>
      </c>
    </row>
    <row r="126" spans="3:3" x14ac:dyDescent="0.3">
      <c r="C126" s="285">
        <v>2</v>
      </c>
    </row>
    <row r="127" spans="3:3" x14ac:dyDescent="0.3">
      <c r="C127" s="285">
        <v>3</v>
      </c>
    </row>
    <row r="128" spans="3:3" x14ac:dyDescent="0.3">
      <c r="C128" s="285">
        <v>4</v>
      </c>
    </row>
    <row r="129" spans="3:3" x14ac:dyDescent="0.3">
      <c r="C129" s="285">
        <v>5</v>
      </c>
    </row>
    <row r="130" spans="3:3" x14ac:dyDescent="0.3">
      <c r="C130" s="285">
        <v>6</v>
      </c>
    </row>
    <row r="131" spans="3:3" x14ac:dyDescent="0.3">
      <c r="C131" s="285">
        <v>7</v>
      </c>
    </row>
    <row r="132" spans="3:3" x14ac:dyDescent="0.3">
      <c r="C132" s="285">
        <v>8</v>
      </c>
    </row>
    <row r="133" spans="3:3" x14ac:dyDescent="0.3">
      <c r="C133" s="285">
        <v>9</v>
      </c>
    </row>
    <row r="134" spans="3:3" x14ac:dyDescent="0.3">
      <c r="C134" s="285">
        <v>10</v>
      </c>
    </row>
    <row r="135" spans="3:3" x14ac:dyDescent="0.3">
      <c r="C135" s="285">
        <v>11</v>
      </c>
    </row>
    <row r="136" spans="3:3" x14ac:dyDescent="0.3">
      <c r="C136" s="285">
        <v>12</v>
      </c>
    </row>
    <row r="137" spans="3:3" x14ac:dyDescent="0.3">
      <c r="C137" s="285">
        <v>13</v>
      </c>
    </row>
    <row r="138" spans="3:3" x14ac:dyDescent="0.3">
      <c r="C138" s="285">
        <v>14</v>
      </c>
    </row>
    <row r="139" spans="3:3" x14ac:dyDescent="0.3">
      <c r="C139" s="285">
        <v>15</v>
      </c>
    </row>
    <row r="140" spans="3:3" x14ac:dyDescent="0.3">
      <c r="C140" s="285">
        <v>16</v>
      </c>
    </row>
    <row r="141" spans="3:3" x14ac:dyDescent="0.3">
      <c r="C141" s="285">
        <v>17</v>
      </c>
    </row>
    <row r="142" spans="3:3" x14ac:dyDescent="0.3">
      <c r="C142" s="285">
        <v>18</v>
      </c>
    </row>
    <row r="143" spans="3:3" x14ac:dyDescent="0.3">
      <c r="C143" s="285">
        <v>19</v>
      </c>
    </row>
    <row r="144" spans="3:3" x14ac:dyDescent="0.3">
      <c r="C144" s="285">
        <v>20</v>
      </c>
    </row>
    <row r="145" spans="3:3" x14ac:dyDescent="0.3">
      <c r="C145" s="285"/>
    </row>
    <row r="146" spans="3:3" x14ac:dyDescent="0.3">
      <c r="C146" s="285"/>
    </row>
    <row r="147" spans="3:3" x14ac:dyDescent="0.3">
      <c r="C147" s="285"/>
    </row>
    <row r="148" spans="3:3" x14ac:dyDescent="0.3">
      <c r="C148" s="285"/>
    </row>
    <row r="149" spans="3:3" x14ac:dyDescent="0.3">
      <c r="C149" s="285"/>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Normal="100" zoomScaleSheetLayoutView="100" workbookViewId="0">
      <selection activeCell="M21" sqref="M21"/>
    </sheetView>
  </sheetViews>
  <sheetFormatPr defaultColWidth="9.109375" defaultRowHeight="14.4" x14ac:dyDescent="0.3"/>
  <cols>
    <col min="1" max="1" width="2.44140625" style="286" customWidth="1"/>
    <col min="2" max="2" width="47.109375" style="286" customWidth="1"/>
    <col min="3" max="3" width="0.88671875" style="286" customWidth="1"/>
    <col min="4" max="16384" width="9.109375" style="286"/>
  </cols>
  <sheetData>
    <row r="1" spans="2:9" ht="7.5" customHeight="1" thickBot="1" x14ac:dyDescent="0.35"/>
    <row r="2" spans="2:9" x14ac:dyDescent="0.3">
      <c r="B2" s="287" t="s">
        <v>395</v>
      </c>
      <c r="C2" s="288"/>
    </row>
    <row r="3" spans="2:9" ht="233.25" customHeight="1" x14ac:dyDescent="0.3">
      <c r="B3" s="289" t="s">
        <v>396</v>
      </c>
      <c r="C3" s="288"/>
    </row>
    <row r="4" spans="2:9" ht="7.5" customHeight="1" x14ac:dyDescent="0.3">
      <c r="B4" s="290"/>
      <c r="C4" s="288"/>
      <c r="D4" s="291"/>
      <c r="E4" s="291"/>
      <c r="F4" s="291"/>
      <c r="G4" s="291"/>
      <c r="H4" s="291"/>
      <c r="I4" s="291"/>
    </row>
    <row r="5" spans="2:9" x14ac:dyDescent="0.3">
      <c r="B5" s="478" t="s">
        <v>397</v>
      </c>
      <c r="C5" s="288"/>
      <c r="D5" s="291"/>
      <c r="E5" s="291"/>
      <c r="F5" s="291"/>
      <c r="G5" s="291"/>
      <c r="H5" s="291"/>
      <c r="I5" s="291"/>
    </row>
    <row r="6" spans="2:9" ht="15" thickBot="1" x14ac:dyDescent="0.35">
      <c r="B6" s="479"/>
      <c r="C6" s="288"/>
      <c r="D6" s="291"/>
      <c r="E6" s="291"/>
      <c r="F6" s="291"/>
      <c r="G6" s="291"/>
      <c r="H6" s="291"/>
      <c r="I6" s="291"/>
    </row>
    <row r="7" spans="2:9" ht="5.25" customHeight="1" x14ac:dyDescent="0.3">
      <c r="B7" s="292"/>
      <c r="C7" s="288"/>
      <c r="D7" s="291"/>
      <c r="E7" s="291"/>
      <c r="F7" s="291"/>
      <c r="G7" s="291"/>
      <c r="H7" s="291"/>
      <c r="I7" s="291"/>
    </row>
    <row r="8" spans="2:9" x14ac:dyDescent="0.3">
      <c r="B8" s="293"/>
      <c r="D8" s="291"/>
      <c r="E8" s="291"/>
      <c r="F8" s="291"/>
      <c r="G8" s="291"/>
      <c r="H8" s="291"/>
      <c r="I8" s="291"/>
    </row>
    <row r="9" spans="2:9" x14ac:dyDescent="0.3">
      <c r="B9" s="293"/>
      <c r="D9" s="291"/>
      <c r="E9" s="291"/>
      <c r="F9" s="291"/>
      <c r="G9" s="291"/>
      <c r="H9" s="291"/>
      <c r="I9" s="291"/>
    </row>
    <row r="10" spans="2:9" x14ac:dyDescent="0.3">
      <c r="B10" s="293"/>
      <c r="D10" s="291"/>
      <c r="E10" s="291"/>
      <c r="F10" s="291"/>
      <c r="G10" s="291"/>
      <c r="H10" s="291"/>
      <c r="I10" s="291"/>
    </row>
    <row r="11" spans="2:9" x14ac:dyDescent="0.3">
      <c r="B11" s="293"/>
      <c r="D11" s="291"/>
      <c r="E11" s="291"/>
      <c r="F11" s="291"/>
      <c r="G11" s="291"/>
      <c r="H11" s="291"/>
      <c r="I11" s="291"/>
    </row>
    <row r="12" spans="2:9" x14ac:dyDescent="0.3">
      <c r="B12" s="293"/>
      <c r="D12" s="291"/>
      <c r="E12" s="291"/>
      <c r="F12" s="291"/>
      <c r="G12" s="291"/>
      <c r="H12" s="291"/>
      <c r="I12" s="291"/>
    </row>
    <row r="13" spans="2:9" x14ac:dyDescent="0.3">
      <c r="B13" s="293"/>
      <c r="D13" s="291"/>
      <c r="E13" s="291"/>
      <c r="F13" s="291"/>
      <c r="G13" s="291"/>
      <c r="H13" s="291"/>
      <c r="I13" s="291"/>
    </row>
    <row r="14" spans="2:9" x14ac:dyDescent="0.3">
      <c r="B14" s="293"/>
      <c r="D14" s="291"/>
      <c r="E14" s="291"/>
      <c r="F14" s="291"/>
      <c r="G14" s="291"/>
      <c r="H14" s="291"/>
      <c r="I14" s="291"/>
    </row>
    <row r="15" spans="2:9" x14ac:dyDescent="0.3">
      <c r="B15" s="293"/>
      <c r="D15" s="291"/>
      <c r="E15" s="291"/>
      <c r="F15" s="291"/>
      <c r="G15" s="291"/>
      <c r="H15" s="291"/>
      <c r="I15" s="291"/>
    </row>
    <row r="16" spans="2:9" x14ac:dyDescent="0.3">
      <c r="B16" s="293"/>
      <c r="D16" s="291"/>
      <c r="E16" s="291"/>
      <c r="F16" s="291"/>
      <c r="G16" s="291"/>
      <c r="H16" s="291"/>
      <c r="I16" s="291"/>
    </row>
    <row r="17" spans="2:9" x14ac:dyDescent="0.3">
      <c r="B17" s="293"/>
      <c r="D17" s="291"/>
      <c r="E17" s="291"/>
      <c r="F17" s="291"/>
      <c r="G17" s="291"/>
      <c r="H17" s="291"/>
      <c r="I17" s="291"/>
    </row>
    <row r="18" spans="2:9" x14ac:dyDescent="0.3">
      <c r="B18" s="293"/>
      <c r="D18" s="291"/>
      <c r="E18" s="291"/>
      <c r="F18" s="291"/>
      <c r="G18" s="291"/>
      <c r="H18" s="291"/>
      <c r="I18" s="291"/>
    </row>
    <row r="19" spans="2:9" x14ac:dyDescent="0.3">
      <c r="B19" s="293"/>
      <c r="D19" s="291"/>
      <c r="E19" s="291"/>
      <c r="F19" s="291"/>
      <c r="G19" s="291"/>
      <c r="H19" s="291"/>
      <c r="I19" s="291"/>
    </row>
    <row r="20" spans="2:9" x14ac:dyDescent="0.3">
      <c r="B20" s="293"/>
      <c r="D20" s="291"/>
      <c r="E20" s="291"/>
      <c r="F20" s="291"/>
      <c r="G20" s="291"/>
      <c r="H20" s="291"/>
      <c r="I20" s="291"/>
    </row>
    <row r="21" spans="2:9" x14ac:dyDescent="0.3">
      <c r="B21" s="293"/>
    </row>
    <row r="22" spans="2:9" x14ac:dyDescent="0.3">
      <c r="B22" s="293"/>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activeCell="C44" sqref="C44"/>
    </sheetView>
  </sheetViews>
  <sheetFormatPr defaultColWidth="9.109375" defaultRowHeight="14.4" x14ac:dyDescent="0.3"/>
  <cols>
    <col min="1" max="1" width="65.33203125" customWidth="1"/>
    <col min="2" max="4" width="20.109375" customWidth="1"/>
    <col min="5" max="5" width="2.33203125" customWidth="1"/>
    <col min="6" max="6" width="47.109375" style="194" bestFit="1" customWidth="1"/>
  </cols>
  <sheetData>
    <row r="1" spans="1:6" ht="20.25" customHeight="1" x14ac:dyDescent="0.3">
      <c r="A1" s="441" t="s">
        <v>169</v>
      </c>
      <c r="B1" s="441"/>
      <c r="C1" s="441"/>
      <c r="D1">
        <f>+'Section A'!B2</f>
        <v>0</v>
      </c>
      <c r="F1" s="191" t="s">
        <v>398</v>
      </c>
    </row>
    <row r="2" spans="1:6" ht="39" customHeight="1" x14ac:dyDescent="0.3">
      <c r="A2" s="454" t="s">
        <v>399</v>
      </c>
      <c r="B2" s="454"/>
      <c r="C2" s="454"/>
      <c r="D2" s="454"/>
      <c r="E2" s="9"/>
      <c r="F2" s="192"/>
    </row>
    <row r="3" spans="1:6" x14ac:dyDescent="0.3">
      <c r="A3" s="19" t="s">
        <v>400</v>
      </c>
      <c r="B3" s="20" t="s">
        <v>401</v>
      </c>
      <c r="C3" s="21" t="s">
        <v>402</v>
      </c>
      <c r="D3" s="22" t="s">
        <v>403</v>
      </c>
      <c r="F3" s="193"/>
    </row>
    <row r="4" spans="1:6" ht="21.75" hidden="1" customHeight="1" x14ac:dyDescent="0.3">
      <c r="A4" s="13" t="s">
        <v>404</v>
      </c>
      <c r="B4" s="63">
        <f ca="1">+Personnel!G136</f>
        <v>122787.56</v>
      </c>
      <c r="C4" s="64">
        <f ca="1">+Personnel!G268</f>
        <v>143505.69</v>
      </c>
      <c r="D4" s="64">
        <f ca="1">+B4+C4</f>
        <v>266293.25</v>
      </c>
      <c r="E4" s="45"/>
      <c r="F4" s="193"/>
    </row>
    <row r="5" spans="1:6" ht="21.75" hidden="1" customHeight="1" x14ac:dyDescent="0.3">
      <c r="A5" s="13" t="s">
        <v>83</v>
      </c>
      <c r="B5" s="63">
        <f ca="1">+'Fringe Benefits'!E135</f>
        <v>167470.5</v>
      </c>
      <c r="C5" s="64">
        <f ca="1">+'Fringe Benefits'!E267</f>
        <v>143555.6</v>
      </c>
      <c r="D5" s="64">
        <f t="shared" ref="D5:D29" ca="1" si="0">+B5+C5</f>
        <v>311026.09999999998</v>
      </c>
      <c r="E5" s="45"/>
      <c r="F5" s="193"/>
    </row>
    <row r="6" spans="1:6" ht="21.75" hidden="1" customHeight="1" x14ac:dyDescent="0.3">
      <c r="A6" s="13" t="s">
        <v>84</v>
      </c>
      <c r="B6" s="63">
        <f ca="1">+Travel!G135</f>
        <v>1672518.31</v>
      </c>
      <c r="C6" s="64">
        <f ca="1">+Travel!G267</f>
        <v>1911610</v>
      </c>
      <c r="D6" s="64">
        <f t="shared" ca="1" si="0"/>
        <v>3584128.31</v>
      </c>
      <c r="E6" s="45"/>
      <c r="F6" s="193"/>
    </row>
    <row r="7" spans="1:6" ht="21.75" customHeight="1" x14ac:dyDescent="0.3">
      <c r="A7" s="13" t="s">
        <v>85</v>
      </c>
      <c r="B7" s="63">
        <f>+'Equipment '!D135</f>
        <v>0</v>
      </c>
      <c r="C7" s="64">
        <f>+'Equipment '!D267</f>
        <v>0</v>
      </c>
      <c r="D7" s="64">
        <f t="shared" si="0"/>
        <v>0</v>
      </c>
      <c r="E7" s="45"/>
      <c r="F7" s="193"/>
    </row>
    <row r="8" spans="1:6" ht="21.75" hidden="1" customHeight="1" x14ac:dyDescent="0.3">
      <c r="A8" s="13" t="s">
        <v>86</v>
      </c>
      <c r="B8" s="63">
        <f ca="1">+Supplies!D134</f>
        <v>2155301.59</v>
      </c>
      <c r="C8" s="64">
        <f ca="1">+Supplies!D266</f>
        <v>1513632.92</v>
      </c>
      <c r="D8" s="64">
        <f t="shared" ca="1" si="0"/>
        <v>3668934.51</v>
      </c>
      <c r="E8" s="45"/>
      <c r="F8" s="193"/>
    </row>
    <row r="9" spans="1:6" ht="21.75" customHeight="1" x14ac:dyDescent="0.3">
      <c r="A9" s="13" t="s">
        <v>405</v>
      </c>
      <c r="B9" s="63">
        <f>+'Contractual Services'!C137</f>
        <v>0</v>
      </c>
      <c r="C9" s="64">
        <f>+'Contractual Services'!C269</f>
        <v>0</v>
      </c>
      <c r="D9" s="64">
        <f t="shared" si="0"/>
        <v>0</v>
      </c>
      <c r="E9" s="45"/>
      <c r="F9" s="193"/>
    </row>
    <row r="10" spans="1:6" ht="21.75" customHeight="1" x14ac:dyDescent="0.3">
      <c r="A10" s="13" t="s">
        <v>89</v>
      </c>
      <c r="B10" s="63">
        <f>+Consultant!G134+Consultant!G407</f>
        <v>0</v>
      </c>
      <c r="C10" s="64">
        <f>+Consultant!G266+Consultant!G539</f>
        <v>0</v>
      </c>
      <c r="D10" s="64">
        <f t="shared" si="0"/>
        <v>0</v>
      </c>
      <c r="E10" s="45"/>
      <c r="F10" s="193"/>
    </row>
    <row r="11" spans="1:6" ht="21.75" hidden="1" customHeight="1" x14ac:dyDescent="0.3">
      <c r="A11" s="13" t="s">
        <v>90</v>
      </c>
      <c r="B11" s="63">
        <f ca="1">'Construction '!C134</f>
        <v>2033803.59</v>
      </c>
      <c r="C11" s="64">
        <f ca="1">'Construction '!C266</f>
        <v>2036773.57</v>
      </c>
      <c r="D11" s="64">
        <f t="shared" ca="1" si="0"/>
        <v>4070577.16</v>
      </c>
      <c r="E11" s="45"/>
      <c r="F11" s="193"/>
    </row>
    <row r="12" spans="1:6" ht="21.75" hidden="1" customHeight="1" x14ac:dyDescent="0.3">
      <c r="A12" s="13" t="s">
        <v>91</v>
      </c>
      <c r="B12" s="63">
        <f ca="1">+'Occupancy '!F135</f>
        <v>12814262.220000001</v>
      </c>
      <c r="C12" s="64">
        <f ca="1">+'Occupancy '!F267</f>
        <v>9439330.8399999999</v>
      </c>
      <c r="D12" s="64">
        <f t="shared" ca="1" si="0"/>
        <v>22253593.060000002</v>
      </c>
      <c r="E12" s="45"/>
      <c r="F12" s="193"/>
    </row>
    <row r="13" spans="1:6" ht="21.75" hidden="1" customHeight="1" x14ac:dyDescent="0.3">
      <c r="A13" s="13" t="s">
        <v>406</v>
      </c>
      <c r="B13" s="63">
        <f ca="1">+'R &amp; D '!C134</f>
        <v>1423499.91</v>
      </c>
      <c r="C13" s="64">
        <f ca="1">+'R &amp; D '!C266</f>
        <v>1309962.6299999999</v>
      </c>
      <c r="D13" s="64">
        <f t="shared" ca="1" si="0"/>
        <v>2733462.54</v>
      </c>
      <c r="E13" s="45"/>
      <c r="F13" s="193"/>
    </row>
    <row r="14" spans="1:6" ht="21.75" hidden="1" customHeight="1" x14ac:dyDescent="0.3">
      <c r="A14" s="13" t="s">
        <v>93</v>
      </c>
      <c r="B14" s="63">
        <f ca="1">+'Telecommunications '!F135</f>
        <v>2686094.67</v>
      </c>
      <c r="C14" s="64">
        <f ca="1">+'Telecommunications '!F267</f>
        <v>1642702.83</v>
      </c>
      <c r="D14" s="64">
        <f t="shared" ca="1" si="0"/>
        <v>4328797.5</v>
      </c>
      <c r="E14" s="46"/>
      <c r="F14" s="193"/>
    </row>
    <row r="15" spans="1:6" ht="21.75" hidden="1" customHeight="1" x14ac:dyDescent="0.3">
      <c r="A15" s="13" t="s">
        <v>407</v>
      </c>
      <c r="B15" s="63">
        <f ca="1">+'Training &amp; Education'!F135</f>
        <v>17203016.039999999</v>
      </c>
      <c r="C15" s="64">
        <f ca="1">+'Training &amp; Education'!F267</f>
        <v>29099211.609999999</v>
      </c>
      <c r="D15" s="64">
        <f t="shared" ca="1" si="0"/>
        <v>46302227.649999999</v>
      </c>
      <c r="E15" s="46"/>
      <c r="F15" s="193"/>
    </row>
    <row r="16" spans="1:6" ht="21.75" hidden="1" customHeight="1" x14ac:dyDescent="0.3">
      <c r="A16" s="13" t="s">
        <v>408</v>
      </c>
      <c r="B16" s="63">
        <f ca="1">+'Direct Administrative '!G135</f>
        <v>498232.94</v>
      </c>
      <c r="C16" s="64">
        <f ca="1">+'Direct Administrative '!G267</f>
        <v>279636.78999999998</v>
      </c>
      <c r="D16" s="64">
        <f t="shared" ca="1" si="0"/>
        <v>777869.73</v>
      </c>
      <c r="E16" s="46"/>
      <c r="F16" s="193"/>
    </row>
    <row r="17" spans="1:7" ht="21.75" customHeight="1" x14ac:dyDescent="0.3">
      <c r="A17" s="13" t="s">
        <v>409</v>
      </c>
      <c r="B17" s="63">
        <f>+'Miscellaneous (other) Costs '!F135</f>
        <v>0</v>
      </c>
      <c r="C17" s="64">
        <f>+'Miscellaneous (other) Costs '!F267</f>
        <v>0</v>
      </c>
      <c r="D17" s="64">
        <f t="shared" si="0"/>
        <v>0</v>
      </c>
      <c r="E17" s="46"/>
      <c r="F17" s="193"/>
    </row>
    <row r="18" spans="1:7" ht="21.75" customHeight="1" x14ac:dyDescent="0.3">
      <c r="A18" s="13" t="str">
        <f>'Capital Project'!$A$2 &amp;'Capital Project'!$B$2</f>
        <v>15A. Capital Projects</v>
      </c>
      <c r="B18" s="63">
        <f>+'Capital Project'!F$136</f>
        <v>0</v>
      </c>
      <c r="C18" s="64">
        <f>+'Capital Project'!F$268</f>
        <v>0</v>
      </c>
      <c r="D18" s="64">
        <f t="shared" si="0"/>
        <v>0</v>
      </c>
      <c r="E18" s="46"/>
      <c r="F18" s="193"/>
    </row>
    <row r="19" spans="1:7" ht="21.75" customHeight="1" x14ac:dyDescent="0.3">
      <c r="A19" s="13" t="str">
        <f>'Interpretive Program'!$A$2 &amp;'Interpretive Program'!$B$2</f>
        <v>15B.Interpretive Programs</v>
      </c>
      <c r="B19" s="63">
        <f>+'Interpretive Program'!F$136</f>
        <v>0</v>
      </c>
      <c r="C19" s="64">
        <f>+'Interpretive Program'!F$268</f>
        <v>0</v>
      </c>
      <c r="D19" s="64">
        <f t="shared" si="0"/>
        <v>0</v>
      </c>
      <c r="E19" s="46"/>
      <c r="F19" s="193"/>
    </row>
    <row r="20" spans="1:7" ht="21.75" hidden="1" customHeight="1" x14ac:dyDescent="0.3">
      <c r="A20" s="13" t="str">
        <f>'15C'!$A$2 &amp;'15C'!$B$2</f>
        <v>15C.GRANT EXCLUSIVE LINE ITEM</v>
      </c>
      <c r="B20" s="63">
        <f ca="1">+'15C'!F$136</f>
        <v>20492296.640000001</v>
      </c>
      <c r="C20" s="64">
        <f ca="1">+'15C'!F$268</f>
        <v>10858457.58</v>
      </c>
      <c r="D20" s="64">
        <f t="shared" ca="1" si="0"/>
        <v>31350754.219999999</v>
      </c>
      <c r="E20" s="46"/>
      <c r="F20" s="193"/>
    </row>
    <row r="21" spans="1:7" ht="21.75" hidden="1" customHeight="1" x14ac:dyDescent="0.3">
      <c r="A21" s="13" t="str">
        <f>'15D'!$A$2 &amp;'15D'!$B$2</f>
        <v>15D.GRANT EXCLUSIVE LINE ITEM</v>
      </c>
      <c r="B21" s="63">
        <f ca="1">+'15D'!F$136</f>
        <v>18248626.469999999</v>
      </c>
      <c r="C21" s="64">
        <f ca="1">+'15D'!F$268</f>
        <v>9668658.1999999993</v>
      </c>
      <c r="D21" s="64">
        <f t="shared" ca="1" si="0"/>
        <v>27917284.669999998</v>
      </c>
      <c r="E21" s="46"/>
      <c r="F21" s="193"/>
    </row>
    <row r="22" spans="1:7" ht="21.75" hidden="1" customHeight="1" x14ac:dyDescent="0.3">
      <c r="A22" s="13" t="str">
        <f>'15E'!$A$2 &amp;'15E'!$B$2</f>
        <v>15E.GRANT EXCLUSIVE LINE ITEM</v>
      </c>
      <c r="B22" s="63">
        <f ca="1">+'15E'!F$136</f>
        <v>15985758.16</v>
      </c>
      <c r="C22" s="64">
        <f ca="1">+'15E'!F$268</f>
        <v>21736752.510000002</v>
      </c>
      <c r="D22" s="64">
        <f t="shared" ca="1" si="0"/>
        <v>37722510.670000002</v>
      </c>
      <c r="E22" s="46"/>
      <c r="F22" s="193"/>
    </row>
    <row r="23" spans="1:7" ht="21.75" hidden="1" customHeight="1" x14ac:dyDescent="0.3">
      <c r="A23" s="13" t="str">
        <f>'15F'!$A$2 &amp;'15F'!$B$2</f>
        <v>15F.GRANT EXCLUSIVE LINE ITEM</v>
      </c>
      <c r="B23" s="63">
        <f ca="1">+'15F'!F$136</f>
        <v>5287195.9800000004</v>
      </c>
      <c r="C23" s="64">
        <f ca="1">+'15F'!F$268</f>
        <v>17812262.609999999</v>
      </c>
      <c r="D23" s="64">
        <f t="shared" ca="1" si="0"/>
        <v>23099458.59</v>
      </c>
      <c r="E23" s="46"/>
      <c r="F23" s="193"/>
    </row>
    <row r="24" spans="1:7" ht="21.75" hidden="1" customHeight="1" x14ac:dyDescent="0.3">
      <c r="A24" s="13" t="str">
        <f>'15G'!$A$2 &amp;'15G'!$B$2</f>
        <v>15G.GRANT EXCLUSIVE LINE ITEM</v>
      </c>
      <c r="B24" s="63">
        <f ca="1">+'15G'!F$136</f>
        <v>19972358.699999999</v>
      </c>
      <c r="C24" s="64">
        <f ca="1">+'15G'!F$268</f>
        <v>15993223.140000001</v>
      </c>
      <c r="D24" s="64">
        <f t="shared" ca="1" si="0"/>
        <v>35965581.840000004</v>
      </c>
      <c r="E24" s="46"/>
      <c r="F24" s="193"/>
    </row>
    <row r="25" spans="1:7" ht="21.75" hidden="1" customHeight="1" x14ac:dyDescent="0.3">
      <c r="A25" s="13" t="str">
        <f>'15H'!$A$2 &amp;'15H'!$B$2</f>
        <v>15H.GRANT EXCLUSIVE LINE ITEM</v>
      </c>
      <c r="B25" s="63">
        <f ca="1">+'15H'!F$136</f>
        <v>13013884.720000001</v>
      </c>
      <c r="C25" s="64">
        <f ca="1">+'15H'!F$268</f>
        <v>23118620.48</v>
      </c>
      <c r="D25" s="64">
        <f t="shared" ca="1" si="0"/>
        <v>36132505.200000003</v>
      </c>
      <c r="E25" s="46"/>
      <c r="F25" s="193"/>
    </row>
    <row r="26" spans="1:7" ht="21.75" hidden="1" customHeight="1" x14ac:dyDescent="0.3">
      <c r="A26" s="13" t="str">
        <f>'15I'!$A$2 &amp;'15I'!$B$2</f>
        <v>15I.GRANT EXCLUSIVE LINE ITEM</v>
      </c>
      <c r="B26" s="63">
        <f ca="1">+'15I'!F$136</f>
        <v>6278457.3099999996</v>
      </c>
      <c r="C26" s="64">
        <f ca="1">+'15I'!F$268</f>
        <v>23911796.77</v>
      </c>
      <c r="D26" s="64">
        <f t="shared" ca="1" si="0"/>
        <v>30190254.079999998</v>
      </c>
      <c r="E26" s="46"/>
      <c r="F26" s="193"/>
    </row>
    <row r="27" spans="1:7" ht="21.75" hidden="1" customHeight="1" x14ac:dyDescent="0.3">
      <c r="A27" s="13" t="str">
        <f>'15J'!$A$2 &amp;'15J'!$B$2</f>
        <v>15J.GRANT EXCLUSIVE LINE ITEM</v>
      </c>
      <c r="B27" s="63">
        <f ca="1">+'15J'!F$136</f>
        <v>14179450.65</v>
      </c>
      <c r="C27" s="64">
        <f ca="1">+'15J'!F$268</f>
        <v>15502232.380000001</v>
      </c>
      <c r="D27" s="64">
        <f t="shared" ca="1" si="0"/>
        <v>29681683.030000001</v>
      </c>
      <c r="E27" s="46"/>
      <c r="F27" s="193"/>
    </row>
    <row r="28" spans="1:7" ht="21.75" hidden="1" customHeight="1" x14ac:dyDescent="0.3">
      <c r="A28" s="13" t="str">
        <f>'15K'!$A$2 &amp;'15K'!$B$2</f>
        <v>15K.GRANT EXCLUSIVE LINE ITEM</v>
      </c>
      <c r="B28" s="63">
        <f ca="1">+'15K'!F$136</f>
        <v>11417595.41</v>
      </c>
      <c r="C28" s="64">
        <f ca="1">+'15K'!F$268</f>
        <v>26562351.940000001</v>
      </c>
      <c r="D28" s="64">
        <f t="shared" ca="1" si="0"/>
        <v>37979947.350000001</v>
      </c>
      <c r="E28" s="46"/>
      <c r="F28" s="193"/>
    </row>
    <row r="29" spans="1:7" ht="21.75" hidden="1" customHeight="1" x14ac:dyDescent="0.3">
      <c r="A29" s="13" t="s">
        <v>410</v>
      </c>
      <c r="B29" s="165">
        <f ca="1">+'Indirect Costs'!D8</f>
        <v>236175.34</v>
      </c>
      <c r="C29" s="166">
        <f ca="1">+'Indirect Costs'!D14</f>
        <v>186267.79</v>
      </c>
      <c r="D29" s="166">
        <f t="shared" ca="1" si="0"/>
        <v>422443.13</v>
      </c>
      <c r="E29" s="46"/>
      <c r="F29" s="193"/>
    </row>
    <row r="30" spans="1:7" ht="21.75" customHeight="1" x14ac:dyDescent="0.3">
      <c r="A30" s="12"/>
      <c r="B30" s="63"/>
      <c r="C30" s="64"/>
      <c r="D30" s="64"/>
      <c r="E30" s="44"/>
      <c r="F30" s="193"/>
    </row>
    <row r="31" spans="1:7" ht="21.75" customHeight="1" x14ac:dyDescent="0.3">
      <c r="A31" s="13" t="s">
        <v>411</v>
      </c>
      <c r="B31" s="63">
        <f>SUBTOTAL(109,B4:B30)</f>
        <v>0</v>
      </c>
      <c r="C31" s="64"/>
      <c r="D31" s="64"/>
      <c r="E31" s="45"/>
      <c r="F31" t="str">
        <f>IF(SUBTOTAL(103,A4:A28)-SUBTOTAL(103,'Section A'!A9:A33)&gt;-0.004,IF(SUBTOTAL(103,A4:A28)-SUBTOTAL(103,'Section A'!A9:A33)&lt;0.004," ","inconsistent in number of budget categories compared to Section A"),"inconsistent in number of budget categories compared to Section A")</f>
        <v xml:space="preserve"> </v>
      </c>
      <c r="G31" s="189"/>
    </row>
    <row r="32" spans="1:7" ht="21.75" customHeight="1" x14ac:dyDescent="0.3">
      <c r="A32" s="13" t="s">
        <v>412</v>
      </c>
      <c r="B32" s="63"/>
      <c r="C32" s="64">
        <f>SUBTOTAL(109,C4:C31)</f>
        <v>0</v>
      </c>
      <c r="D32" s="64"/>
      <c r="E32" s="47"/>
      <c r="F32" t="str">
        <f>IF(SUBTOTAL(103,A4:A28)-SUBTOTAL(103,'Section B'!A12:A36)&gt;-0.004,IF(SUBTOTAL(103,A4:A28)-SUBTOTAL(103,'Section B'!A12:A36)&lt;0.004," ","inconsistent in number of budget categories compared to Section B"),"inconsistent in number of budget categories compared to Section B")</f>
        <v xml:space="preserve"> </v>
      </c>
      <c r="G32" s="189"/>
    </row>
    <row r="33" spans="1:7" ht="21.75" customHeight="1" x14ac:dyDescent="0.3">
      <c r="A33" s="19" t="s">
        <v>413</v>
      </c>
      <c r="B33" s="65"/>
      <c r="C33" s="65"/>
      <c r="D33" s="66">
        <f>SUBTOTAL(109,D4:D29)</f>
        <v>0</v>
      </c>
      <c r="E33" s="2"/>
      <c r="F33"/>
      <c r="G33" s="189"/>
    </row>
    <row r="34" spans="1:7" x14ac:dyDescent="0.3">
      <c r="A34" s="195" t="str">
        <f>IF(B31-'Section A'!E38&lt;0.004,IF(B31-'Section A'!E38&gt;-0.004," ","State Total out of balance with Section A by "&amp;B31-'Section A'!E38),"State Total out of balance with Section A by "&amp;B31-'Section A'!E38)</f>
        <v xml:space="preserve"> </v>
      </c>
    </row>
    <row r="35" spans="1:7" x14ac:dyDescent="0.3">
      <c r="A35" s="195" t="str">
        <f>IF(C32-'Section B'!C40&lt;0.004,IF(C32-'Section B'!C40&gt;-0.004," ","Non-State Total out of balance with Section B by "&amp;C32-'Section B'!C40),"Non-State Total out of balance with Section B by "&amp;C32-'Section B'!C40)</f>
        <v xml:space="preserve"> </v>
      </c>
    </row>
    <row r="36" spans="1:7" x14ac:dyDescent="0.3">
      <c r="A36" s="195" t="str">
        <f>IF($D33-$B31-$C32&lt;0.004,IF(D33-B31-C32&gt;-0.004," ","out of balance by "&amp;$D33-$B31-$C32),"out of balance by "&amp;$D33-$B31-$C32)</f>
        <v xml:space="preserve"> </v>
      </c>
    </row>
  </sheetData>
  <sheetProtection algorithmName="SHA-512" hashValue="gm507cBHFby21bLgmXrmeefj/ish/34V2Oc4vuLA6BkNrUwX2dcC/sSmQ0sKRSZIO69dHTyEZWsC2Tcw5Nf9Og==" saltValue="4zCSQ+m1MVyY+iToR6IpJA==" spinCount="100000" sheet="1" formatRows="0"/>
  <autoFilter ref="A3:A29" xr:uid="{00000000-0001-0000-1700-000000000000}">
    <filterColumn colId="0">
      <colorFilter dxfId="114"/>
    </filterColumn>
  </autoFilter>
  <mergeCells count="2">
    <mergeCell ref="A2:D2"/>
    <mergeCell ref="A1:C1"/>
  </mergeCells>
  <conditionalFormatting sqref="A34:A36">
    <cfRule type="containsText" dxfId="29" priority="40" operator="containsText" text="out">
      <formula>NOT(ISERROR(SEARCH("out",A34)))</formula>
    </cfRule>
  </conditionalFormatting>
  <conditionalFormatting sqref="F31:F32">
    <cfRule type="containsText" dxfId="2" priority="38" operator="containsText" text="inconsistent">
      <formula>NOT(ISERROR(SEARCH("inconsistent",F31)))</formula>
    </cfRule>
    <cfRule type="containsText" dxfId="1"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484" t="s">
        <v>414</v>
      </c>
      <c r="B1" s="423"/>
      <c r="C1" s="424"/>
      <c r="D1" s="422" t="s">
        <v>415</v>
      </c>
      <c r="E1" s="423"/>
      <c r="F1" s="424"/>
      <c r="G1" s="425" t="s">
        <v>416</v>
      </c>
      <c r="H1" s="426"/>
      <c r="I1" s="427"/>
      <c r="J1" s="294" t="s">
        <v>417</v>
      </c>
    </row>
    <row r="2" spans="1:10" s="178" customFormat="1" ht="50.1" customHeight="1" thickTop="1" thickBot="1" x14ac:dyDescent="0.35">
      <c r="A2" s="425" t="str">
        <f>"Organization Name: "&amp;'Section A'!B2</f>
        <v xml:space="preserve">Organization Name: </v>
      </c>
      <c r="B2" s="426"/>
      <c r="C2" s="426"/>
      <c r="D2" s="430" t="str">
        <f>"CSFA Description: "&amp;'Section A'!D3</f>
        <v>CSFA Description: Tourism Attraction Grant Program.</v>
      </c>
      <c r="E2" s="431"/>
      <c r="F2" s="432"/>
      <c r="G2" s="425" t="str">
        <f>"NOFO # "&amp;'Section A'!F2</f>
        <v xml:space="preserve">NOFO # </v>
      </c>
      <c r="H2" s="426"/>
      <c r="I2" s="427"/>
    </row>
    <row r="3" spans="1:10" ht="15.6" thickTop="1" thickBot="1" x14ac:dyDescent="0.35">
      <c r="A3" s="428" t="str">
        <f>"CSFA # "&amp;'Section A'!B3</f>
        <v>CSFA # 420-25-2168</v>
      </c>
      <c r="B3" s="429"/>
      <c r="C3" s="429"/>
      <c r="D3" s="433" t="str">
        <f>"UEI #"&amp;'Section A'!D2</f>
        <v>UEI #</v>
      </c>
      <c r="E3" s="434"/>
      <c r="F3" s="435"/>
      <c r="G3" s="425" t="str">
        <f>"Fiscal Year: "&amp;'Section A'!F3</f>
        <v>Fiscal Year: 2027</v>
      </c>
      <c r="H3" s="426"/>
      <c r="I3" s="427"/>
    </row>
    <row r="4" spans="1:10" ht="15.6" thickTop="1" thickBot="1" x14ac:dyDescent="0.35">
      <c r="A4" s="110" t="s">
        <v>418</v>
      </c>
      <c r="B4" s="110" t="str">
        <f>+'Section A'!F4</f>
        <v>33-5xxx</v>
      </c>
      <c r="C4" s="2"/>
      <c r="D4" s="2"/>
      <c r="E4" s="2"/>
      <c r="F4" s="2"/>
      <c r="G4" s="2"/>
      <c r="H4" s="2"/>
      <c r="I4" s="2"/>
    </row>
    <row r="5" spans="1:10" ht="15" thickTop="1" x14ac:dyDescent="0.3">
      <c r="A5" s="37"/>
      <c r="B5" s="37"/>
      <c r="C5" s="37"/>
      <c r="D5" s="2"/>
      <c r="E5" s="2"/>
      <c r="F5" s="2"/>
      <c r="G5" s="2"/>
      <c r="H5" s="2"/>
      <c r="I5" s="2"/>
    </row>
    <row r="6" spans="1:10" x14ac:dyDescent="0.3">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483" t="s">
        <v>419</v>
      </c>
      <c r="B9" s="483"/>
      <c r="C9" s="483"/>
      <c r="D9" s="482" t="s">
        <v>420</v>
      </c>
      <c r="E9" s="482"/>
      <c r="F9" s="27" t="s">
        <v>421</v>
      </c>
      <c r="G9" s="482" t="s">
        <v>422</v>
      </c>
      <c r="H9" s="482"/>
      <c r="I9" s="27" t="s">
        <v>421</v>
      </c>
    </row>
    <row r="10" spans="1:10" x14ac:dyDescent="0.3">
      <c r="A10" s="480">
        <f>+'Narrative Summary '!B31</f>
        <v>0</v>
      </c>
      <c r="B10" s="481"/>
      <c r="C10" s="28"/>
      <c r="D10" s="28"/>
      <c r="E10" s="28"/>
      <c r="F10" s="173"/>
      <c r="G10" s="28"/>
      <c r="H10" s="28"/>
      <c r="I10" s="173"/>
      <c r="J10" t="str">
        <f>IF(A10-'Section A'!E38&gt;-0.004,IF(A10-'Section A'!E38&lt;0.004," ","out of balance by "&amp;A10-'Section A'!E38),"out of balance by "&amp;A10-'Section A'!E38)</f>
        <v xml:space="preserve"> </v>
      </c>
    </row>
    <row r="11" spans="1:10" x14ac:dyDescent="0.3">
      <c r="A11" s="28"/>
      <c r="B11" s="28"/>
      <c r="C11" s="28"/>
      <c r="D11" s="28"/>
      <c r="E11" s="28"/>
      <c r="F11" s="28"/>
      <c r="G11" s="28"/>
      <c r="H11" s="28"/>
      <c r="I11" s="28"/>
    </row>
    <row r="12" spans="1:10" x14ac:dyDescent="0.3">
      <c r="A12" s="28"/>
      <c r="B12" s="28"/>
      <c r="C12" s="28"/>
      <c r="D12" s="28"/>
      <c r="E12" s="28"/>
      <c r="F12" s="28"/>
      <c r="G12" s="28"/>
      <c r="H12" s="28"/>
      <c r="I12" s="28"/>
    </row>
    <row r="13" spans="1:10" x14ac:dyDescent="0.3">
      <c r="A13" s="28"/>
      <c r="B13" s="28"/>
      <c r="C13" s="28"/>
      <c r="D13" s="28"/>
      <c r="E13" s="28"/>
      <c r="F13" s="28"/>
      <c r="G13" s="28"/>
      <c r="H13" s="28"/>
      <c r="I13" s="28"/>
    </row>
    <row r="14" spans="1:10" x14ac:dyDescent="0.3">
      <c r="A14" s="28"/>
      <c r="B14" s="28"/>
      <c r="C14" s="28"/>
      <c r="D14" s="28"/>
      <c r="E14" s="28"/>
      <c r="F14" s="28"/>
      <c r="G14" s="28"/>
      <c r="H14" s="28"/>
      <c r="I14" s="28"/>
    </row>
    <row r="15" spans="1:10" x14ac:dyDescent="0.3">
      <c r="A15" s="28"/>
      <c r="B15" s="28"/>
      <c r="C15" s="28"/>
      <c r="D15" s="28"/>
      <c r="E15" s="28"/>
      <c r="F15" s="28"/>
      <c r="G15" s="28"/>
      <c r="H15" s="28"/>
      <c r="I15" s="28"/>
    </row>
    <row r="16" spans="1:10" ht="35.25" customHeight="1" x14ac:dyDescent="0.3">
      <c r="A16" s="483" t="s">
        <v>423</v>
      </c>
      <c r="B16" s="483"/>
      <c r="C16" s="483"/>
      <c r="D16" s="482" t="s">
        <v>420</v>
      </c>
      <c r="E16" s="482"/>
      <c r="F16" s="27" t="s">
        <v>421</v>
      </c>
      <c r="G16" s="482" t="s">
        <v>422</v>
      </c>
      <c r="H16" s="482"/>
      <c r="I16" s="27" t="s">
        <v>421</v>
      </c>
    </row>
    <row r="17" spans="1:14" ht="18.75" customHeight="1" x14ac:dyDescent="0.3">
      <c r="A17" s="2"/>
      <c r="B17" s="2"/>
      <c r="C17" s="2"/>
      <c r="D17" s="2"/>
      <c r="E17" s="2"/>
      <c r="F17" s="2"/>
      <c r="G17" s="2"/>
      <c r="H17" s="2"/>
      <c r="I17" s="2"/>
    </row>
    <row r="18" spans="1:14" x14ac:dyDescent="0.3">
      <c r="J18" s="17"/>
      <c r="K18" s="17"/>
      <c r="L18" s="17"/>
      <c r="M18" s="17"/>
      <c r="N18" s="17"/>
    </row>
    <row r="19" spans="1:14" ht="5.25" customHeight="1" x14ac:dyDescent="0.3">
      <c r="J19" s="17"/>
      <c r="K19" s="17"/>
      <c r="L19" s="17"/>
      <c r="M19" s="17"/>
      <c r="N19" s="17"/>
    </row>
    <row r="20" spans="1:14" ht="58.5" customHeight="1" x14ac:dyDescent="0.3">
      <c r="J20" s="312"/>
      <c r="K20" s="312"/>
      <c r="L20" s="312"/>
      <c r="M20" s="312"/>
      <c r="N20" s="312"/>
    </row>
    <row r="21" spans="1:14" x14ac:dyDescent="0.3">
      <c r="A21" s="2"/>
      <c r="B21" s="2"/>
      <c r="C21" s="2"/>
      <c r="D21" s="2"/>
      <c r="E21" s="2"/>
      <c r="F21" s="2"/>
      <c r="G21" s="2"/>
      <c r="H21" s="2"/>
      <c r="I21" s="2"/>
    </row>
    <row r="22" spans="1:14" x14ac:dyDescent="0.3">
      <c r="A22" s="24" t="s">
        <v>58</v>
      </c>
      <c r="B22" s="17"/>
      <c r="C22" s="17"/>
      <c r="D22" s="17"/>
      <c r="E22" s="17"/>
      <c r="F22" s="17"/>
      <c r="G22" s="17"/>
      <c r="H22" s="17"/>
      <c r="I22" s="17"/>
    </row>
    <row r="23" spans="1:14" ht="7.5" customHeight="1" x14ac:dyDescent="0.3">
      <c r="A23" s="317"/>
      <c r="B23" s="17"/>
      <c r="C23" s="17"/>
      <c r="D23" s="17"/>
      <c r="E23" s="17"/>
      <c r="F23" s="17"/>
      <c r="G23" s="17"/>
      <c r="H23" s="17"/>
      <c r="I23" s="17"/>
    </row>
    <row r="24" spans="1:14" ht="49.5" customHeight="1" x14ac:dyDescent="0.3">
      <c r="A24" s="366" t="s">
        <v>59</v>
      </c>
      <c r="B24" s="366"/>
      <c r="C24" s="366"/>
      <c r="D24" s="366"/>
      <c r="E24" s="366"/>
      <c r="F24" s="366"/>
      <c r="G24" s="366"/>
      <c r="H24" s="366"/>
      <c r="I24" s="366"/>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workbookViewId="0">
      <selection activeCell="A21" sqref="A21"/>
    </sheetView>
  </sheetViews>
  <sheetFormatPr defaultRowHeight="14.4" x14ac:dyDescent="0.3"/>
  <cols>
    <col min="2" max="2" width="65.6640625" customWidth="1"/>
    <col min="3" max="3" width="86.44140625" bestFit="1" customWidth="1"/>
  </cols>
  <sheetData>
    <row r="1" spans="1:3" ht="19.95" customHeight="1" x14ac:dyDescent="0.3">
      <c r="C1" s="19" t="s">
        <v>400</v>
      </c>
    </row>
    <row r="2" spans="1:3" ht="19.95" customHeight="1" x14ac:dyDescent="0.3">
      <c r="A2" t="b">
        <v>0</v>
      </c>
      <c r="C2" s="13" t="s">
        <v>404</v>
      </c>
    </row>
    <row r="3" spans="1:3" ht="19.95" customHeight="1" x14ac:dyDescent="0.3">
      <c r="A3" t="b">
        <v>0</v>
      </c>
      <c r="C3" s="13" t="s">
        <v>83</v>
      </c>
    </row>
    <row r="4" spans="1:3" ht="19.95" customHeight="1" x14ac:dyDescent="0.3">
      <c r="A4" t="b">
        <v>0</v>
      </c>
      <c r="C4" s="13" t="s">
        <v>84</v>
      </c>
    </row>
    <row r="5" spans="1:3" ht="19.95" customHeight="1" x14ac:dyDescent="0.3">
      <c r="A5" t="b">
        <v>1</v>
      </c>
      <c r="C5" s="13" t="s">
        <v>85</v>
      </c>
    </row>
    <row r="6" spans="1:3" ht="19.95" customHeight="1" x14ac:dyDescent="0.3">
      <c r="A6" t="b">
        <v>0</v>
      </c>
      <c r="C6" s="13" t="s">
        <v>86</v>
      </c>
    </row>
    <row r="7" spans="1:3" ht="19.95" customHeight="1" x14ac:dyDescent="0.3">
      <c r="A7" t="b">
        <v>1</v>
      </c>
      <c r="C7" s="13" t="s">
        <v>405</v>
      </c>
    </row>
    <row r="8" spans="1:3" ht="19.95" customHeight="1" x14ac:dyDescent="0.3">
      <c r="A8" t="b">
        <v>1</v>
      </c>
      <c r="C8" s="13" t="s">
        <v>89</v>
      </c>
    </row>
    <row r="9" spans="1:3" ht="19.95" customHeight="1" x14ac:dyDescent="0.3">
      <c r="A9" t="b">
        <v>0</v>
      </c>
      <c r="C9" s="13" t="s">
        <v>90</v>
      </c>
    </row>
    <row r="10" spans="1:3" ht="19.95" hidden="1" customHeight="1" x14ac:dyDescent="0.3">
      <c r="C10" s="13"/>
    </row>
    <row r="11" spans="1:3" ht="19.95" hidden="1" customHeight="1" x14ac:dyDescent="0.3">
      <c r="C11" s="13"/>
    </row>
    <row r="12" spans="1:3" ht="19.95" hidden="1" customHeight="1" x14ac:dyDescent="0.3">
      <c r="C12" s="13"/>
    </row>
    <row r="13" spans="1:3" ht="19.95" hidden="1" customHeight="1" x14ac:dyDescent="0.3">
      <c r="C13" s="13"/>
    </row>
    <row r="14" spans="1:3" ht="19.95" hidden="1" customHeight="1" x14ac:dyDescent="0.3">
      <c r="C14" s="13"/>
    </row>
    <row r="15" spans="1:3" ht="19.95" hidden="1" customHeight="1" x14ac:dyDescent="0.3">
      <c r="C15" s="13"/>
    </row>
    <row r="16" spans="1:3" ht="19.95" hidden="1" customHeight="1" x14ac:dyDescent="0.3">
      <c r="C16" s="13"/>
    </row>
    <row r="17" spans="1:3" ht="19.95" hidden="1" customHeight="1" x14ac:dyDescent="0.3">
      <c r="C17" s="13"/>
    </row>
    <row r="18" spans="1:3" ht="19.95" hidden="1" customHeight="1" x14ac:dyDescent="0.3">
      <c r="C18" s="13"/>
    </row>
    <row r="19" spans="1:3" ht="19.95" hidden="1" customHeight="1" x14ac:dyDescent="0.3">
      <c r="C19" s="13"/>
    </row>
    <row r="20" spans="1:3" ht="19.95" hidden="1" customHeight="1" x14ac:dyDescent="0.3">
      <c r="C20" s="13"/>
    </row>
    <row r="21" spans="1:3" ht="19.95" customHeight="1" x14ac:dyDescent="0.3">
      <c r="A21" t="b">
        <v>0</v>
      </c>
      <c r="C21" s="13" t="s">
        <v>91</v>
      </c>
    </row>
    <row r="22" spans="1:3" ht="19.95" customHeight="1" x14ac:dyDescent="0.3">
      <c r="A22" t="b">
        <v>0</v>
      </c>
      <c r="C22" s="13" t="s">
        <v>406</v>
      </c>
    </row>
    <row r="23" spans="1:3" ht="19.95" customHeight="1" x14ac:dyDescent="0.3">
      <c r="A23" t="b">
        <v>0</v>
      </c>
      <c r="C23" s="13" t="s">
        <v>93</v>
      </c>
    </row>
    <row r="24" spans="1:3" ht="19.95" customHeight="1" x14ac:dyDescent="0.3">
      <c r="A24" t="b">
        <v>0</v>
      </c>
      <c r="C24" s="13" t="s">
        <v>407</v>
      </c>
    </row>
    <row r="25" spans="1:3" ht="19.95" customHeight="1" x14ac:dyDescent="0.3">
      <c r="A25" t="b">
        <v>0</v>
      </c>
      <c r="C25" s="13" t="s">
        <v>408</v>
      </c>
    </row>
    <row r="26" spans="1:3" ht="19.95" customHeight="1" x14ac:dyDescent="0.3">
      <c r="A26" t="b">
        <v>1</v>
      </c>
      <c r="C26" s="13" t="s">
        <v>409</v>
      </c>
    </row>
    <row r="27" spans="1:3" ht="19.95" customHeight="1" x14ac:dyDescent="0.3">
      <c r="A27" t="b">
        <v>1</v>
      </c>
      <c r="C27" s="13" t="str">
        <f>'Capital Project'!$A$2 &amp;'Capital Project'!$B$2</f>
        <v>15A. Capital Projects</v>
      </c>
    </row>
    <row r="28" spans="1:3" ht="19.95" customHeight="1" x14ac:dyDescent="0.3">
      <c r="A28" t="b">
        <v>1</v>
      </c>
      <c r="C28" s="13" t="str">
        <f>'Interpretive Program'!$A$2 &amp;'Interpretive Program'!$B$2</f>
        <v>15B.Interpretive Programs</v>
      </c>
    </row>
    <row r="29" spans="1:3" ht="19.95" customHeight="1" x14ac:dyDescent="0.3">
      <c r="A29" t="b">
        <v>0</v>
      </c>
      <c r="C29" s="13" t="str">
        <f>'15C'!$A$2 &amp;'15C'!$B$2</f>
        <v>15C.GRANT EXCLUSIVE LINE ITEM</v>
      </c>
    </row>
    <row r="30" spans="1:3" ht="19.95" customHeight="1" x14ac:dyDescent="0.3">
      <c r="A30" t="b">
        <v>0</v>
      </c>
      <c r="C30" s="13" t="str">
        <f>'15D'!$A$2 &amp;'15D'!$B$2</f>
        <v>15D.GRANT EXCLUSIVE LINE ITEM</v>
      </c>
    </row>
    <row r="31" spans="1:3" ht="19.95" customHeight="1" x14ac:dyDescent="0.3">
      <c r="A31" t="b">
        <v>0</v>
      </c>
      <c r="C31" s="13" t="str">
        <f>'15E'!$A$2 &amp;'15E'!$B$2</f>
        <v>15E.GRANT EXCLUSIVE LINE ITEM</v>
      </c>
    </row>
    <row r="32" spans="1:3" ht="19.95" customHeight="1" x14ac:dyDescent="0.3">
      <c r="A32" t="b">
        <v>0</v>
      </c>
      <c r="C32" s="13" t="str">
        <f>'15F'!$A$2 &amp;'15F'!$B$2</f>
        <v>15F.GRANT EXCLUSIVE LINE ITEM</v>
      </c>
    </row>
    <row r="33" spans="1:3" ht="19.95" customHeight="1" x14ac:dyDescent="0.3">
      <c r="A33" t="b">
        <v>0</v>
      </c>
      <c r="C33" s="13" t="str">
        <f>'15G'!$A$2 &amp;'15G'!$B$2</f>
        <v>15G.GRANT EXCLUSIVE LINE ITEM</v>
      </c>
    </row>
    <row r="34" spans="1:3" ht="19.95" customHeight="1" x14ac:dyDescent="0.3">
      <c r="A34" t="b">
        <v>0</v>
      </c>
      <c r="C34" s="13" t="str">
        <f>'15H'!$A$2 &amp;'15H'!$B$2</f>
        <v>15H.GRANT EXCLUSIVE LINE ITEM</v>
      </c>
    </row>
    <row r="35" spans="1:3" ht="19.95" customHeight="1" x14ac:dyDescent="0.3">
      <c r="A35" t="b">
        <v>0</v>
      </c>
      <c r="C35" s="13" t="str">
        <f>'15I'!$A$2 &amp;'15I'!$B$2</f>
        <v>15I.GRANT EXCLUSIVE LINE ITEM</v>
      </c>
    </row>
    <row r="36" spans="1:3" ht="19.95" customHeight="1" x14ac:dyDescent="0.3">
      <c r="A36" t="b">
        <v>0</v>
      </c>
      <c r="C36" s="13" t="str">
        <f>'15J'!$A$2 &amp;'15J'!$B$2</f>
        <v>15J.GRANT EXCLUSIVE LINE ITEM</v>
      </c>
    </row>
    <row r="37" spans="1:3" ht="19.95" customHeight="1" x14ac:dyDescent="0.3">
      <c r="A37" t="b">
        <v>0</v>
      </c>
      <c r="C37" s="13" t="str">
        <f>'15K'!$A$2 &amp;'15K'!$B$2</f>
        <v>15K.GRANT EXCLUSIVE LINE ITEM</v>
      </c>
    </row>
    <row r="38" spans="1:3" ht="19.95" customHeight="1" x14ac:dyDescent="0.3">
      <c r="A38" t="b">
        <v>0</v>
      </c>
      <c r="C38" s="13" t="s">
        <v>410</v>
      </c>
    </row>
  </sheetData>
  <sheetProtection algorithmName="SHA-512" hashValue="gZhoMtBDIfu/ns6y6AguB6zbHvn7AbFzBZrX98FAgepJbkLsKqmIJ1HTUl8lMzEWwhkXkpwUSSj6UUs5ib/dlQ==" saltValue="4pdhLE8WuY/D+JJQcQsoIw==" spinCount="100000" sheet="1" objects="1" scenario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4366260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22860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2.xml><?xml version="1.0" encoding="utf-8"?>
<ds:datastoreItem xmlns:ds="http://schemas.openxmlformats.org/officeDocument/2006/customXml" ds:itemID="{AC242514-909E-4DC5-84AE-470C32A0E196}">
  <ds:schemaRefs>
    <ds:schemaRef ds:uri="http://www.w3.org/XML/1998/namespace"/>
    <ds:schemaRef ds:uri="http://purl.org/dc/elements/1.1/"/>
    <ds:schemaRef ds:uri="b91ee594-d42a-42ab-9156-5d5ac0bd0937"/>
    <ds:schemaRef ds:uri="http://schemas.microsoft.com/office/2006/metadata/properties"/>
    <ds:schemaRef ds:uri="http://purl.org/dc/terms/"/>
    <ds:schemaRef ds:uri="700bfd95-e9d5-4d5b-891b-ba9dcb42fa85"/>
    <ds:schemaRef ds:uri="http://schemas.microsoft.com/office/2006/documentManagement/type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6D0A25AC-310B-4FB2-A0C7-2D33A9126F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1ee594-d42a-42ab-9156-5d5ac0bd0937"/>
    <ds:schemaRef ds:uri="700bfd95-e9d5-4d5b-891b-ba9dcb42f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Capital Project</vt:lpstr>
      <vt:lpstr>Interpretive Program</vt:lpstr>
      <vt:lpstr>15C</vt:lpstr>
      <vt:lpstr>15D</vt:lpstr>
      <vt:lpstr>15E</vt:lpstr>
      <vt:lpstr>15F</vt:lpstr>
      <vt:lpstr>15G</vt:lpstr>
      <vt:lpstr>15H</vt:lpstr>
      <vt:lpstr>15I</vt:lpstr>
      <vt:lpstr>15J</vt:lpstr>
      <vt:lpstr>15K</vt:lpstr>
      <vt:lpstr>Indirect Costs</vt:lpstr>
      <vt:lpstr>MTDCCalculator</vt:lpstr>
      <vt:lpstr>MTDCSubawardListing</vt:lpstr>
      <vt:lpstr>MTDCRegulatoryInformation</vt:lpstr>
      <vt:lpstr>Narrative Summary </vt:lpstr>
      <vt:lpstr>Agency Approval</vt:lpstr>
      <vt:lpstr>Categories</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'Capital Project'!Print_Area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Costs'!Print_Area</vt:lpstr>
      <vt:lpstr>'Interpretive Program'!Print_Area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'Capital Project'!Print_Titles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Costs'!Print_Titles</vt:lpstr>
      <vt:lpstr>'Interpretive Program'!Print_Titles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Kenneth</dc:creator>
  <cp:keywords/>
  <dc:description/>
  <cp:lastModifiedBy>Dada, Adekunle</cp:lastModifiedBy>
  <cp:revision/>
  <dcterms:created xsi:type="dcterms:W3CDTF">2016-01-27T18:57:01Z</dcterms:created>
  <dcterms:modified xsi:type="dcterms:W3CDTF">2026-09-30T15:30:14Z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