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mc:AlternateContent xmlns:mc="http://schemas.openxmlformats.org/markup-compatibility/2006">
    <mc:Choice Requires="x15">
      <x15ac:absPath xmlns:x15ac="http://schemas.microsoft.com/office/spreadsheetml/2010/11/ac" url="S:\BD\BD Grants\Prime Sites\Prime Sites NOFO and Application Documents\Prime Sites Application documents - NOFO - Website Updates 04-2025\"/>
    </mc:Choice>
  </mc:AlternateContent>
  <xr:revisionPtr revIDLastSave="0" documentId="8_{3558B978-46D9-426C-B840-49441736EC0F}" xr6:coauthVersionLast="47" xr6:coauthVersionMax="47" xr10:uidLastSave="{00000000-0000-0000-0000-000000000000}"/>
  <workbookProtection workbookAlgorithmName="SHA-512" workbookHashValue="NXwen6QoQJPkRsGVflGiey/mEKEQjxIV//Vam0toxaChfZQZZgsgzHHS0s5Mqdeaqj38aEgp2xSObW2l25fweg==" workbookSaltValue="oSPUqAINXxxe4Wg/0VoPHg==" workbookSpinCount="100000" lockStructure="1"/>
  <bookViews>
    <workbookView xWindow="28680" yWindow="870" windowWidth="29040" windowHeight="15840" tabRatio="952" xr2:uid="{00000000-000D-0000-FFFF-FFFF00000000}"/>
  </bookViews>
  <sheets>
    <sheet name="General Instructions" sheetId="31" r:id="rId1"/>
    <sheet name="Section A" sheetId="1" r:id="rId2"/>
    <sheet name="ICI" sheetId="33" r:id="rId3"/>
    <sheet name="Section B" sheetId="8" r:id="rId4"/>
    <sheet name="Certification " sheetId="5" r:id="rId5"/>
    <sheet name="DesignEngineering" sheetId="9" r:id="rId6"/>
    <sheet name="B-L Purchase" sheetId="10" r:id="rId7"/>
    <sheet name="WiringElectrical" sheetId="13" r:id="rId8"/>
    <sheet name="EML" sheetId="11" r:id="rId9"/>
    <sheet name="Paving" sheetId="15" r:id="rId10"/>
    <sheet name="ConstructionMgmt" sheetId="17" r:id="rId11"/>
    <sheet name="Mechanical" sheetId="14" r:id="rId12"/>
    <sheet name="Excavation" sheetId="20" r:id="rId13"/>
    <sheet name="Plumbing" sheetId="16" r:id="rId14"/>
    <sheet name="OtherConstruct" sheetId="19" r:id="rId15"/>
    <sheet name="Contingency" sheetId="34" r:id="rId16"/>
    <sheet name="12A" sheetId="23" state="hidden" r:id="rId17"/>
    <sheet name="12B" sheetId="38" state="hidden" r:id="rId18"/>
    <sheet name="12C" sheetId="39" state="hidden" r:id="rId19"/>
    <sheet name="12D" sheetId="40" state="hidden" r:id="rId20"/>
    <sheet name="12E" sheetId="41" state="hidden" r:id="rId21"/>
    <sheet name="12F" sheetId="42" state="hidden" r:id="rId22"/>
    <sheet name="12G" sheetId="43" state="hidden" r:id="rId23"/>
    <sheet name="12H" sheetId="44" state="hidden" r:id="rId24"/>
    <sheet name="12I" sheetId="45" state="hidden" r:id="rId25"/>
    <sheet name="12J" sheetId="46" state="hidden" r:id="rId26"/>
    <sheet name="12K" sheetId="47" state="hidden" r:id="rId27"/>
    <sheet name="NarrativeSummary" sheetId="25" r:id="rId28"/>
    <sheet name="AgencyApproval" sheetId="29" r:id="rId29"/>
  </sheets>
  <definedNames>
    <definedName name="_xlnm._FilterDatabase" localSheetId="16" hidden="1">'12A'!$G$1:$G$277</definedName>
    <definedName name="_xlnm._FilterDatabase" localSheetId="17" hidden="1">'12B'!$G$1:$G$277</definedName>
    <definedName name="_xlnm._FilterDatabase" localSheetId="18" hidden="1">'12C'!$G$1:$G$277</definedName>
    <definedName name="_xlnm._FilterDatabase" localSheetId="19" hidden="1">'12D'!$G$1:$G$277</definedName>
    <definedName name="_xlnm._FilterDatabase" localSheetId="20" hidden="1">'12E'!$G$1:$G$277</definedName>
    <definedName name="_xlnm._FilterDatabase" localSheetId="21" hidden="1">'12F'!$G$1:$G$277</definedName>
    <definedName name="_xlnm._FilterDatabase" localSheetId="22" hidden="1">'12G'!$G$1:$G$277</definedName>
    <definedName name="_xlnm._FilterDatabase" localSheetId="23" hidden="1">'12H'!$G$1:$G$277</definedName>
    <definedName name="_xlnm._FilterDatabase" localSheetId="24" hidden="1">'12I'!$G$1:$G$277</definedName>
    <definedName name="_xlnm._FilterDatabase" localSheetId="25" hidden="1">'12J'!$G$1:$G$277</definedName>
    <definedName name="_xlnm._FilterDatabase" localSheetId="26" hidden="1">'12K'!$G$1:$G$277</definedName>
    <definedName name="_xlnm._FilterDatabase" localSheetId="6" hidden="1">'B-L Purchase'!$D$1:$D$461</definedName>
    <definedName name="_xlnm._FilterDatabase" localSheetId="10" hidden="1">ConstructionMgmt!$D$1:$D$276</definedName>
    <definedName name="_xlnm._FilterDatabase" localSheetId="15" hidden="1">Contingency!$D$1:$D$276</definedName>
    <definedName name="_xlnm._FilterDatabase" localSheetId="5" hidden="1">DesignEngineering!$D$1:$D$465</definedName>
    <definedName name="_xlnm._FilterDatabase" localSheetId="8" hidden="1">EML!$E$1:$E$276</definedName>
    <definedName name="_xlnm._FilterDatabase" localSheetId="12" hidden="1">Excavation!$D$1:$D$276</definedName>
    <definedName name="_xlnm._FilterDatabase" localSheetId="11" hidden="1">Mechanical!$E$1:$E$276</definedName>
    <definedName name="_xlnm._FilterDatabase" localSheetId="27" hidden="1">NarrativeSummary!$A$3:$A$25</definedName>
    <definedName name="_xlnm._FilterDatabase" localSheetId="14" hidden="1">OtherConstruct!$D$1:$D$276</definedName>
    <definedName name="_xlnm._FilterDatabase" localSheetId="9" hidden="1">Paving!$E$1:$E$276</definedName>
    <definedName name="_xlnm._FilterDatabase" localSheetId="13" hidden="1">Plumbing!$E$1:$E$276</definedName>
    <definedName name="_xlnm._FilterDatabase" localSheetId="1" hidden="1">'Section A'!$A$8:$D$31</definedName>
    <definedName name="_xlnm._FilterDatabase" localSheetId="3" hidden="1">'Section B'!$A$11:$B$34</definedName>
    <definedName name="_xlnm._FilterDatabase" localSheetId="7" hidden="1">WiringElectrical!$E$1:$E$274</definedName>
    <definedName name="OLE_LINK1" localSheetId="28">AgencyApproval!#REF!</definedName>
    <definedName name="OLE_LINK2" localSheetId="28">AgencyApproval!#REF!</definedName>
    <definedName name="OLE_LINK4" localSheetId="0">'General Instructions'!#REF!</definedName>
    <definedName name="_xlnm.Print_Area" localSheetId="16">'12A'!$A$1:$F$275</definedName>
    <definedName name="_xlnm.Print_Area" localSheetId="17">'12B'!$A$1:$F$275</definedName>
    <definedName name="_xlnm.Print_Area" localSheetId="18">'12C'!$A$1:$F$275</definedName>
    <definedName name="_xlnm.Print_Area" localSheetId="19">'12D'!$A$1:$F$275</definedName>
    <definedName name="_xlnm.Print_Area" localSheetId="20">'12E'!$A$1:$F$275</definedName>
    <definedName name="_xlnm.Print_Area" localSheetId="21">'12F'!$A$1:$F$275</definedName>
    <definedName name="_xlnm.Print_Area" localSheetId="22">'12G'!$A$1:$F$275</definedName>
    <definedName name="_xlnm.Print_Area" localSheetId="23">'12H'!$A$1:$F$275</definedName>
    <definedName name="_xlnm.Print_Area" localSheetId="24">'12I'!$A$1:$F$275</definedName>
    <definedName name="_xlnm.Print_Area" localSheetId="25">'12J'!$A$1:$F$275</definedName>
    <definedName name="_xlnm.Print_Area" localSheetId="26">'12K'!$A$1:$F$275</definedName>
    <definedName name="_xlnm.Print_Area" localSheetId="28">AgencyApproval!$A$1:$I$24</definedName>
    <definedName name="_xlnm.Print_Area" localSheetId="6">'B-L Purchase'!$A$1:$D$275</definedName>
    <definedName name="_xlnm.Print_Area" localSheetId="10">ConstructionMgmt!$A$1:$C$275</definedName>
    <definedName name="_xlnm.Print_Area" localSheetId="15">Contingency!$A$1:$C$275</definedName>
    <definedName name="_xlnm.Print_Area" localSheetId="5">DesignEngineering!$A$1:$C$280</definedName>
    <definedName name="_xlnm.Print_Area" localSheetId="8">EML!$A$1:$D$275</definedName>
    <definedName name="_xlnm.Print_Area" localSheetId="12">Excavation!$A$1:$C$275</definedName>
    <definedName name="_xlnm.Print_Area" localSheetId="0">'General Instructions'!$A$1:$P$96</definedName>
    <definedName name="_xlnm.Print_Area" localSheetId="2">ICI!$B$2:$Q$32</definedName>
    <definedName name="_xlnm.Print_Area" localSheetId="11">Mechanical!$A$1:$D$275</definedName>
    <definedName name="_xlnm.Print_Area" localSheetId="27">NarrativeSummary!$A$1:$D$30</definedName>
    <definedName name="_xlnm.Print_Area" localSheetId="14">OtherConstruct!$A$1:$C$275</definedName>
    <definedName name="_xlnm.Print_Area" localSheetId="9">Paving!$A$1:$D$275</definedName>
    <definedName name="_xlnm.Print_Area" localSheetId="13">Plumbing!$A$1:$D$274</definedName>
    <definedName name="_xlnm.Print_Area" localSheetId="1">'Section A'!$A$1:$F$31</definedName>
    <definedName name="_xlnm.Print_Area" localSheetId="3">'Section B'!$A$1:$C$34</definedName>
    <definedName name="_xlnm.Print_Area" localSheetId="7">WiringElectrical!$A$1:$D$274</definedName>
    <definedName name="_xlnm.Print_Titles" localSheetId="6">'B-L Purchase'!$2:$2</definedName>
    <definedName name="_xlnm.Print_Titles" localSheetId="10">ConstructionMgmt!$2:$2</definedName>
    <definedName name="_xlnm.Print_Titles" localSheetId="15">Contingency!$2:$2</definedName>
    <definedName name="_xlnm.Print_Titles" localSheetId="5">DesignEngineering!$2:$2</definedName>
    <definedName name="_xlnm.Print_Titles" localSheetId="8">EML!$2:$2</definedName>
    <definedName name="_xlnm.Print_Titles" localSheetId="12">Excavation!$2:$2</definedName>
    <definedName name="_xlnm.Print_Titles" localSheetId="11">Mechanical!$2:$2</definedName>
    <definedName name="_xlnm.Print_Titles" localSheetId="27">NarrativeSummary!$2:$2</definedName>
    <definedName name="_xlnm.Print_Titles" localSheetId="14">OtherConstruct!$2:$2</definedName>
    <definedName name="_xlnm.Print_Titles" localSheetId="9">Paving!$2:$2</definedName>
    <definedName name="_xlnm.Print_Titles" localSheetId="13">Plumbing!$2:$2</definedName>
    <definedName name="_xlnm.Print_Titles" localSheetId="7">WiringElectrical!$2:$2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0" i="1" l="1"/>
  <c r="A29" i="1"/>
  <c r="A28" i="1"/>
  <c r="A27" i="1"/>
  <c r="A26" i="1"/>
  <c r="A25" i="1"/>
  <c r="A24" i="1"/>
  <c r="A23" i="1"/>
  <c r="A22" i="1"/>
  <c r="A21" i="1"/>
  <c r="A25" i="25"/>
  <c r="A24" i="25"/>
  <c r="A23" i="25"/>
  <c r="A22" i="25"/>
  <c r="A21" i="25"/>
  <c r="A20" i="25"/>
  <c r="A19" i="25"/>
  <c r="A18" i="25"/>
  <c r="A17" i="25"/>
  <c r="A16" i="25"/>
  <c r="A274" i="47"/>
  <c r="A271" i="47"/>
  <c r="C269" i="47"/>
  <c r="D266" i="47"/>
  <c r="F266" i="47" s="1"/>
  <c r="F265" i="47"/>
  <c r="F264" i="47"/>
  <c r="F263" i="47"/>
  <c r="F262" i="47"/>
  <c r="F261" i="47"/>
  <c r="F260" i="47"/>
  <c r="F259" i="47"/>
  <c r="F258" i="47"/>
  <c r="F257" i="47"/>
  <c r="F256" i="47"/>
  <c r="F255" i="47"/>
  <c r="F254" i="47"/>
  <c r="F253" i="47"/>
  <c r="F252" i="47"/>
  <c r="F251" i="47"/>
  <c r="F250" i="47"/>
  <c r="F249" i="47"/>
  <c r="F248" i="47"/>
  <c r="F247" i="47"/>
  <c r="F246" i="47"/>
  <c r="F245" i="47"/>
  <c r="F244" i="47"/>
  <c r="F243" i="47"/>
  <c r="F242" i="47"/>
  <c r="F241" i="47"/>
  <c r="F240" i="47"/>
  <c r="F239" i="47"/>
  <c r="F238" i="47"/>
  <c r="F237" i="47"/>
  <c r="F236" i="47"/>
  <c r="F235" i="47"/>
  <c r="F234" i="47"/>
  <c r="F233" i="47"/>
  <c r="F232" i="47"/>
  <c r="F231" i="47"/>
  <c r="F230" i="47"/>
  <c r="F229" i="47"/>
  <c r="F228" i="47"/>
  <c r="F227" i="47"/>
  <c r="F226" i="47"/>
  <c r="F225" i="47"/>
  <c r="F224" i="47"/>
  <c r="F223" i="47"/>
  <c r="F222" i="47"/>
  <c r="F221" i="47"/>
  <c r="F220" i="47"/>
  <c r="F219" i="47"/>
  <c r="F218" i="47"/>
  <c r="F217" i="47"/>
  <c r="F216" i="47"/>
  <c r="F215" i="47"/>
  <c r="F214" i="47"/>
  <c r="F213" i="47"/>
  <c r="F212" i="47"/>
  <c r="F211" i="47"/>
  <c r="F210" i="47"/>
  <c r="F209" i="47"/>
  <c r="F208" i="47"/>
  <c r="F207" i="47"/>
  <c r="F206" i="47"/>
  <c r="F205" i="47"/>
  <c r="F204" i="47"/>
  <c r="F203" i="47"/>
  <c r="F202" i="47"/>
  <c r="F201" i="47"/>
  <c r="F200" i="47"/>
  <c r="F199" i="47"/>
  <c r="F198" i="47"/>
  <c r="F197" i="47"/>
  <c r="F196" i="47"/>
  <c r="F195" i="47"/>
  <c r="F194" i="47"/>
  <c r="F193" i="47"/>
  <c r="F192" i="47"/>
  <c r="F191" i="47"/>
  <c r="F190" i="47"/>
  <c r="F189" i="47"/>
  <c r="F188" i="47"/>
  <c r="F187" i="47"/>
  <c r="F186" i="47"/>
  <c r="F185" i="47"/>
  <c r="F184" i="47"/>
  <c r="F183" i="47"/>
  <c r="F182" i="47"/>
  <c r="F181" i="47"/>
  <c r="F180" i="47"/>
  <c r="F179" i="47"/>
  <c r="F178" i="47"/>
  <c r="F177" i="47"/>
  <c r="F176" i="47"/>
  <c r="F175" i="47"/>
  <c r="F174" i="47"/>
  <c r="F173" i="47"/>
  <c r="F172" i="47"/>
  <c r="F171" i="47"/>
  <c r="F170" i="47"/>
  <c r="F169" i="47"/>
  <c r="F168" i="47"/>
  <c r="F167" i="47"/>
  <c r="F166" i="47"/>
  <c r="F165" i="47"/>
  <c r="F164" i="47"/>
  <c r="F163" i="47"/>
  <c r="F162" i="47"/>
  <c r="F161" i="47"/>
  <c r="F160" i="47"/>
  <c r="F159" i="47"/>
  <c r="F158" i="47"/>
  <c r="F157" i="47"/>
  <c r="F156" i="47"/>
  <c r="F155" i="47"/>
  <c r="F154" i="47"/>
  <c r="F153" i="47"/>
  <c r="F152" i="47"/>
  <c r="F151" i="47"/>
  <c r="F150" i="47"/>
  <c r="F149" i="47"/>
  <c r="F148" i="47"/>
  <c r="F147" i="47"/>
  <c r="F146" i="47"/>
  <c r="F145" i="47"/>
  <c r="F144" i="47"/>
  <c r="F143" i="47"/>
  <c r="F142" i="47"/>
  <c r="F141" i="47"/>
  <c r="F140" i="47"/>
  <c r="D139" i="47"/>
  <c r="F139" i="47" s="1"/>
  <c r="D138" i="47"/>
  <c r="F138" i="47" s="1"/>
  <c r="D137" i="47"/>
  <c r="F137" i="47" s="1"/>
  <c r="D134" i="47"/>
  <c r="F134" i="47" s="1"/>
  <c r="F133" i="47"/>
  <c r="F132" i="47"/>
  <c r="F131" i="47"/>
  <c r="F130" i="47"/>
  <c r="F129" i="47"/>
  <c r="F128" i="47"/>
  <c r="F127" i="47"/>
  <c r="F126" i="47"/>
  <c r="F125" i="47"/>
  <c r="F124" i="47"/>
  <c r="F123" i="47"/>
  <c r="F122" i="47"/>
  <c r="F121" i="47"/>
  <c r="F120" i="47"/>
  <c r="F119" i="47"/>
  <c r="F118" i="47"/>
  <c r="F117" i="47"/>
  <c r="F116" i="47"/>
  <c r="F115" i="47"/>
  <c r="F114" i="47"/>
  <c r="F113" i="47"/>
  <c r="F112" i="47"/>
  <c r="F111" i="47"/>
  <c r="F110" i="47"/>
  <c r="F109" i="47"/>
  <c r="F108" i="47"/>
  <c r="F107" i="47"/>
  <c r="F106" i="47"/>
  <c r="F105" i="47"/>
  <c r="F104" i="47"/>
  <c r="F103" i="47"/>
  <c r="F102" i="47"/>
  <c r="F101" i="47"/>
  <c r="F100" i="47"/>
  <c r="F99" i="47"/>
  <c r="F98" i="47"/>
  <c r="F97" i="47"/>
  <c r="F96" i="47"/>
  <c r="F95" i="47"/>
  <c r="F94" i="47"/>
  <c r="F93" i="47"/>
  <c r="F92" i="47"/>
  <c r="F91" i="47"/>
  <c r="F90" i="47"/>
  <c r="F89" i="47"/>
  <c r="F88" i="47"/>
  <c r="F87" i="47"/>
  <c r="F86" i="47"/>
  <c r="F85" i="47"/>
  <c r="F84" i="47"/>
  <c r="F83" i="47"/>
  <c r="F82" i="47"/>
  <c r="F81" i="47"/>
  <c r="F80" i="47"/>
  <c r="F79" i="47"/>
  <c r="F78" i="47"/>
  <c r="F77" i="47"/>
  <c r="F76" i="47"/>
  <c r="F75" i="47"/>
  <c r="F74" i="47"/>
  <c r="F73" i="47"/>
  <c r="F72" i="47"/>
  <c r="F71" i="47"/>
  <c r="F70" i="47"/>
  <c r="F69" i="47"/>
  <c r="F68" i="47"/>
  <c r="F67" i="47"/>
  <c r="F66" i="47"/>
  <c r="F65" i="47"/>
  <c r="F64" i="47"/>
  <c r="F63" i="47"/>
  <c r="F62" i="47"/>
  <c r="F61" i="47"/>
  <c r="F60" i="47"/>
  <c r="F59" i="47"/>
  <c r="F58" i="47"/>
  <c r="F57" i="47"/>
  <c r="F56" i="47"/>
  <c r="F55" i="47"/>
  <c r="F54" i="47"/>
  <c r="F53" i="47"/>
  <c r="F52" i="47"/>
  <c r="F51" i="47"/>
  <c r="F50" i="47"/>
  <c r="F49" i="47"/>
  <c r="F48" i="47"/>
  <c r="F47" i="47"/>
  <c r="F46" i="47"/>
  <c r="F45" i="47"/>
  <c r="F44" i="47"/>
  <c r="F43" i="47"/>
  <c r="F42" i="47"/>
  <c r="F41" i="47"/>
  <c r="F40" i="47"/>
  <c r="F39" i="47"/>
  <c r="F38" i="47"/>
  <c r="F37" i="47"/>
  <c r="F36" i="47"/>
  <c r="F35" i="47"/>
  <c r="F34" i="47"/>
  <c r="F33" i="47"/>
  <c r="F32" i="47"/>
  <c r="F31" i="47"/>
  <c r="F30" i="47"/>
  <c r="F29" i="47"/>
  <c r="F28" i="47"/>
  <c r="F27" i="47"/>
  <c r="F26" i="47"/>
  <c r="F25" i="47"/>
  <c r="F24" i="47"/>
  <c r="F23" i="47"/>
  <c r="F22" i="47"/>
  <c r="F21" i="47"/>
  <c r="F20" i="47"/>
  <c r="F19" i="47"/>
  <c r="F18" i="47"/>
  <c r="F17" i="47"/>
  <c r="F16" i="47"/>
  <c r="F15" i="47"/>
  <c r="F14" i="47"/>
  <c r="F13" i="47"/>
  <c r="F12" i="47"/>
  <c r="F11" i="47"/>
  <c r="F10" i="47"/>
  <c r="F9" i="47"/>
  <c r="F8" i="47"/>
  <c r="D7" i="47"/>
  <c r="F7" i="47" s="1"/>
  <c r="D6" i="47"/>
  <c r="F6" i="47" s="1"/>
  <c r="D5" i="47"/>
  <c r="F5" i="47" s="1"/>
  <c r="F1" i="47"/>
  <c r="A274" i="46"/>
  <c r="A271" i="46"/>
  <c r="C269" i="46"/>
  <c r="D266" i="46"/>
  <c r="F266" i="46" s="1"/>
  <c r="F265" i="46"/>
  <c r="F264" i="46"/>
  <c r="F263" i="46"/>
  <c r="F262" i="46"/>
  <c r="F261" i="46"/>
  <c r="F260" i="46"/>
  <c r="F259" i="46"/>
  <c r="F258" i="46"/>
  <c r="F257" i="46"/>
  <c r="F256" i="46"/>
  <c r="F255" i="46"/>
  <c r="F254" i="46"/>
  <c r="F253" i="46"/>
  <c r="F252" i="46"/>
  <c r="F251" i="46"/>
  <c r="F250" i="46"/>
  <c r="F249" i="46"/>
  <c r="F248" i="46"/>
  <c r="F247" i="46"/>
  <c r="F246" i="46"/>
  <c r="F245" i="46"/>
  <c r="F244" i="46"/>
  <c r="F243" i="46"/>
  <c r="F242" i="46"/>
  <c r="F241" i="46"/>
  <c r="F240" i="46"/>
  <c r="F239" i="46"/>
  <c r="F238" i="46"/>
  <c r="F237" i="46"/>
  <c r="F236" i="46"/>
  <c r="F235" i="46"/>
  <c r="F234" i="46"/>
  <c r="F233" i="46"/>
  <c r="F232" i="46"/>
  <c r="F231" i="46"/>
  <c r="F230" i="46"/>
  <c r="F229" i="46"/>
  <c r="F228" i="46"/>
  <c r="F227" i="46"/>
  <c r="F226" i="46"/>
  <c r="F225" i="46"/>
  <c r="F224" i="46"/>
  <c r="F223" i="46"/>
  <c r="F222" i="46"/>
  <c r="F221" i="46"/>
  <c r="F220" i="46"/>
  <c r="F219" i="46"/>
  <c r="F218" i="46"/>
  <c r="F217" i="46"/>
  <c r="F216" i="46"/>
  <c r="F215" i="46"/>
  <c r="F214" i="46"/>
  <c r="F213" i="46"/>
  <c r="F212" i="46"/>
  <c r="F211" i="46"/>
  <c r="F210" i="46"/>
  <c r="F209" i="46"/>
  <c r="F208" i="46"/>
  <c r="F207" i="46"/>
  <c r="F206" i="46"/>
  <c r="F205" i="46"/>
  <c r="F204" i="46"/>
  <c r="F203" i="46"/>
  <c r="F202" i="46"/>
  <c r="F201" i="46"/>
  <c r="F200" i="46"/>
  <c r="F199" i="46"/>
  <c r="F198" i="46"/>
  <c r="F197" i="46"/>
  <c r="F196" i="46"/>
  <c r="F195" i="46"/>
  <c r="F194" i="46"/>
  <c r="F193" i="46"/>
  <c r="F192" i="46"/>
  <c r="F191" i="46"/>
  <c r="F190" i="46"/>
  <c r="F189" i="46"/>
  <c r="F188" i="46"/>
  <c r="F187" i="46"/>
  <c r="F186" i="46"/>
  <c r="F185" i="46"/>
  <c r="F184" i="46"/>
  <c r="F183" i="46"/>
  <c r="F182" i="46"/>
  <c r="F181" i="46"/>
  <c r="F180" i="46"/>
  <c r="F179" i="46"/>
  <c r="F178" i="46"/>
  <c r="F177" i="46"/>
  <c r="F176" i="46"/>
  <c r="F175" i="46"/>
  <c r="F174" i="46"/>
  <c r="F173" i="46"/>
  <c r="F172" i="46"/>
  <c r="F171" i="46"/>
  <c r="F170" i="46"/>
  <c r="F169" i="46"/>
  <c r="F168" i="46"/>
  <c r="F167" i="46"/>
  <c r="F166" i="46"/>
  <c r="F165" i="46"/>
  <c r="F164" i="46"/>
  <c r="F163" i="46"/>
  <c r="F162" i="46"/>
  <c r="F161" i="46"/>
  <c r="F160" i="46"/>
  <c r="F159" i="46"/>
  <c r="F158" i="46"/>
  <c r="F157" i="46"/>
  <c r="F156" i="46"/>
  <c r="F155" i="46"/>
  <c r="F154" i="46"/>
  <c r="F153" i="46"/>
  <c r="F152" i="46"/>
  <c r="F151" i="46"/>
  <c r="F150" i="46"/>
  <c r="F149" i="46"/>
  <c r="F148" i="46"/>
  <c r="F147" i="46"/>
  <c r="F146" i="46"/>
  <c r="F145" i="46"/>
  <c r="F144" i="46"/>
  <c r="F143" i="46"/>
  <c r="F142" i="46"/>
  <c r="F141" i="46"/>
  <c r="F140" i="46"/>
  <c r="D139" i="46"/>
  <c r="F139" i="46" s="1"/>
  <c r="D138" i="46"/>
  <c r="F138" i="46" s="1"/>
  <c r="D137" i="46"/>
  <c r="F137" i="46" s="1"/>
  <c r="D134" i="46"/>
  <c r="F134" i="46" s="1"/>
  <c r="F133" i="46"/>
  <c r="F132" i="46"/>
  <c r="F131" i="46"/>
  <c r="F130" i="46"/>
  <c r="F129" i="46"/>
  <c r="F128" i="46"/>
  <c r="F127" i="46"/>
  <c r="F126" i="46"/>
  <c r="F125" i="46"/>
  <c r="F124" i="46"/>
  <c r="F123" i="46"/>
  <c r="F122" i="46"/>
  <c r="F121" i="46"/>
  <c r="F120" i="46"/>
  <c r="F119" i="46"/>
  <c r="F118" i="46"/>
  <c r="F117" i="46"/>
  <c r="F116" i="46"/>
  <c r="F115" i="46"/>
  <c r="F114" i="46"/>
  <c r="F113" i="46"/>
  <c r="F112" i="46"/>
  <c r="F111" i="46"/>
  <c r="F110" i="46"/>
  <c r="F109" i="46"/>
  <c r="F108" i="46"/>
  <c r="F107" i="46"/>
  <c r="F106" i="46"/>
  <c r="F105" i="46"/>
  <c r="F104" i="46"/>
  <c r="F103" i="46"/>
  <c r="F102" i="46"/>
  <c r="F101" i="46"/>
  <c r="F100" i="46"/>
  <c r="F99" i="46"/>
  <c r="F98" i="46"/>
  <c r="F97" i="46"/>
  <c r="F96" i="46"/>
  <c r="F95" i="46"/>
  <c r="F94" i="46"/>
  <c r="F93" i="46"/>
  <c r="F92" i="46"/>
  <c r="F91" i="46"/>
  <c r="F90" i="46"/>
  <c r="F89" i="46"/>
  <c r="F88" i="46"/>
  <c r="F87" i="46"/>
  <c r="F86" i="46"/>
  <c r="F85" i="46"/>
  <c r="F84" i="46"/>
  <c r="F83" i="46"/>
  <c r="F82" i="46"/>
  <c r="F81" i="46"/>
  <c r="F80" i="46"/>
  <c r="F79" i="46"/>
  <c r="F78" i="46"/>
  <c r="F77" i="46"/>
  <c r="F76" i="46"/>
  <c r="F75" i="46"/>
  <c r="F74" i="46"/>
  <c r="F73" i="46"/>
  <c r="F72" i="46"/>
  <c r="F71" i="46"/>
  <c r="F70" i="46"/>
  <c r="F69" i="46"/>
  <c r="F68" i="46"/>
  <c r="F67" i="46"/>
  <c r="F66" i="46"/>
  <c r="F65" i="46"/>
  <c r="F64" i="46"/>
  <c r="F63" i="46"/>
  <c r="F62" i="46"/>
  <c r="F61" i="46"/>
  <c r="F60" i="46"/>
  <c r="F59" i="46"/>
  <c r="F58" i="46"/>
  <c r="F57" i="46"/>
  <c r="F56" i="46"/>
  <c r="F55" i="46"/>
  <c r="F54" i="46"/>
  <c r="F53" i="46"/>
  <c r="F52" i="46"/>
  <c r="F51" i="46"/>
  <c r="F50" i="46"/>
  <c r="F49" i="46"/>
  <c r="F48" i="46"/>
  <c r="F47" i="46"/>
  <c r="F46" i="46"/>
  <c r="F45" i="46"/>
  <c r="F44" i="46"/>
  <c r="F43" i="46"/>
  <c r="F42" i="46"/>
  <c r="F41" i="46"/>
  <c r="F40" i="46"/>
  <c r="F39" i="46"/>
  <c r="F38" i="46"/>
  <c r="F37" i="46"/>
  <c r="F36" i="46"/>
  <c r="F35" i="46"/>
  <c r="F34" i="46"/>
  <c r="F33" i="46"/>
  <c r="F32" i="46"/>
  <c r="F31" i="46"/>
  <c r="F30" i="46"/>
  <c r="F29" i="46"/>
  <c r="F28" i="46"/>
  <c r="F27" i="46"/>
  <c r="F26" i="46"/>
  <c r="F25" i="46"/>
  <c r="F24" i="46"/>
  <c r="F23" i="46"/>
  <c r="F22" i="46"/>
  <c r="F21" i="46"/>
  <c r="F20" i="46"/>
  <c r="F19" i="46"/>
  <c r="F18" i="46"/>
  <c r="F17" i="46"/>
  <c r="F16" i="46"/>
  <c r="F15" i="46"/>
  <c r="F14" i="46"/>
  <c r="F13" i="46"/>
  <c r="F12" i="46"/>
  <c r="F11" i="46"/>
  <c r="F10" i="46"/>
  <c r="F9" i="46"/>
  <c r="F8" i="46"/>
  <c r="D7" i="46"/>
  <c r="F7" i="46" s="1"/>
  <c r="D6" i="46"/>
  <c r="F6" i="46" s="1"/>
  <c r="D5" i="46"/>
  <c r="F5" i="46" s="1"/>
  <c r="F1" i="46"/>
  <c r="A274" i="45"/>
  <c r="A271" i="45"/>
  <c r="C269" i="45"/>
  <c r="D266" i="45"/>
  <c r="F266" i="45" s="1"/>
  <c r="F265" i="45"/>
  <c r="F264" i="45"/>
  <c r="F263" i="45"/>
  <c r="F262" i="45"/>
  <c r="F261" i="45"/>
  <c r="F260" i="45"/>
  <c r="F259" i="45"/>
  <c r="F258" i="45"/>
  <c r="F257" i="45"/>
  <c r="F256" i="45"/>
  <c r="F255" i="45"/>
  <c r="F254" i="45"/>
  <c r="F253" i="45"/>
  <c r="F252" i="45"/>
  <c r="F251" i="45"/>
  <c r="F250" i="45"/>
  <c r="F249" i="45"/>
  <c r="F248" i="45"/>
  <c r="F247" i="45"/>
  <c r="F246" i="45"/>
  <c r="F245" i="45"/>
  <c r="F244" i="45"/>
  <c r="F243" i="45"/>
  <c r="F242" i="45"/>
  <c r="F241" i="45"/>
  <c r="F240" i="45"/>
  <c r="F239" i="45"/>
  <c r="F238" i="45"/>
  <c r="F237" i="45"/>
  <c r="F236" i="45"/>
  <c r="F235" i="45"/>
  <c r="F234" i="45"/>
  <c r="F233" i="45"/>
  <c r="F232" i="45"/>
  <c r="F231" i="45"/>
  <c r="F230" i="45"/>
  <c r="F229" i="45"/>
  <c r="F228" i="45"/>
  <c r="F227" i="45"/>
  <c r="F226" i="45"/>
  <c r="F225" i="45"/>
  <c r="F224" i="45"/>
  <c r="F223" i="45"/>
  <c r="F222" i="45"/>
  <c r="F221" i="45"/>
  <c r="F220" i="45"/>
  <c r="F219" i="45"/>
  <c r="F218" i="45"/>
  <c r="F217" i="45"/>
  <c r="F216" i="45"/>
  <c r="F215" i="45"/>
  <c r="F214" i="45"/>
  <c r="F213" i="45"/>
  <c r="F212" i="45"/>
  <c r="F211" i="45"/>
  <c r="F210" i="45"/>
  <c r="F209" i="45"/>
  <c r="F208" i="45"/>
  <c r="F207" i="45"/>
  <c r="F206" i="45"/>
  <c r="F205" i="45"/>
  <c r="F204" i="45"/>
  <c r="F203" i="45"/>
  <c r="F202" i="45"/>
  <c r="F201" i="45"/>
  <c r="F200" i="45"/>
  <c r="F199" i="45"/>
  <c r="F198" i="45"/>
  <c r="F197" i="45"/>
  <c r="F196" i="45"/>
  <c r="F195" i="45"/>
  <c r="F194" i="45"/>
  <c r="F193" i="45"/>
  <c r="F192" i="45"/>
  <c r="F191" i="45"/>
  <c r="F190" i="45"/>
  <c r="F189" i="45"/>
  <c r="F188" i="45"/>
  <c r="F187" i="45"/>
  <c r="F186" i="45"/>
  <c r="F185" i="45"/>
  <c r="F184" i="45"/>
  <c r="F183" i="45"/>
  <c r="F182" i="45"/>
  <c r="F181" i="45"/>
  <c r="F180" i="45"/>
  <c r="F179" i="45"/>
  <c r="F178" i="45"/>
  <c r="F177" i="45"/>
  <c r="F176" i="45"/>
  <c r="F175" i="45"/>
  <c r="F174" i="45"/>
  <c r="F173" i="45"/>
  <c r="F172" i="45"/>
  <c r="F171" i="45"/>
  <c r="F170" i="45"/>
  <c r="F169" i="45"/>
  <c r="F168" i="45"/>
  <c r="F167" i="45"/>
  <c r="F166" i="45"/>
  <c r="F165" i="45"/>
  <c r="F164" i="45"/>
  <c r="F163" i="45"/>
  <c r="F162" i="45"/>
  <c r="F161" i="45"/>
  <c r="F160" i="45"/>
  <c r="F159" i="45"/>
  <c r="F158" i="45"/>
  <c r="F157" i="45"/>
  <c r="F156" i="45"/>
  <c r="F155" i="45"/>
  <c r="F154" i="45"/>
  <c r="F153" i="45"/>
  <c r="F152" i="45"/>
  <c r="F151" i="45"/>
  <c r="F150" i="45"/>
  <c r="F149" i="45"/>
  <c r="F148" i="45"/>
  <c r="F147" i="45"/>
  <c r="F146" i="45"/>
  <c r="F145" i="45"/>
  <c r="F144" i="45"/>
  <c r="F143" i="45"/>
  <c r="F142" i="45"/>
  <c r="F141" i="45"/>
  <c r="F140" i="45"/>
  <c r="D139" i="45"/>
  <c r="F139" i="45" s="1"/>
  <c r="D138" i="45"/>
  <c r="F138" i="45" s="1"/>
  <c r="D137" i="45"/>
  <c r="F137" i="45" s="1"/>
  <c r="D134" i="45"/>
  <c r="F134" i="45" s="1"/>
  <c r="F133" i="45"/>
  <c r="F132" i="45"/>
  <c r="F131" i="45"/>
  <c r="F130" i="45"/>
  <c r="F129" i="45"/>
  <c r="F128" i="45"/>
  <c r="F127" i="45"/>
  <c r="F126" i="45"/>
  <c r="F125" i="45"/>
  <c r="F124" i="45"/>
  <c r="F123" i="45"/>
  <c r="F122" i="45"/>
  <c r="F121" i="45"/>
  <c r="F120" i="45"/>
  <c r="F119" i="45"/>
  <c r="F118" i="45"/>
  <c r="F117" i="45"/>
  <c r="F116" i="45"/>
  <c r="F115" i="45"/>
  <c r="F114" i="45"/>
  <c r="F113" i="45"/>
  <c r="F112" i="45"/>
  <c r="F111" i="45"/>
  <c r="F110" i="45"/>
  <c r="F109" i="45"/>
  <c r="F108" i="45"/>
  <c r="F107" i="45"/>
  <c r="F106" i="45"/>
  <c r="F105" i="45"/>
  <c r="F104" i="45"/>
  <c r="F103" i="45"/>
  <c r="F102" i="45"/>
  <c r="F101" i="45"/>
  <c r="F100" i="45"/>
  <c r="F99" i="45"/>
  <c r="F98" i="45"/>
  <c r="F97" i="45"/>
  <c r="F96" i="45"/>
  <c r="F95" i="45"/>
  <c r="F94" i="45"/>
  <c r="F93" i="45"/>
  <c r="F92" i="45"/>
  <c r="F91" i="45"/>
  <c r="F90" i="45"/>
  <c r="F89" i="45"/>
  <c r="F88" i="45"/>
  <c r="F87" i="45"/>
  <c r="F86" i="45"/>
  <c r="F85" i="45"/>
  <c r="F84" i="45"/>
  <c r="F83" i="45"/>
  <c r="F82" i="45"/>
  <c r="F81" i="45"/>
  <c r="F80" i="45"/>
  <c r="F79" i="45"/>
  <c r="F78" i="45"/>
  <c r="F77" i="45"/>
  <c r="F76" i="45"/>
  <c r="F75" i="45"/>
  <c r="F74" i="45"/>
  <c r="F73" i="45"/>
  <c r="F72" i="45"/>
  <c r="F71" i="45"/>
  <c r="F70" i="45"/>
  <c r="F69" i="45"/>
  <c r="F68" i="45"/>
  <c r="F67" i="45"/>
  <c r="F66" i="45"/>
  <c r="F65" i="45"/>
  <c r="F64" i="45"/>
  <c r="F63" i="45"/>
  <c r="F62" i="45"/>
  <c r="F61" i="45"/>
  <c r="F60" i="45"/>
  <c r="F59" i="45"/>
  <c r="F58" i="45"/>
  <c r="F57" i="45"/>
  <c r="F56" i="45"/>
  <c r="F55" i="45"/>
  <c r="F54" i="45"/>
  <c r="F53" i="45"/>
  <c r="F52" i="45"/>
  <c r="F51" i="45"/>
  <c r="F50" i="45"/>
  <c r="F49" i="45"/>
  <c r="F48" i="45"/>
  <c r="F47" i="45"/>
  <c r="F46" i="45"/>
  <c r="F45" i="45"/>
  <c r="F44" i="45"/>
  <c r="F43" i="45"/>
  <c r="F42" i="45"/>
  <c r="F41" i="45"/>
  <c r="F40" i="45"/>
  <c r="F39" i="45"/>
  <c r="F38" i="45"/>
  <c r="F37" i="45"/>
  <c r="F36" i="45"/>
  <c r="F35" i="45"/>
  <c r="F34" i="45"/>
  <c r="F33" i="45"/>
  <c r="F32" i="45"/>
  <c r="F31" i="45"/>
  <c r="F30" i="45"/>
  <c r="F29" i="45"/>
  <c r="F28" i="45"/>
  <c r="F27" i="45"/>
  <c r="F26" i="45"/>
  <c r="F25" i="45"/>
  <c r="F24" i="45"/>
  <c r="F23" i="45"/>
  <c r="F22" i="45"/>
  <c r="F21" i="45"/>
  <c r="F20" i="45"/>
  <c r="F19" i="45"/>
  <c r="F18" i="45"/>
  <c r="F17" i="45"/>
  <c r="F16" i="45"/>
  <c r="F15" i="45"/>
  <c r="F14" i="45"/>
  <c r="F13" i="45"/>
  <c r="F12" i="45"/>
  <c r="F11" i="45"/>
  <c r="F10" i="45"/>
  <c r="F9" i="45"/>
  <c r="F8" i="45"/>
  <c r="D7" i="45"/>
  <c r="F7" i="45" s="1"/>
  <c r="D6" i="45"/>
  <c r="F6" i="45" s="1"/>
  <c r="D5" i="45"/>
  <c r="F5" i="45" s="1"/>
  <c r="F1" i="45"/>
  <c r="A274" i="44"/>
  <c r="A271" i="44"/>
  <c r="C269" i="44"/>
  <c r="D266" i="44"/>
  <c r="F266" i="44" s="1"/>
  <c r="F265" i="44"/>
  <c r="F264" i="44"/>
  <c r="F263" i="44"/>
  <c r="F262" i="44"/>
  <c r="F261" i="44"/>
  <c r="F260" i="44"/>
  <c r="F259" i="44"/>
  <c r="F258" i="44"/>
  <c r="F257" i="44"/>
  <c r="F256" i="44"/>
  <c r="F255" i="44"/>
  <c r="F254" i="44"/>
  <c r="F253" i="44"/>
  <c r="F252" i="44"/>
  <c r="F251" i="44"/>
  <c r="F250" i="44"/>
  <c r="F249" i="44"/>
  <c r="F248" i="44"/>
  <c r="F247" i="44"/>
  <c r="F246" i="44"/>
  <c r="F245" i="44"/>
  <c r="F244" i="44"/>
  <c r="F243" i="44"/>
  <c r="F242" i="44"/>
  <c r="F241" i="44"/>
  <c r="F240" i="44"/>
  <c r="F239" i="44"/>
  <c r="F238" i="44"/>
  <c r="F237" i="44"/>
  <c r="F236" i="44"/>
  <c r="F235" i="44"/>
  <c r="F234" i="44"/>
  <c r="F233" i="44"/>
  <c r="F232" i="44"/>
  <c r="F231" i="44"/>
  <c r="F230" i="44"/>
  <c r="F229" i="44"/>
  <c r="F228" i="44"/>
  <c r="F227" i="44"/>
  <c r="F226" i="44"/>
  <c r="F225" i="44"/>
  <c r="F224" i="44"/>
  <c r="F223" i="44"/>
  <c r="F222" i="44"/>
  <c r="F221" i="44"/>
  <c r="F220" i="44"/>
  <c r="F219" i="44"/>
  <c r="F218" i="44"/>
  <c r="F217" i="44"/>
  <c r="F216" i="44"/>
  <c r="F215" i="44"/>
  <c r="F214" i="44"/>
  <c r="F213" i="44"/>
  <c r="F212" i="44"/>
  <c r="F211" i="44"/>
  <c r="F210" i="44"/>
  <c r="F209" i="44"/>
  <c r="F208" i="44"/>
  <c r="F207" i="44"/>
  <c r="F206" i="44"/>
  <c r="F205" i="44"/>
  <c r="F204" i="44"/>
  <c r="F203" i="44"/>
  <c r="F202" i="44"/>
  <c r="F201" i="44"/>
  <c r="F200" i="44"/>
  <c r="F199" i="44"/>
  <c r="F198" i="44"/>
  <c r="F197" i="44"/>
  <c r="F196" i="44"/>
  <c r="F195" i="44"/>
  <c r="F194" i="44"/>
  <c r="F193" i="44"/>
  <c r="F192" i="44"/>
  <c r="F191" i="44"/>
  <c r="F190" i="44"/>
  <c r="F189" i="44"/>
  <c r="F188" i="44"/>
  <c r="F187" i="44"/>
  <c r="F186" i="44"/>
  <c r="F185" i="44"/>
  <c r="F184" i="44"/>
  <c r="F183" i="44"/>
  <c r="F182" i="44"/>
  <c r="F181" i="44"/>
  <c r="F180" i="44"/>
  <c r="F179" i="44"/>
  <c r="F178" i="44"/>
  <c r="F177" i="44"/>
  <c r="F176" i="44"/>
  <c r="F175" i="44"/>
  <c r="F174" i="44"/>
  <c r="F173" i="44"/>
  <c r="F172" i="44"/>
  <c r="F171" i="44"/>
  <c r="F170" i="44"/>
  <c r="F169" i="44"/>
  <c r="F168" i="44"/>
  <c r="F167" i="44"/>
  <c r="F166" i="44"/>
  <c r="F165" i="44"/>
  <c r="F164" i="44"/>
  <c r="F163" i="44"/>
  <c r="F162" i="44"/>
  <c r="F161" i="44"/>
  <c r="F160" i="44"/>
  <c r="F159" i="44"/>
  <c r="F158" i="44"/>
  <c r="F157" i="44"/>
  <c r="F156" i="44"/>
  <c r="F155" i="44"/>
  <c r="F154" i="44"/>
  <c r="F153" i="44"/>
  <c r="F152" i="44"/>
  <c r="F151" i="44"/>
  <c r="F150" i="44"/>
  <c r="F149" i="44"/>
  <c r="F148" i="44"/>
  <c r="F147" i="44"/>
  <c r="F146" i="44"/>
  <c r="F145" i="44"/>
  <c r="F144" i="44"/>
  <c r="F143" i="44"/>
  <c r="F142" i="44"/>
  <c r="F141" i="44"/>
  <c r="F140" i="44"/>
  <c r="D139" i="44"/>
  <c r="F139" i="44" s="1"/>
  <c r="D138" i="44"/>
  <c r="F138" i="44" s="1"/>
  <c r="D137" i="44"/>
  <c r="F137" i="44" s="1"/>
  <c r="D134" i="44"/>
  <c r="F134" i="44" s="1"/>
  <c r="F133" i="44"/>
  <c r="F132" i="44"/>
  <c r="F131" i="44"/>
  <c r="F130" i="44"/>
  <c r="F129" i="44"/>
  <c r="F128" i="44"/>
  <c r="F127" i="44"/>
  <c r="F126" i="44"/>
  <c r="F125" i="44"/>
  <c r="F124" i="44"/>
  <c r="F123" i="44"/>
  <c r="F122" i="44"/>
  <c r="F121" i="44"/>
  <c r="F120" i="44"/>
  <c r="F119" i="44"/>
  <c r="F118" i="44"/>
  <c r="F117" i="44"/>
  <c r="F116" i="44"/>
  <c r="F115" i="44"/>
  <c r="F114" i="44"/>
  <c r="F113" i="44"/>
  <c r="F112" i="44"/>
  <c r="F111" i="44"/>
  <c r="F110" i="44"/>
  <c r="F109" i="44"/>
  <c r="F108" i="44"/>
  <c r="F107" i="44"/>
  <c r="F106" i="44"/>
  <c r="F105" i="44"/>
  <c r="F104" i="44"/>
  <c r="F103" i="44"/>
  <c r="F102" i="44"/>
  <c r="F101" i="44"/>
  <c r="F100" i="44"/>
  <c r="F99" i="44"/>
  <c r="F98" i="44"/>
  <c r="F97" i="44"/>
  <c r="F96" i="44"/>
  <c r="F95" i="44"/>
  <c r="F94" i="44"/>
  <c r="F93" i="44"/>
  <c r="F92" i="44"/>
  <c r="F91" i="44"/>
  <c r="F90" i="44"/>
  <c r="F89" i="44"/>
  <c r="F88" i="44"/>
  <c r="F87" i="44"/>
  <c r="F86" i="44"/>
  <c r="F85" i="44"/>
  <c r="F84" i="44"/>
  <c r="F83" i="44"/>
  <c r="F82" i="44"/>
  <c r="F81" i="44"/>
  <c r="F80" i="44"/>
  <c r="F79" i="44"/>
  <c r="F78" i="44"/>
  <c r="F77" i="44"/>
  <c r="F76" i="44"/>
  <c r="F75" i="44"/>
  <c r="F74" i="44"/>
  <c r="F73" i="44"/>
  <c r="F72" i="44"/>
  <c r="F71" i="44"/>
  <c r="F70" i="44"/>
  <c r="F69" i="44"/>
  <c r="F68" i="44"/>
  <c r="F67" i="44"/>
  <c r="F66" i="44"/>
  <c r="F65" i="44"/>
  <c r="F64" i="44"/>
  <c r="F63" i="44"/>
  <c r="F62" i="44"/>
  <c r="F61" i="44"/>
  <c r="F60" i="44"/>
  <c r="F59" i="44"/>
  <c r="F58" i="44"/>
  <c r="F57" i="44"/>
  <c r="F56" i="44"/>
  <c r="F55" i="44"/>
  <c r="F54" i="44"/>
  <c r="F53" i="44"/>
  <c r="F52" i="44"/>
  <c r="F51" i="44"/>
  <c r="F50" i="44"/>
  <c r="F49" i="44"/>
  <c r="F48" i="44"/>
  <c r="F47" i="44"/>
  <c r="F46" i="44"/>
  <c r="F45" i="44"/>
  <c r="F44" i="44"/>
  <c r="F43" i="44"/>
  <c r="F42" i="44"/>
  <c r="F41" i="44"/>
  <c r="F40" i="44"/>
  <c r="F39" i="44"/>
  <c r="F38" i="44"/>
  <c r="F37" i="44"/>
  <c r="F36" i="44"/>
  <c r="F35" i="44"/>
  <c r="F34" i="44"/>
  <c r="F33" i="44"/>
  <c r="F32" i="44"/>
  <c r="F31" i="44"/>
  <c r="F30" i="44"/>
  <c r="F29" i="44"/>
  <c r="F28" i="44"/>
  <c r="F27" i="44"/>
  <c r="F26" i="44"/>
  <c r="F25" i="44"/>
  <c r="F24" i="44"/>
  <c r="F23" i="44"/>
  <c r="F22" i="44"/>
  <c r="F21" i="44"/>
  <c r="F20" i="44"/>
  <c r="F19" i="44"/>
  <c r="F18" i="44"/>
  <c r="F17" i="44"/>
  <c r="F16" i="44"/>
  <c r="F15" i="44"/>
  <c r="F14" i="44"/>
  <c r="F13" i="44"/>
  <c r="F12" i="44"/>
  <c r="F11" i="44"/>
  <c r="F10" i="44"/>
  <c r="F9" i="44"/>
  <c r="F8" i="44"/>
  <c r="D7" i="44"/>
  <c r="F7" i="44" s="1"/>
  <c r="D6" i="44"/>
  <c r="F6" i="44" s="1"/>
  <c r="D5" i="44"/>
  <c r="F5" i="44" s="1"/>
  <c r="F1" i="44"/>
  <c r="A274" i="43"/>
  <c r="A271" i="43"/>
  <c r="C269" i="43"/>
  <c r="D266" i="43"/>
  <c r="F266" i="43" s="1"/>
  <c r="F265" i="43"/>
  <c r="F264" i="43"/>
  <c r="F263" i="43"/>
  <c r="F262" i="43"/>
  <c r="F261" i="43"/>
  <c r="F260" i="43"/>
  <c r="F259" i="43"/>
  <c r="F258" i="43"/>
  <c r="F257" i="43"/>
  <c r="F256" i="43"/>
  <c r="F255" i="43"/>
  <c r="F254" i="43"/>
  <c r="F253" i="43"/>
  <c r="F252" i="43"/>
  <c r="F251" i="43"/>
  <c r="F250" i="43"/>
  <c r="F249" i="43"/>
  <c r="F248" i="43"/>
  <c r="F247" i="43"/>
  <c r="F246" i="43"/>
  <c r="F245" i="43"/>
  <c r="F244" i="43"/>
  <c r="F243" i="43"/>
  <c r="F242" i="43"/>
  <c r="F241" i="43"/>
  <c r="F240" i="43"/>
  <c r="F239" i="43"/>
  <c r="F238" i="43"/>
  <c r="F237" i="43"/>
  <c r="F236" i="43"/>
  <c r="F235" i="43"/>
  <c r="F234" i="43"/>
  <c r="F233" i="43"/>
  <c r="F232" i="43"/>
  <c r="F231" i="43"/>
  <c r="F230" i="43"/>
  <c r="F229" i="43"/>
  <c r="F228" i="43"/>
  <c r="F227" i="43"/>
  <c r="F226" i="43"/>
  <c r="F225" i="43"/>
  <c r="F224" i="43"/>
  <c r="F223" i="43"/>
  <c r="F222" i="43"/>
  <c r="F221" i="43"/>
  <c r="F220" i="43"/>
  <c r="F219" i="43"/>
  <c r="F218" i="43"/>
  <c r="F217" i="43"/>
  <c r="F216" i="43"/>
  <c r="F215" i="43"/>
  <c r="F214" i="43"/>
  <c r="F213" i="43"/>
  <c r="F212" i="43"/>
  <c r="F211" i="43"/>
  <c r="F210" i="43"/>
  <c r="F209" i="43"/>
  <c r="F208" i="43"/>
  <c r="F207" i="43"/>
  <c r="F206" i="43"/>
  <c r="F205" i="43"/>
  <c r="F204" i="43"/>
  <c r="F203" i="43"/>
  <c r="F202" i="43"/>
  <c r="F201" i="43"/>
  <c r="F200" i="43"/>
  <c r="F199" i="43"/>
  <c r="F198" i="43"/>
  <c r="F197" i="43"/>
  <c r="F196" i="43"/>
  <c r="F195" i="43"/>
  <c r="F194" i="43"/>
  <c r="F193" i="43"/>
  <c r="F192" i="43"/>
  <c r="F191" i="43"/>
  <c r="F190" i="43"/>
  <c r="F189" i="43"/>
  <c r="F188" i="43"/>
  <c r="F187" i="43"/>
  <c r="F186" i="43"/>
  <c r="F185" i="43"/>
  <c r="F184" i="43"/>
  <c r="F183" i="43"/>
  <c r="F182" i="43"/>
  <c r="F181" i="43"/>
  <c r="F180" i="43"/>
  <c r="F179" i="43"/>
  <c r="F178" i="43"/>
  <c r="F177" i="43"/>
  <c r="F176" i="43"/>
  <c r="F175" i="43"/>
  <c r="F174" i="43"/>
  <c r="F173" i="43"/>
  <c r="F172" i="43"/>
  <c r="F171" i="43"/>
  <c r="F170" i="43"/>
  <c r="F169" i="43"/>
  <c r="F168" i="43"/>
  <c r="F167" i="43"/>
  <c r="F166" i="43"/>
  <c r="F165" i="43"/>
  <c r="F164" i="43"/>
  <c r="F163" i="43"/>
  <c r="F162" i="43"/>
  <c r="F161" i="43"/>
  <c r="F160" i="43"/>
  <c r="F159" i="43"/>
  <c r="F158" i="43"/>
  <c r="F157" i="43"/>
  <c r="F156" i="43"/>
  <c r="F155" i="43"/>
  <c r="F154" i="43"/>
  <c r="F153" i="43"/>
  <c r="F152" i="43"/>
  <c r="F151" i="43"/>
  <c r="F150" i="43"/>
  <c r="F149" i="43"/>
  <c r="F148" i="43"/>
  <c r="F147" i="43"/>
  <c r="F146" i="43"/>
  <c r="F145" i="43"/>
  <c r="F144" i="43"/>
  <c r="F143" i="43"/>
  <c r="F142" i="43"/>
  <c r="F141" i="43"/>
  <c r="F140" i="43"/>
  <c r="D139" i="43"/>
  <c r="F139" i="43" s="1"/>
  <c r="D138" i="43"/>
  <c r="F138" i="43" s="1"/>
  <c r="D137" i="43"/>
  <c r="F137" i="43" s="1"/>
  <c r="D134" i="43"/>
  <c r="F134" i="43" s="1"/>
  <c r="F133" i="43"/>
  <c r="F132" i="43"/>
  <c r="F131" i="43"/>
  <c r="F130" i="43"/>
  <c r="F129" i="43"/>
  <c r="F128" i="43"/>
  <c r="F127" i="43"/>
  <c r="F126" i="43"/>
  <c r="F125" i="43"/>
  <c r="F124" i="43"/>
  <c r="F123" i="43"/>
  <c r="F122" i="43"/>
  <c r="F121" i="43"/>
  <c r="F120" i="43"/>
  <c r="F119" i="43"/>
  <c r="F118" i="43"/>
  <c r="F117" i="43"/>
  <c r="F116" i="43"/>
  <c r="F115" i="43"/>
  <c r="F114" i="43"/>
  <c r="F113" i="43"/>
  <c r="F112" i="43"/>
  <c r="F111" i="43"/>
  <c r="F110" i="43"/>
  <c r="F109" i="43"/>
  <c r="F108" i="43"/>
  <c r="F107" i="43"/>
  <c r="F106" i="43"/>
  <c r="F105" i="43"/>
  <c r="F104" i="43"/>
  <c r="F103" i="43"/>
  <c r="F102" i="43"/>
  <c r="F101" i="43"/>
  <c r="F100" i="43"/>
  <c r="F99" i="43"/>
  <c r="F98" i="43"/>
  <c r="F97" i="43"/>
  <c r="F96" i="43"/>
  <c r="F95" i="43"/>
  <c r="F94" i="43"/>
  <c r="F93" i="43"/>
  <c r="F92" i="43"/>
  <c r="F91" i="43"/>
  <c r="F90" i="43"/>
  <c r="F89" i="43"/>
  <c r="F88" i="43"/>
  <c r="F87" i="43"/>
  <c r="F86" i="43"/>
  <c r="F85" i="43"/>
  <c r="F84" i="43"/>
  <c r="F83" i="43"/>
  <c r="F82" i="43"/>
  <c r="F81" i="43"/>
  <c r="F80" i="43"/>
  <c r="F79" i="43"/>
  <c r="F78" i="43"/>
  <c r="F77" i="43"/>
  <c r="F76" i="43"/>
  <c r="F75" i="43"/>
  <c r="F74" i="43"/>
  <c r="F73" i="43"/>
  <c r="F72" i="43"/>
  <c r="F71" i="43"/>
  <c r="F70" i="43"/>
  <c r="F69" i="43"/>
  <c r="F68" i="43"/>
  <c r="F67" i="43"/>
  <c r="F66" i="43"/>
  <c r="F65" i="43"/>
  <c r="F64" i="43"/>
  <c r="F63" i="43"/>
  <c r="F62" i="43"/>
  <c r="F61" i="43"/>
  <c r="F60" i="43"/>
  <c r="F59" i="43"/>
  <c r="F58" i="43"/>
  <c r="F57" i="43"/>
  <c r="F56" i="43"/>
  <c r="F55" i="43"/>
  <c r="F54" i="43"/>
  <c r="F53" i="43"/>
  <c r="F52" i="43"/>
  <c r="F51" i="43"/>
  <c r="F50" i="43"/>
  <c r="F49" i="43"/>
  <c r="F48" i="43"/>
  <c r="F47" i="43"/>
  <c r="F46" i="43"/>
  <c r="F45" i="43"/>
  <c r="F44" i="43"/>
  <c r="F43" i="43"/>
  <c r="F42" i="43"/>
  <c r="F41" i="43"/>
  <c r="F40" i="43"/>
  <c r="F39" i="43"/>
  <c r="F38" i="43"/>
  <c r="F37" i="43"/>
  <c r="F36" i="43"/>
  <c r="F35" i="43"/>
  <c r="F34" i="43"/>
  <c r="F33" i="43"/>
  <c r="F32" i="43"/>
  <c r="F31" i="43"/>
  <c r="F30" i="43"/>
  <c r="F29" i="43"/>
  <c r="F28" i="43"/>
  <c r="F27" i="43"/>
  <c r="F26" i="43"/>
  <c r="F25" i="43"/>
  <c r="F24" i="43"/>
  <c r="F23" i="43"/>
  <c r="F22" i="43"/>
  <c r="F21" i="43"/>
  <c r="F20" i="43"/>
  <c r="F19" i="43"/>
  <c r="F18" i="43"/>
  <c r="F17" i="43"/>
  <c r="F16" i="43"/>
  <c r="F15" i="43"/>
  <c r="F14" i="43"/>
  <c r="F13" i="43"/>
  <c r="F12" i="43"/>
  <c r="F11" i="43"/>
  <c r="F10" i="43"/>
  <c r="F9" i="43"/>
  <c r="F8" i="43"/>
  <c r="D7" i="43"/>
  <c r="F7" i="43" s="1"/>
  <c r="D6" i="43"/>
  <c r="F6" i="43" s="1"/>
  <c r="D5" i="43"/>
  <c r="F5" i="43" s="1"/>
  <c r="F1" i="43"/>
  <c r="A274" i="42"/>
  <c r="A271" i="42"/>
  <c r="C269" i="42"/>
  <c r="D266" i="42"/>
  <c r="F266" i="42" s="1"/>
  <c r="F265" i="42"/>
  <c r="F264" i="42"/>
  <c r="F263" i="42"/>
  <c r="F262" i="42"/>
  <c r="F261" i="42"/>
  <c r="F260" i="42"/>
  <c r="F259" i="42"/>
  <c r="F258" i="42"/>
  <c r="F257" i="42"/>
  <c r="F256" i="42"/>
  <c r="F255" i="42"/>
  <c r="F254" i="42"/>
  <c r="F253" i="42"/>
  <c r="F252" i="42"/>
  <c r="F251" i="42"/>
  <c r="F250" i="42"/>
  <c r="F249" i="42"/>
  <c r="F248" i="42"/>
  <c r="F247" i="42"/>
  <c r="F246" i="42"/>
  <c r="F245" i="42"/>
  <c r="F244" i="42"/>
  <c r="F243" i="42"/>
  <c r="F242" i="42"/>
  <c r="F241" i="42"/>
  <c r="F240" i="42"/>
  <c r="F239" i="42"/>
  <c r="F238" i="42"/>
  <c r="F237" i="42"/>
  <c r="F236" i="42"/>
  <c r="F235" i="42"/>
  <c r="F234" i="42"/>
  <c r="F233" i="42"/>
  <c r="F232" i="42"/>
  <c r="F231" i="42"/>
  <c r="F230" i="42"/>
  <c r="F229" i="42"/>
  <c r="F228" i="42"/>
  <c r="F227" i="42"/>
  <c r="F226" i="42"/>
  <c r="F225" i="42"/>
  <c r="F224" i="42"/>
  <c r="F223" i="42"/>
  <c r="F222" i="42"/>
  <c r="F221" i="42"/>
  <c r="F220" i="42"/>
  <c r="F219" i="42"/>
  <c r="F218" i="42"/>
  <c r="F217" i="42"/>
  <c r="F216" i="42"/>
  <c r="F215" i="42"/>
  <c r="F214" i="42"/>
  <c r="F213" i="42"/>
  <c r="F212" i="42"/>
  <c r="F211" i="42"/>
  <c r="F210" i="42"/>
  <c r="F209" i="42"/>
  <c r="F208" i="42"/>
  <c r="F207" i="42"/>
  <c r="F206" i="42"/>
  <c r="F205" i="42"/>
  <c r="F204" i="42"/>
  <c r="F203" i="42"/>
  <c r="F202" i="42"/>
  <c r="F201" i="42"/>
  <c r="F200" i="42"/>
  <c r="F199" i="42"/>
  <c r="F198" i="42"/>
  <c r="F197" i="42"/>
  <c r="F196" i="42"/>
  <c r="F195" i="42"/>
  <c r="F194" i="42"/>
  <c r="F193" i="42"/>
  <c r="F192" i="42"/>
  <c r="F191" i="42"/>
  <c r="F190" i="42"/>
  <c r="F189" i="42"/>
  <c r="F188" i="42"/>
  <c r="F187" i="42"/>
  <c r="F186" i="42"/>
  <c r="F185" i="42"/>
  <c r="F184" i="42"/>
  <c r="F183" i="42"/>
  <c r="F182" i="42"/>
  <c r="F181" i="42"/>
  <c r="F180" i="42"/>
  <c r="F179" i="42"/>
  <c r="F178" i="42"/>
  <c r="F177" i="42"/>
  <c r="F176" i="42"/>
  <c r="F175" i="42"/>
  <c r="F174" i="42"/>
  <c r="F173" i="42"/>
  <c r="F172" i="42"/>
  <c r="F171" i="42"/>
  <c r="F170" i="42"/>
  <c r="F169" i="42"/>
  <c r="F168" i="42"/>
  <c r="F167" i="42"/>
  <c r="F166" i="42"/>
  <c r="F165" i="42"/>
  <c r="F164" i="42"/>
  <c r="F163" i="42"/>
  <c r="F162" i="42"/>
  <c r="F161" i="42"/>
  <c r="F160" i="42"/>
  <c r="F159" i="42"/>
  <c r="F158" i="42"/>
  <c r="F157" i="42"/>
  <c r="F156" i="42"/>
  <c r="F155" i="42"/>
  <c r="F154" i="42"/>
  <c r="F153" i="42"/>
  <c r="F152" i="42"/>
  <c r="F151" i="42"/>
  <c r="F150" i="42"/>
  <c r="F149" i="42"/>
  <c r="F148" i="42"/>
  <c r="F147" i="42"/>
  <c r="F146" i="42"/>
  <c r="F145" i="42"/>
  <c r="F144" i="42"/>
  <c r="F143" i="42"/>
  <c r="F142" i="42"/>
  <c r="F141" i="42"/>
  <c r="F140" i="42"/>
  <c r="D139" i="42"/>
  <c r="F139" i="42" s="1"/>
  <c r="D138" i="42"/>
  <c r="F138" i="42" s="1"/>
  <c r="D137" i="42"/>
  <c r="F137" i="42" s="1"/>
  <c r="D134" i="42"/>
  <c r="F134" i="42" s="1"/>
  <c r="F133" i="42"/>
  <c r="F132" i="42"/>
  <c r="F131" i="42"/>
  <c r="F130" i="42"/>
  <c r="F129" i="42"/>
  <c r="F128" i="42"/>
  <c r="F127" i="42"/>
  <c r="F126" i="42"/>
  <c r="F125" i="42"/>
  <c r="F124" i="42"/>
  <c r="F123" i="42"/>
  <c r="F122" i="42"/>
  <c r="F121" i="42"/>
  <c r="F120" i="42"/>
  <c r="F119" i="42"/>
  <c r="F118" i="42"/>
  <c r="F117" i="42"/>
  <c r="F116" i="42"/>
  <c r="F115" i="42"/>
  <c r="F114" i="42"/>
  <c r="F113" i="42"/>
  <c r="F112" i="42"/>
  <c r="F111" i="42"/>
  <c r="F110" i="42"/>
  <c r="F109" i="42"/>
  <c r="F108" i="42"/>
  <c r="F107" i="42"/>
  <c r="F106" i="42"/>
  <c r="F105" i="42"/>
  <c r="F104" i="42"/>
  <c r="F103" i="42"/>
  <c r="F102" i="42"/>
  <c r="F101" i="42"/>
  <c r="F100" i="42"/>
  <c r="F99" i="42"/>
  <c r="F98" i="42"/>
  <c r="F97" i="42"/>
  <c r="F96" i="42"/>
  <c r="F95" i="42"/>
  <c r="F94" i="42"/>
  <c r="F93" i="42"/>
  <c r="F92" i="42"/>
  <c r="F91" i="42"/>
  <c r="F90" i="42"/>
  <c r="F89" i="42"/>
  <c r="F88" i="42"/>
  <c r="F87" i="42"/>
  <c r="F86" i="42"/>
  <c r="F85" i="42"/>
  <c r="F84" i="42"/>
  <c r="F83" i="42"/>
  <c r="F82" i="42"/>
  <c r="F81" i="42"/>
  <c r="F80" i="42"/>
  <c r="F79" i="42"/>
  <c r="F78" i="42"/>
  <c r="F77" i="42"/>
  <c r="F76" i="42"/>
  <c r="F75" i="42"/>
  <c r="F74" i="42"/>
  <c r="F73" i="42"/>
  <c r="F72" i="42"/>
  <c r="F71" i="42"/>
  <c r="F70" i="42"/>
  <c r="F69" i="42"/>
  <c r="F68" i="42"/>
  <c r="F67" i="42"/>
  <c r="F66" i="42"/>
  <c r="F65" i="42"/>
  <c r="F64" i="42"/>
  <c r="F63" i="42"/>
  <c r="F62" i="42"/>
  <c r="F61" i="42"/>
  <c r="F60" i="42"/>
  <c r="F59" i="42"/>
  <c r="F58" i="42"/>
  <c r="F57" i="42"/>
  <c r="F56" i="42"/>
  <c r="F55" i="42"/>
  <c r="F54" i="42"/>
  <c r="F53" i="42"/>
  <c r="F52" i="42"/>
  <c r="F51" i="42"/>
  <c r="F50" i="42"/>
  <c r="F49" i="42"/>
  <c r="F48" i="42"/>
  <c r="F47" i="42"/>
  <c r="F46" i="42"/>
  <c r="F45" i="42"/>
  <c r="F44" i="42"/>
  <c r="F43" i="42"/>
  <c r="F42" i="42"/>
  <c r="F41" i="42"/>
  <c r="F40" i="42"/>
  <c r="F39" i="42"/>
  <c r="F38" i="42"/>
  <c r="F37" i="42"/>
  <c r="F36" i="42"/>
  <c r="F35" i="42"/>
  <c r="F34" i="42"/>
  <c r="F33" i="42"/>
  <c r="F32" i="42"/>
  <c r="F31" i="42"/>
  <c r="F30" i="42"/>
  <c r="F29" i="42"/>
  <c r="F28" i="42"/>
  <c r="F27" i="42"/>
  <c r="F26" i="42"/>
  <c r="F25" i="42"/>
  <c r="F24" i="42"/>
  <c r="F23" i="42"/>
  <c r="F22" i="42"/>
  <c r="F21" i="42"/>
  <c r="F20" i="42"/>
  <c r="F19" i="42"/>
  <c r="F18" i="42"/>
  <c r="F17" i="42"/>
  <c r="F16" i="42"/>
  <c r="F15" i="42"/>
  <c r="F14" i="42"/>
  <c r="F13" i="42"/>
  <c r="F12" i="42"/>
  <c r="F11" i="42"/>
  <c r="F10" i="42"/>
  <c r="F9" i="42"/>
  <c r="F8" i="42"/>
  <c r="D7" i="42"/>
  <c r="F7" i="42" s="1"/>
  <c r="D6" i="42"/>
  <c r="F6" i="42" s="1"/>
  <c r="D5" i="42"/>
  <c r="F5" i="42" s="1"/>
  <c r="F1" i="42"/>
  <c r="A274" i="41"/>
  <c r="A271" i="41"/>
  <c r="C269" i="41"/>
  <c r="D266" i="41"/>
  <c r="F266" i="41" s="1"/>
  <c r="F265" i="41"/>
  <c r="F264" i="41"/>
  <c r="F263" i="41"/>
  <c r="F262" i="41"/>
  <c r="F261" i="41"/>
  <c r="F260" i="41"/>
  <c r="F259" i="41"/>
  <c r="F258" i="41"/>
  <c r="F257" i="41"/>
  <c r="F256" i="41"/>
  <c r="F255" i="41"/>
  <c r="F254" i="41"/>
  <c r="F253" i="41"/>
  <c r="F252" i="41"/>
  <c r="F251" i="41"/>
  <c r="F250" i="41"/>
  <c r="F249" i="41"/>
  <c r="F248" i="41"/>
  <c r="F247" i="41"/>
  <c r="F246" i="41"/>
  <c r="F245" i="41"/>
  <c r="F244" i="41"/>
  <c r="F243" i="41"/>
  <c r="F242" i="41"/>
  <c r="F241" i="41"/>
  <c r="F240" i="41"/>
  <c r="F239" i="41"/>
  <c r="F238" i="41"/>
  <c r="F237" i="41"/>
  <c r="F236" i="41"/>
  <c r="F235" i="41"/>
  <c r="F234" i="41"/>
  <c r="F233" i="41"/>
  <c r="F232" i="41"/>
  <c r="F231" i="41"/>
  <c r="F230" i="41"/>
  <c r="F229" i="41"/>
  <c r="F228" i="41"/>
  <c r="F227" i="41"/>
  <c r="F226" i="41"/>
  <c r="F225" i="41"/>
  <c r="F224" i="41"/>
  <c r="F223" i="41"/>
  <c r="F222" i="41"/>
  <c r="F221" i="41"/>
  <c r="F220" i="41"/>
  <c r="F219" i="41"/>
  <c r="F218" i="41"/>
  <c r="F217" i="41"/>
  <c r="F216" i="41"/>
  <c r="F215" i="41"/>
  <c r="F214" i="41"/>
  <c r="F213" i="41"/>
  <c r="F212" i="41"/>
  <c r="F211" i="41"/>
  <c r="F210" i="41"/>
  <c r="F209" i="41"/>
  <c r="F208" i="41"/>
  <c r="F207" i="41"/>
  <c r="F206" i="41"/>
  <c r="F205" i="41"/>
  <c r="F204" i="41"/>
  <c r="F203" i="41"/>
  <c r="F202" i="41"/>
  <c r="F201" i="41"/>
  <c r="F200" i="41"/>
  <c r="F199" i="41"/>
  <c r="F198" i="41"/>
  <c r="F197" i="41"/>
  <c r="F196" i="41"/>
  <c r="F195" i="41"/>
  <c r="F194" i="41"/>
  <c r="F193" i="41"/>
  <c r="F192" i="41"/>
  <c r="F191" i="41"/>
  <c r="F190" i="41"/>
  <c r="F189" i="41"/>
  <c r="F188" i="41"/>
  <c r="F187" i="41"/>
  <c r="F186" i="41"/>
  <c r="F185" i="41"/>
  <c r="F184" i="41"/>
  <c r="F183" i="41"/>
  <c r="F182" i="41"/>
  <c r="F181" i="41"/>
  <c r="F180" i="41"/>
  <c r="F179" i="41"/>
  <c r="F178" i="41"/>
  <c r="F177" i="41"/>
  <c r="F176" i="41"/>
  <c r="F175" i="41"/>
  <c r="F174" i="41"/>
  <c r="F173" i="41"/>
  <c r="F172" i="41"/>
  <c r="F171" i="41"/>
  <c r="F170" i="41"/>
  <c r="F169" i="41"/>
  <c r="F168" i="41"/>
  <c r="F167" i="41"/>
  <c r="F166" i="41"/>
  <c r="F165" i="41"/>
  <c r="F164" i="41"/>
  <c r="F163" i="41"/>
  <c r="F162" i="41"/>
  <c r="F161" i="41"/>
  <c r="F160" i="41"/>
  <c r="F159" i="41"/>
  <c r="F158" i="41"/>
  <c r="F157" i="41"/>
  <c r="F156" i="41"/>
  <c r="F155" i="41"/>
  <c r="F154" i="41"/>
  <c r="F153" i="41"/>
  <c r="F152" i="41"/>
  <c r="F151" i="41"/>
  <c r="F150" i="41"/>
  <c r="F149" i="41"/>
  <c r="F148" i="41"/>
  <c r="F147" i="41"/>
  <c r="F146" i="41"/>
  <c r="F145" i="41"/>
  <c r="F144" i="41"/>
  <c r="F143" i="41"/>
  <c r="F142" i="41"/>
  <c r="F141" i="41"/>
  <c r="F140" i="41"/>
  <c r="D139" i="41"/>
  <c r="F139" i="41" s="1"/>
  <c r="D138" i="41"/>
  <c r="F138" i="41" s="1"/>
  <c r="D137" i="41"/>
  <c r="F137" i="41" s="1"/>
  <c r="D134" i="41"/>
  <c r="F134" i="41" s="1"/>
  <c r="F133" i="41"/>
  <c r="F132" i="41"/>
  <c r="F131" i="41"/>
  <c r="F130" i="41"/>
  <c r="F129" i="41"/>
  <c r="F128" i="41"/>
  <c r="F127" i="41"/>
  <c r="F126" i="41"/>
  <c r="F125" i="41"/>
  <c r="F124" i="41"/>
  <c r="F123" i="41"/>
  <c r="F122" i="41"/>
  <c r="F121" i="41"/>
  <c r="F120" i="41"/>
  <c r="F119" i="41"/>
  <c r="F118" i="41"/>
  <c r="F117" i="41"/>
  <c r="F116" i="41"/>
  <c r="F115" i="41"/>
  <c r="F114" i="41"/>
  <c r="F113" i="41"/>
  <c r="F112" i="41"/>
  <c r="F111" i="41"/>
  <c r="F110" i="41"/>
  <c r="F109" i="41"/>
  <c r="F108" i="41"/>
  <c r="F107" i="41"/>
  <c r="F106" i="41"/>
  <c r="F105" i="41"/>
  <c r="F104" i="41"/>
  <c r="F103" i="41"/>
  <c r="F102" i="41"/>
  <c r="F101" i="41"/>
  <c r="F100" i="41"/>
  <c r="F99" i="41"/>
  <c r="F98" i="41"/>
  <c r="F97" i="41"/>
  <c r="F96" i="41"/>
  <c r="F95" i="41"/>
  <c r="F94" i="41"/>
  <c r="F93" i="41"/>
  <c r="F92" i="41"/>
  <c r="F91" i="41"/>
  <c r="F90" i="41"/>
  <c r="F89" i="41"/>
  <c r="F88" i="41"/>
  <c r="F87" i="41"/>
  <c r="F86" i="41"/>
  <c r="F85" i="41"/>
  <c r="F84" i="41"/>
  <c r="F83" i="41"/>
  <c r="F82" i="41"/>
  <c r="F81" i="41"/>
  <c r="F80" i="41"/>
  <c r="F79" i="41"/>
  <c r="F78" i="41"/>
  <c r="F77" i="41"/>
  <c r="F76" i="41"/>
  <c r="F75" i="41"/>
  <c r="F74" i="41"/>
  <c r="F73" i="41"/>
  <c r="F72" i="41"/>
  <c r="F71" i="41"/>
  <c r="F70" i="41"/>
  <c r="F69" i="41"/>
  <c r="F68" i="41"/>
  <c r="F67" i="41"/>
  <c r="F66" i="41"/>
  <c r="F65" i="41"/>
  <c r="F64" i="41"/>
  <c r="F63" i="41"/>
  <c r="F62" i="41"/>
  <c r="F61" i="41"/>
  <c r="F60" i="41"/>
  <c r="F59" i="41"/>
  <c r="F58" i="41"/>
  <c r="F57" i="41"/>
  <c r="F56" i="41"/>
  <c r="F55" i="41"/>
  <c r="F54" i="41"/>
  <c r="F53" i="41"/>
  <c r="F52" i="41"/>
  <c r="F51" i="41"/>
  <c r="F50" i="41"/>
  <c r="F49" i="41"/>
  <c r="F48" i="41"/>
  <c r="F47" i="41"/>
  <c r="F46" i="41"/>
  <c r="F45" i="41"/>
  <c r="F44" i="41"/>
  <c r="F43" i="41"/>
  <c r="F42" i="41"/>
  <c r="F41" i="41"/>
  <c r="F40" i="41"/>
  <c r="F39" i="41"/>
  <c r="F38" i="41"/>
  <c r="F37" i="41"/>
  <c r="F36" i="41"/>
  <c r="F35" i="41"/>
  <c r="F34" i="41"/>
  <c r="F33" i="41"/>
  <c r="F32" i="41"/>
  <c r="F31" i="41"/>
  <c r="F30" i="41"/>
  <c r="F29" i="41"/>
  <c r="F28" i="41"/>
  <c r="F27" i="41"/>
  <c r="F26" i="41"/>
  <c r="F25" i="41"/>
  <c r="F24" i="41"/>
  <c r="F23" i="41"/>
  <c r="F22" i="41"/>
  <c r="F21" i="41"/>
  <c r="F20" i="41"/>
  <c r="F19" i="41"/>
  <c r="F18" i="41"/>
  <c r="F17" i="41"/>
  <c r="F16" i="41"/>
  <c r="F15" i="41"/>
  <c r="F14" i="41"/>
  <c r="F13" i="41"/>
  <c r="F12" i="41"/>
  <c r="F11" i="41"/>
  <c r="F10" i="41"/>
  <c r="F9" i="41"/>
  <c r="F8" i="41"/>
  <c r="D7" i="41"/>
  <c r="F7" i="41" s="1"/>
  <c r="D6" i="41"/>
  <c r="F6" i="41" s="1"/>
  <c r="D5" i="41"/>
  <c r="F5" i="41" s="1"/>
  <c r="F1" i="41"/>
  <c r="A274" i="40"/>
  <c r="A271" i="40"/>
  <c r="C269" i="40"/>
  <c r="D266" i="40"/>
  <c r="F266" i="40" s="1"/>
  <c r="F265" i="40"/>
  <c r="F264" i="40"/>
  <c r="F263" i="40"/>
  <c r="F262" i="40"/>
  <c r="F261" i="40"/>
  <c r="F260" i="40"/>
  <c r="F259" i="40"/>
  <c r="F258" i="40"/>
  <c r="F257" i="40"/>
  <c r="F256" i="40"/>
  <c r="F255" i="40"/>
  <c r="F254" i="40"/>
  <c r="F253" i="40"/>
  <c r="F252" i="40"/>
  <c r="F251" i="40"/>
  <c r="F250" i="40"/>
  <c r="F249" i="40"/>
  <c r="F248" i="40"/>
  <c r="F247" i="40"/>
  <c r="F246" i="40"/>
  <c r="F245" i="40"/>
  <c r="F244" i="40"/>
  <c r="F243" i="40"/>
  <c r="F242" i="40"/>
  <c r="F241" i="40"/>
  <c r="F240" i="40"/>
  <c r="F239" i="40"/>
  <c r="F238" i="40"/>
  <c r="F237" i="40"/>
  <c r="F236" i="40"/>
  <c r="F235" i="40"/>
  <c r="F234" i="40"/>
  <c r="F233" i="40"/>
  <c r="F232" i="40"/>
  <c r="F231" i="40"/>
  <c r="F230" i="40"/>
  <c r="F229" i="40"/>
  <c r="F228" i="40"/>
  <c r="F227" i="40"/>
  <c r="F226" i="40"/>
  <c r="F225" i="40"/>
  <c r="F224" i="40"/>
  <c r="F223" i="40"/>
  <c r="F222" i="40"/>
  <c r="F221" i="40"/>
  <c r="F220" i="40"/>
  <c r="F219" i="40"/>
  <c r="F218" i="40"/>
  <c r="F217" i="40"/>
  <c r="F216" i="40"/>
  <c r="F215" i="40"/>
  <c r="F214" i="40"/>
  <c r="F213" i="40"/>
  <c r="F212" i="40"/>
  <c r="F211" i="40"/>
  <c r="F210" i="40"/>
  <c r="F209" i="40"/>
  <c r="F208" i="40"/>
  <c r="F207" i="40"/>
  <c r="F206" i="40"/>
  <c r="F205" i="40"/>
  <c r="F204" i="40"/>
  <c r="F203" i="40"/>
  <c r="F202" i="40"/>
  <c r="F201" i="40"/>
  <c r="F200" i="40"/>
  <c r="F199" i="40"/>
  <c r="F198" i="40"/>
  <c r="F197" i="40"/>
  <c r="F196" i="40"/>
  <c r="F195" i="40"/>
  <c r="F194" i="40"/>
  <c r="F193" i="40"/>
  <c r="F192" i="40"/>
  <c r="F191" i="40"/>
  <c r="F190" i="40"/>
  <c r="F189" i="40"/>
  <c r="F188" i="40"/>
  <c r="F187" i="40"/>
  <c r="F186" i="40"/>
  <c r="F185" i="40"/>
  <c r="F184" i="40"/>
  <c r="F183" i="40"/>
  <c r="F182" i="40"/>
  <c r="F181" i="40"/>
  <c r="F180" i="40"/>
  <c r="F179" i="40"/>
  <c r="F178" i="40"/>
  <c r="F177" i="40"/>
  <c r="F176" i="40"/>
  <c r="F175" i="40"/>
  <c r="F174" i="40"/>
  <c r="F173" i="40"/>
  <c r="F172" i="40"/>
  <c r="F171" i="40"/>
  <c r="F170" i="40"/>
  <c r="F169" i="40"/>
  <c r="F168" i="40"/>
  <c r="F167" i="40"/>
  <c r="F166" i="40"/>
  <c r="F165" i="40"/>
  <c r="F164" i="40"/>
  <c r="F163" i="40"/>
  <c r="F162" i="40"/>
  <c r="F161" i="40"/>
  <c r="F160" i="40"/>
  <c r="F159" i="40"/>
  <c r="F158" i="40"/>
  <c r="F157" i="40"/>
  <c r="F156" i="40"/>
  <c r="F155" i="40"/>
  <c r="F154" i="40"/>
  <c r="F153" i="40"/>
  <c r="F152" i="40"/>
  <c r="F151" i="40"/>
  <c r="F150" i="40"/>
  <c r="F149" i="40"/>
  <c r="F148" i="40"/>
  <c r="F147" i="40"/>
  <c r="F146" i="40"/>
  <c r="F145" i="40"/>
  <c r="F144" i="40"/>
  <c r="F143" i="40"/>
  <c r="F142" i="40"/>
  <c r="F141" i="40"/>
  <c r="F140" i="40"/>
  <c r="D139" i="40"/>
  <c r="F139" i="40" s="1"/>
  <c r="D138" i="40"/>
  <c r="F138" i="40" s="1"/>
  <c r="D137" i="40"/>
  <c r="F137" i="40" s="1"/>
  <c r="D134" i="40"/>
  <c r="F134" i="40" s="1"/>
  <c r="F133" i="40"/>
  <c r="F132" i="40"/>
  <c r="F131" i="40"/>
  <c r="F130" i="40"/>
  <c r="F129" i="40"/>
  <c r="F128" i="40"/>
  <c r="F127" i="40"/>
  <c r="F126" i="40"/>
  <c r="F125" i="40"/>
  <c r="F124" i="40"/>
  <c r="F123" i="40"/>
  <c r="F122" i="40"/>
  <c r="F121" i="40"/>
  <c r="F120" i="40"/>
  <c r="F119" i="40"/>
  <c r="F118" i="40"/>
  <c r="F117" i="40"/>
  <c r="F116" i="40"/>
  <c r="F115" i="40"/>
  <c r="F114" i="40"/>
  <c r="F113" i="40"/>
  <c r="F112" i="40"/>
  <c r="F111" i="40"/>
  <c r="F110" i="40"/>
  <c r="F109" i="40"/>
  <c r="F108" i="40"/>
  <c r="F107" i="40"/>
  <c r="F106" i="40"/>
  <c r="F105" i="40"/>
  <c r="F104" i="40"/>
  <c r="F103" i="40"/>
  <c r="F102" i="40"/>
  <c r="F101" i="40"/>
  <c r="F100" i="40"/>
  <c r="F99" i="40"/>
  <c r="F98" i="40"/>
  <c r="F97" i="40"/>
  <c r="F96" i="40"/>
  <c r="F95" i="40"/>
  <c r="F94" i="40"/>
  <c r="F93" i="40"/>
  <c r="F92" i="40"/>
  <c r="F91" i="40"/>
  <c r="F90" i="40"/>
  <c r="F89" i="40"/>
  <c r="F88" i="40"/>
  <c r="F87" i="40"/>
  <c r="F86" i="40"/>
  <c r="F85" i="40"/>
  <c r="F84" i="40"/>
  <c r="F83" i="40"/>
  <c r="F82" i="40"/>
  <c r="F81" i="40"/>
  <c r="F80" i="40"/>
  <c r="F79" i="40"/>
  <c r="F78" i="40"/>
  <c r="F77" i="40"/>
  <c r="F76" i="40"/>
  <c r="F75" i="40"/>
  <c r="F74" i="40"/>
  <c r="F73" i="40"/>
  <c r="F72" i="40"/>
  <c r="F71" i="40"/>
  <c r="F70" i="40"/>
  <c r="F69" i="40"/>
  <c r="F68" i="40"/>
  <c r="F67" i="40"/>
  <c r="F66" i="40"/>
  <c r="F65" i="40"/>
  <c r="F64" i="40"/>
  <c r="F63" i="40"/>
  <c r="F62" i="40"/>
  <c r="F61" i="40"/>
  <c r="F60" i="40"/>
  <c r="F59" i="40"/>
  <c r="F58" i="40"/>
  <c r="F57" i="40"/>
  <c r="F56" i="40"/>
  <c r="F55" i="40"/>
  <c r="F54" i="40"/>
  <c r="F53" i="40"/>
  <c r="F52" i="40"/>
  <c r="F51" i="40"/>
  <c r="F50" i="40"/>
  <c r="F49" i="40"/>
  <c r="F48" i="40"/>
  <c r="F47" i="40"/>
  <c r="F46" i="40"/>
  <c r="F45" i="40"/>
  <c r="F44" i="40"/>
  <c r="F43" i="40"/>
  <c r="F42" i="40"/>
  <c r="F41" i="40"/>
  <c r="F40" i="40"/>
  <c r="F39" i="40"/>
  <c r="F38" i="40"/>
  <c r="F37" i="40"/>
  <c r="F36" i="40"/>
  <c r="F35" i="40"/>
  <c r="F34" i="40"/>
  <c r="F33" i="40"/>
  <c r="F32" i="40"/>
  <c r="F31" i="40"/>
  <c r="F30" i="40"/>
  <c r="F29" i="40"/>
  <c r="F28" i="40"/>
  <c r="F27" i="40"/>
  <c r="F26" i="40"/>
  <c r="F25" i="40"/>
  <c r="F24" i="40"/>
  <c r="F23" i="40"/>
  <c r="F22" i="40"/>
  <c r="F21" i="40"/>
  <c r="F20" i="40"/>
  <c r="F19" i="40"/>
  <c r="F18" i="40"/>
  <c r="F17" i="40"/>
  <c r="F16" i="40"/>
  <c r="F15" i="40"/>
  <c r="F14" i="40"/>
  <c r="F13" i="40"/>
  <c r="F12" i="40"/>
  <c r="F11" i="40"/>
  <c r="F10" i="40"/>
  <c r="F9" i="40"/>
  <c r="F8" i="40"/>
  <c r="D7" i="40"/>
  <c r="F7" i="40" s="1"/>
  <c r="D6" i="40"/>
  <c r="F6" i="40" s="1"/>
  <c r="D5" i="40"/>
  <c r="F5" i="40" s="1"/>
  <c r="F1" i="40"/>
  <c r="A274" i="39"/>
  <c r="A271" i="39"/>
  <c r="C269" i="39"/>
  <c r="D266" i="39"/>
  <c r="F266" i="39" s="1"/>
  <c r="F265" i="39"/>
  <c r="F264" i="39"/>
  <c r="F263" i="39"/>
  <c r="F262" i="39"/>
  <c r="F261" i="39"/>
  <c r="F260" i="39"/>
  <c r="F259" i="39"/>
  <c r="F258" i="39"/>
  <c r="F257" i="39"/>
  <c r="F256" i="39"/>
  <c r="F255" i="39"/>
  <c r="F254" i="39"/>
  <c r="F253" i="39"/>
  <c r="F252" i="39"/>
  <c r="F251" i="39"/>
  <c r="F250" i="39"/>
  <c r="F249" i="39"/>
  <c r="F248" i="39"/>
  <c r="F247" i="39"/>
  <c r="F246" i="39"/>
  <c r="F245" i="39"/>
  <c r="F244" i="39"/>
  <c r="F243" i="39"/>
  <c r="F242" i="39"/>
  <c r="F241" i="39"/>
  <c r="F240" i="39"/>
  <c r="F239" i="39"/>
  <c r="F238" i="39"/>
  <c r="F237" i="39"/>
  <c r="F236" i="39"/>
  <c r="F235" i="39"/>
  <c r="F234" i="39"/>
  <c r="F233" i="39"/>
  <c r="F232" i="39"/>
  <c r="F231" i="39"/>
  <c r="F230" i="39"/>
  <c r="F229" i="39"/>
  <c r="F228" i="39"/>
  <c r="F227" i="39"/>
  <c r="F226" i="39"/>
  <c r="F225" i="39"/>
  <c r="F224" i="39"/>
  <c r="F223" i="39"/>
  <c r="F222" i="39"/>
  <c r="F221" i="39"/>
  <c r="F220" i="39"/>
  <c r="F219" i="39"/>
  <c r="F218" i="39"/>
  <c r="F217" i="39"/>
  <c r="F216" i="39"/>
  <c r="F215" i="39"/>
  <c r="F214" i="39"/>
  <c r="F213" i="39"/>
  <c r="F212" i="39"/>
  <c r="F211" i="39"/>
  <c r="F210" i="39"/>
  <c r="F209" i="39"/>
  <c r="F208" i="39"/>
  <c r="F207" i="39"/>
  <c r="F206" i="39"/>
  <c r="F205" i="39"/>
  <c r="F204" i="39"/>
  <c r="F203" i="39"/>
  <c r="F202" i="39"/>
  <c r="F201" i="39"/>
  <c r="F200" i="39"/>
  <c r="F199" i="39"/>
  <c r="F198" i="39"/>
  <c r="F197" i="39"/>
  <c r="F196" i="39"/>
  <c r="F195" i="39"/>
  <c r="F194" i="39"/>
  <c r="F193" i="39"/>
  <c r="F192" i="39"/>
  <c r="F191" i="39"/>
  <c r="F190" i="39"/>
  <c r="F189" i="39"/>
  <c r="F188" i="39"/>
  <c r="F187" i="39"/>
  <c r="F186" i="39"/>
  <c r="F185" i="39"/>
  <c r="F184" i="39"/>
  <c r="F183" i="39"/>
  <c r="F182" i="39"/>
  <c r="F181" i="39"/>
  <c r="F180" i="39"/>
  <c r="F179" i="39"/>
  <c r="F178" i="39"/>
  <c r="F177" i="39"/>
  <c r="F176" i="39"/>
  <c r="F175" i="39"/>
  <c r="F174" i="39"/>
  <c r="F173" i="39"/>
  <c r="F172" i="39"/>
  <c r="F171" i="39"/>
  <c r="F170" i="39"/>
  <c r="F169" i="39"/>
  <c r="F168" i="39"/>
  <c r="F167" i="39"/>
  <c r="F166" i="39"/>
  <c r="F165" i="39"/>
  <c r="F164" i="39"/>
  <c r="F163" i="39"/>
  <c r="F162" i="39"/>
  <c r="F161" i="39"/>
  <c r="F160" i="39"/>
  <c r="F159" i="39"/>
  <c r="F158" i="39"/>
  <c r="F157" i="39"/>
  <c r="F156" i="39"/>
  <c r="F155" i="39"/>
  <c r="F154" i="39"/>
  <c r="F153" i="39"/>
  <c r="F152" i="39"/>
  <c r="F151" i="39"/>
  <c r="F150" i="39"/>
  <c r="F149" i="39"/>
  <c r="F148" i="39"/>
  <c r="F147" i="39"/>
  <c r="F146" i="39"/>
  <c r="F145" i="39"/>
  <c r="F144" i="39"/>
  <c r="F143" i="39"/>
  <c r="F142" i="39"/>
  <c r="F141" i="39"/>
  <c r="F140" i="39"/>
  <c r="D139" i="39"/>
  <c r="F139" i="39" s="1"/>
  <c r="D138" i="39"/>
  <c r="F138" i="39" s="1"/>
  <c r="D137" i="39"/>
  <c r="F137" i="39" s="1"/>
  <c r="D134" i="39"/>
  <c r="F134" i="39" s="1"/>
  <c r="F133" i="39"/>
  <c r="F132" i="39"/>
  <c r="F131" i="39"/>
  <c r="F130" i="39"/>
  <c r="F129" i="39"/>
  <c r="F128" i="39"/>
  <c r="F127" i="39"/>
  <c r="F126" i="39"/>
  <c r="F125" i="39"/>
  <c r="F124" i="39"/>
  <c r="F123" i="39"/>
  <c r="F122" i="39"/>
  <c r="F121" i="39"/>
  <c r="F120" i="39"/>
  <c r="F119" i="39"/>
  <c r="F118" i="39"/>
  <c r="F117" i="39"/>
  <c r="F116" i="39"/>
  <c r="F115" i="39"/>
  <c r="F114" i="39"/>
  <c r="F113" i="39"/>
  <c r="F112" i="39"/>
  <c r="F111" i="39"/>
  <c r="F110" i="39"/>
  <c r="F109" i="39"/>
  <c r="F108" i="39"/>
  <c r="F107" i="39"/>
  <c r="F106" i="39"/>
  <c r="F105" i="39"/>
  <c r="F104" i="39"/>
  <c r="F103" i="39"/>
  <c r="F102" i="39"/>
  <c r="F101" i="39"/>
  <c r="F100" i="39"/>
  <c r="F99" i="39"/>
  <c r="F98" i="39"/>
  <c r="F97" i="39"/>
  <c r="F96" i="39"/>
  <c r="F95" i="39"/>
  <c r="F94" i="39"/>
  <c r="F93" i="39"/>
  <c r="F92" i="39"/>
  <c r="F91" i="39"/>
  <c r="F90" i="39"/>
  <c r="F89" i="39"/>
  <c r="F88" i="39"/>
  <c r="F87" i="39"/>
  <c r="F86" i="39"/>
  <c r="F85" i="39"/>
  <c r="F84" i="39"/>
  <c r="F83" i="39"/>
  <c r="F82" i="39"/>
  <c r="F81" i="39"/>
  <c r="F80" i="39"/>
  <c r="F79" i="39"/>
  <c r="F78" i="39"/>
  <c r="F77" i="39"/>
  <c r="F76" i="39"/>
  <c r="F75" i="39"/>
  <c r="F74" i="39"/>
  <c r="F73" i="39"/>
  <c r="F72" i="39"/>
  <c r="F71" i="39"/>
  <c r="F70" i="39"/>
  <c r="F69" i="39"/>
  <c r="F68" i="39"/>
  <c r="F67" i="39"/>
  <c r="F66" i="39"/>
  <c r="F65" i="39"/>
  <c r="F64" i="39"/>
  <c r="F63" i="39"/>
  <c r="F62" i="39"/>
  <c r="F61" i="39"/>
  <c r="F60" i="39"/>
  <c r="F59" i="39"/>
  <c r="F58" i="39"/>
  <c r="F57" i="39"/>
  <c r="F56" i="39"/>
  <c r="F55" i="39"/>
  <c r="F54" i="39"/>
  <c r="F53" i="39"/>
  <c r="F52" i="39"/>
  <c r="F51" i="39"/>
  <c r="F50" i="39"/>
  <c r="F49" i="39"/>
  <c r="F48" i="39"/>
  <c r="F47" i="39"/>
  <c r="F46" i="39"/>
  <c r="F45" i="39"/>
  <c r="F44" i="39"/>
  <c r="F43" i="39"/>
  <c r="F42" i="39"/>
  <c r="F41" i="39"/>
  <c r="F40" i="39"/>
  <c r="F39" i="39"/>
  <c r="F38" i="39"/>
  <c r="F37" i="39"/>
  <c r="F36" i="39"/>
  <c r="F35" i="39"/>
  <c r="F34" i="39"/>
  <c r="F33" i="39"/>
  <c r="F32" i="39"/>
  <c r="F31" i="39"/>
  <c r="F30" i="39"/>
  <c r="F29" i="39"/>
  <c r="F28" i="39"/>
  <c r="F27" i="39"/>
  <c r="F26" i="39"/>
  <c r="F25" i="39"/>
  <c r="F24" i="39"/>
  <c r="F23" i="39"/>
  <c r="F22" i="39"/>
  <c r="F21" i="39"/>
  <c r="F20" i="39"/>
  <c r="F19" i="39"/>
  <c r="F18" i="39"/>
  <c r="F17" i="39"/>
  <c r="F16" i="39"/>
  <c r="F15" i="39"/>
  <c r="F14" i="39"/>
  <c r="F13" i="39"/>
  <c r="F12" i="39"/>
  <c r="F11" i="39"/>
  <c r="F10" i="39"/>
  <c r="F9" i="39"/>
  <c r="F8" i="39"/>
  <c r="D7" i="39"/>
  <c r="F7" i="39" s="1"/>
  <c r="D6" i="39"/>
  <c r="F6" i="39" s="1"/>
  <c r="D5" i="39"/>
  <c r="F5" i="39" s="1"/>
  <c r="F1" i="39"/>
  <c r="A274" i="38"/>
  <c r="A271" i="38"/>
  <c r="C269" i="38"/>
  <c r="D266" i="38"/>
  <c r="F266" i="38" s="1"/>
  <c r="F265" i="38"/>
  <c r="F264" i="38"/>
  <c r="F263" i="38"/>
  <c r="F262" i="38"/>
  <c r="F261" i="38"/>
  <c r="F260" i="38"/>
  <c r="F259" i="38"/>
  <c r="F258" i="38"/>
  <c r="F257" i="38"/>
  <c r="F256" i="38"/>
  <c r="F255" i="38"/>
  <c r="F254" i="38"/>
  <c r="F253" i="38"/>
  <c r="F252" i="38"/>
  <c r="F251" i="38"/>
  <c r="F250" i="38"/>
  <c r="F249" i="38"/>
  <c r="F248" i="38"/>
  <c r="F247" i="38"/>
  <c r="F246" i="38"/>
  <c r="F245" i="38"/>
  <c r="F244" i="38"/>
  <c r="F243" i="38"/>
  <c r="F242" i="38"/>
  <c r="F241" i="38"/>
  <c r="F240" i="38"/>
  <c r="F239" i="38"/>
  <c r="F238" i="38"/>
  <c r="F237" i="38"/>
  <c r="F236" i="38"/>
  <c r="F235" i="38"/>
  <c r="F234" i="38"/>
  <c r="F233" i="38"/>
  <c r="F232" i="38"/>
  <c r="F231" i="38"/>
  <c r="F230" i="38"/>
  <c r="F229" i="38"/>
  <c r="F228" i="38"/>
  <c r="F227" i="38"/>
  <c r="F226" i="38"/>
  <c r="F225" i="38"/>
  <c r="F224" i="38"/>
  <c r="F223" i="38"/>
  <c r="F222" i="38"/>
  <c r="F221" i="38"/>
  <c r="F220" i="38"/>
  <c r="F219" i="38"/>
  <c r="F218" i="38"/>
  <c r="F217" i="38"/>
  <c r="F216" i="38"/>
  <c r="F215" i="38"/>
  <c r="F214" i="38"/>
  <c r="F213" i="38"/>
  <c r="F212" i="38"/>
  <c r="F211" i="38"/>
  <c r="F210" i="38"/>
  <c r="F209" i="38"/>
  <c r="F208" i="38"/>
  <c r="F207" i="38"/>
  <c r="F206" i="38"/>
  <c r="F205" i="38"/>
  <c r="F204" i="38"/>
  <c r="F203" i="38"/>
  <c r="F202" i="38"/>
  <c r="F201" i="38"/>
  <c r="F200" i="38"/>
  <c r="F199" i="38"/>
  <c r="F198" i="38"/>
  <c r="F197" i="38"/>
  <c r="F196" i="38"/>
  <c r="F195" i="38"/>
  <c r="F194" i="38"/>
  <c r="F193" i="38"/>
  <c r="F192" i="38"/>
  <c r="F191" i="38"/>
  <c r="F190" i="38"/>
  <c r="F189" i="38"/>
  <c r="F188" i="38"/>
  <c r="F187" i="38"/>
  <c r="F186" i="38"/>
  <c r="F185" i="38"/>
  <c r="F184" i="38"/>
  <c r="F183" i="38"/>
  <c r="F182" i="38"/>
  <c r="F181" i="38"/>
  <c r="F180" i="38"/>
  <c r="F179" i="38"/>
  <c r="F178" i="38"/>
  <c r="F177" i="38"/>
  <c r="F176" i="38"/>
  <c r="F175" i="38"/>
  <c r="F174" i="38"/>
  <c r="F173" i="38"/>
  <c r="F172" i="38"/>
  <c r="F171" i="38"/>
  <c r="F170" i="38"/>
  <c r="F169" i="38"/>
  <c r="F168" i="38"/>
  <c r="F167" i="38"/>
  <c r="F166" i="38"/>
  <c r="F165" i="38"/>
  <c r="F164" i="38"/>
  <c r="F163" i="38"/>
  <c r="F162" i="38"/>
  <c r="F161" i="38"/>
  <c r="F160" i="38"/>
  <c r="F159" i="38"/>
  <c r="F158" i="38"/>
  <c r="F157" i="38"/>
  <c r="F156" i="38"/>
  <c r="F155" i="38"/>
  <c r="F154" i="38"/>
  <c r="F153" i="38"/>
  <c r="F152" i="38"/>
  <c r="F151" i="38"/>
  <c r="F150" i="38"/>
  <c r="F149" i="38"/>
  <c r="F148" i="38"/>
  <c r="F147" i="38"/>
  <c r="F146" i="38"/>
  <c r="F145" i="38"/>
  <c r="F144" i="38"/>
  <c r="F143" i="38"/>
  <c r="F142" i="38"/>
  <c r="F141" i="38"/>
  <c r="F140" i="38"/>
  <c r="D139" i="38"/>
  <c r="F139" i="38" s="1"/>
  <c r="D138" i="38"/>
  <c r="F138" i="38" s="1"/>
  <c r="D137" i="38"/>
  <c r="F137" i="38" s="1"/>
  <c r="D134" i="38"/>
  <c r="F134" i="38" s="1"/>
  <c r="F133" i="38"/>
  <c r="F132" i="38"/>
  <c r="F131" i="38"/>
  <c r="F130" i="38"/>
  <c r="F129" i="38"/>
  <c r="F128" i="38"/>
  <c r="F127" i="38"/>
  <c r="F126" i="38"/>
  <c r="F125" i="38"/>
  <c r="F124" i="38"/>
  <c r="F123" i="38"/>
  <c r="F122" i="38"/>
  <c r="F121" i="38"/>
  <c r="F120" i="38"/>
  <c r="F119" i="38"/>
  <c r="F118" i="38"/>
  <c r="F117" i="38"/>
  <c r="F116" i="38"/>
  <c r="F115" i="38"/>
  <c r="F114" i="38"/>
  <c r="F113" i="38"/>
  <c r="F112" i="38"/>
  <c r="F111" i="38"/>
  <c r="F110" i="38"/>
  <c r="F109" i="38"/>
  <c r="F108" i="38"/>
  <c r="F107" i="38"/>
  <c r="F106" i="38"/>
  <c r="F105" i="38"/>
  <c r="F104" i="38"/>
  <c r="F103" i="38"/>
  <c r="F102" i="38"/>
  <c r="F101" i="38"/>
  <c r="F100" i="38"/>
  <c r="F99" i="38"/>
  <c r="F98" i="38"/>
  <c r="F97" i="38"/>
  <c r="F96" i="38"/>
  <c r="F95" i="38"/>
  <c r="F94" i="38"/>
  <c r="F93" i="38"/>
  <c r="F92" i="38"/>
  <c r="F91" i="38"/>
  <c r="F90" i="38"/>
  <c r="F89" i="38"/>
  <c r="F88" i="38"/>
  <c r="F87" i="38"/>
  <c r="F86" i="38"/>
  <c r="F85" i="38"/>
  <c r="F84" i="38"/>
  <c r="F83" i="38"/>
  <c r="F82" i="38"/>
  <c r="F81" i="38"/>
  <c r="F80" i="38"/>
  <c r="F79" i="38"/>
  <c r="F78" i="38"/>
  <c r="F77" i="38"/>
  <c r="F76" i="38"/>
  <c r="F75" i="38"/>
  <c r="F74" i="38"/>
  <c r="F73" i="38"/>
  <c r="F72" i="38"/>
  <c r="F71" i="38"/>
  <c r="F70" i="38"/>
  <c r="F69" i="38"/>
  <c r="F68" i="38"/>
  <c r="F67" i="38"/>
  <c r="F66" i="38"/>
  <c r="F65" i="38"/>
  <c r="F64" i="38"/>
  <c r="F63" i="38"/>
  <c r="F62" i="38"/>
  <c r="F61" i="38"/>
  <c r="F60" i="38"/>
  <c r="F59" i="38"/>
  <c r="F58" i="38"/>
  <c r="F57" i="38"/>
  <c r="F56" i="38"/>
  <c r="F55" i="38"/>
  <c r="F54" i="38"/>
  <c r="F53" i="38"/>
  <c r="F52" i="38"/>
  <c r="F51" i="38"/>
  <c r="F50" i="38"/>
  <c r="F49" i="38"/>
  <c r="F48" i="38"/>
  <c r="F47" i="38"/>
  <c r="F46" i="38"/>
  <c r="F45" i="38"/>
  <c r="F44" i="38"/>
  <c r="F43" i="38"/>
  <c r="F42" i="38"/>
  <c r="F41" i="38"/>
  <c r="F40" i="38"/>
  <c r="F39" i="38"/>
  <c r="F38" i="38"/>
  <c r="F37" i="38"/>
  <c r="F36" i="38"/>
  <c r="F35" i="38"/>
  <c r="F34" i="38"/>
  <c r="F33" i="38"/>
  <c r="F32" i="38"/>
  <c r="F31" i="38"/>
  <c r="F30" i="38"/>
  <c r="F29" i="38"/>
  <c r="F28" i="38"/>
  <c r="F27" i="38"/>
  <c r="F26" i="38"/>
  <c r="F25" i="38"/>
  <c r="F24" i="38"/>
  <c r="F23" i="38"/>
  <c r="F22" i="38"/>
  <c r="F21" i="38"/>
  <c r="F20" i="38"/>
  <c r="F19" i="38"/>
  <c r="F18" i="38"/>
  <c r="F17" i="38"/>
  <c r="F16" i="38"/>
  <c r="F15" i="38"/>
  <c r="F14" i="38"/>
  <c r="F13" i="38"/>
  <c r="F12" i="38"/>
  <c r="F11" i="38"/>
  <c r="F10" i="38"/>
  <c r="F9" i="38"/>
  <c r="F8" i="38"/>
  <c r="D7" i="38"/>
  <c r="F7" i="38" s="1"/>
  <c r="D6" i="38"/>
  <c r="F6" i="38" s="1"/>
  <c r="D5" i="38"/>
  <c r="F5" i="38" s="1"/>
  <c r="F1" i="38"/>
  <c r="F267" i="47" l="1"/>
  <c r="F135" i="47"/>
  <c r="F267" i="46"/>
  <c r="F135" i="46"/>
  <c r="F267" i="45"/>
  <c r="F135" i="45"/>
  <c r="F267" i="44"/>
  <c r="F135" i="44"/>
  <c r="F267" i="43"/>
  <c r="F135" i="43"/>
  <c r="F135" i="42"/>
  <c r="F267" i="42"/>
  <c r="F267" i="41"/>
  <c r="F135" i="41"/>
  <c r="F267" i="40"/>
  <c r="F135" i="40"/>
  <c r="F135" i="39"/>
  <c r="F267" i="39"/>
  <c r="F135" i="38"/>
  <c r="F267" i="38"/>
  <c r="C25" i="25" l="1"/>
  <c r="C33" i="8"/>
  <c r="C24" i="25"/>
  <c r="C32" i="8"/>
  <c r="C23" i="25"/>
  <c r="C31" i="8"/>
  <c r="C22" i="25"/>
  <c r="C30" i="8"/>
  <c r="C21" i="25"/>
  <c r="C29" i="8"/>
  <c r="C20" i="25"/>
  <c r="C28" i="8"/>
  <c r="C19" i="25"/>
  <c r="C27" i="8"/>
  <c r="C18" i="25"/>
  <c r="C26" i="8"/>
  <c r="C17" i="25"/>
  <c r="C25" i="8"/>
  <c r="C16" i="25"/>
  <c r="C24" i="8"/>
  <c r="B25" i="25"/>
  <c r="E30" i="1"/>
  <c r="B24" i="25"/>
  <c r="E29" i="1"/>
  <c r="B23" i="25"/>
  <c r="E28" i="1"/>
  <c r="B22" i="25"/>
  <c r="E27" i="1"/>
  <c r="B21" i="25"/>
  <c r="E26" i="1"/>
  <c r="B20" i="25"/>
  <c r="E25" i="1"/>
  <c r="B19" i="25"/>
  <c r="E24" i="1"/>
  <c r="B18" i="25"/>
  <c r="E23" i="1"/>
  <c r="B17" i="25"/>
  <c r="E22" i="1"/>
  <c r="B16" i="25"/>
  <c r="E21" i="1"/>
  <c r="F269" i="47"/>
  <c r="F269" i="46"/>
  <c r="F269" i="45"/>
  <c r="F269" i="44"/>
  <c r="F269" i="43"/>
  <c r="F269" i="42"/>
  <c r="F269" i="41"/>
  <c r="F269" i="40"/>
  <c r="F269" i="39"/>
  <c r="F269" i="38"/>
  <c r="D264" i="15"/>
  <c r="D263" i="15"/>
  <c r="D262" i="15"/>
  <c r="D261" i="15"/>
  <c r="D260" i="15"/>
  <c r="D259" i="15"/>
  <c r="D258" i="15"/>
  <c r="D257" i="15"/>
  <c r="D256" i="15"/>
  <c r="D255" i="15"/>
  <c r="D254" i="15"/>
  <c r="D253" i="15"/>
  <c r="D252" i="15"/>
  <c r="D251" i="15"/>
  <c r="D250" i="15"/>
  <c r="D249" i="15"/>
  <c r="D248" i="15"/>
  <c r="D247" i="15"/>
  <c r="D246" i="15"/>
  <c r="D245" i="15"/>
  <c r="D244" i="15"/>
  <c r="D243" i="15"/>
  <c r="D242" i="15"/>
  <c r="D241" i="15"/>
  <c r="D240" i="15"/>
  <c r="D239" i="15"/>
  <c r="D238" i="15"/>
  <c r="D237" i="15"/>
  <c r="D236" i="15"/>
  <c r="D235" i="15"/>
  <c r="D234" i="15"/>
  <c r="D233" i="15"/>
  <c r="D232" i="15"/>
  <c r="D231" i="15"/>
  <c r="D230" i="15"/>
  <c r="D229" i="15"/>
  <c r="D228" i="15"/>
  <c r="D227" i="15"/>
  <c r="D226" i="15"/>
  <c r="D225" i="15"/>
  <c r="D224" i="15"/>
  <c r="D223" i="15"/>
  <c r="D222" i="15"/>
  <c r="D221" i="15"/>
  <c r="D220" i="15"/>
  <c r="D219" i="15"/>
  <c r="D218" i="15"/>
  <c r="D217" i="15"/>
  <c r="D216" i="15"/>
  <c r="D215" i="15"/>
  <c r="D214" i="15"/>
  <c r="D213" i="15"/>
  <c r="D212" i="15"/>
  <c r="D211" i="15"/>
  <c r="D210" i="15"/>
  <c r="D209" i="15"/>
  <c r="D208" i="15"/>
  <c r="D207" i="15"/>
  <c r="D206" i="15"/>
  <c r="D205" i="15"/>
  <c r="D204" i="15"/>
  <c r="D203" i="15"/>
  <c r="D202" i="15"/>
  <c r="D201" i="15"/>
  <c r="D200" i="15"/>
  <c r="D199" i="15"/>
  <c r="D198" i="15"/>
  <c r="D197" i="15"/>
  <c r="D196" i="15"/>
  <c r="D195" i="15"/>
  <c r="D194" i="15"/>
  <c r="D193" i="15"/>
  <c r="D192" i="15"/>
  <c r="D191" i="15"/>
  <c r="D190" i="15"/>
  <c r="D189" i="15"/>
  <c r="D188" i="15"/>
  <c r="D187" i="15"/>
  <c r="D186" i="15"/>
  <c r="D185" i="15"/>
  <c r="D184" i="15"/>
  <c r="D183" i="15"/>
  <c r="D182" i="15"/>
  <c r="D181" i="15"/>
  <c r="D180" i="15"/>
  <c r="D179" i="15"/>
  <c r="D178" i="15"/>
  <c r="D177" i="15"/>
  <c r="D176" i="15"/>
  <c r="D175" i="15"/>
  <c r="D174" i="15"/>
  <c r="D173" i="15"/>
  <c r="D172" i="15"/>
  <c r="D171" i="15"/>
  <c r="D170" i="15"/>
  <c r="D169" i="15"/>
  <c r="D168" i="15"/>
  <c r="D167" i="15"/>
  <c r="D166" i="15"/>
  <c r="D165" i="15"/>
  <c r="D164" i="15"/>
  <c r="D163" i="15"/>
  <c r="D162" i="15"/>
  <c r="D161" i="15"/>
  <c r="D160" i="15"/>
  <c r="D159" i="15"/>
  <c r="D158" i="15"/>
  <c r="D157" i="15"/>
  <c r="D156" i="15"/>
  <c r="D155" i="15"/>
  <c r="D154" i="15"/>
  <c r="D153" i="15"/>
  <c r="D152" i="15"/>
  <c r="D151" i="15"/>
  <c r="D150" i="15"/>
  <c r="D149" i="15"/>
  <c r="D148" i="15"/>
  <c r="D147" i="15"/>
  <c r="D146" i="15"/>
  <c r="D145" i="15"/>
  <c r="D144" i="15"/>
  <c r="D143" i="15"/>
  <c r="D142" i="15"/>
  <c r="D141" i="15"/>
  <c r="D140" i="15"/>
  <c r="D139" i="15"/>
  <c r="D138" i="15"/>
  <c r="D137" i="15"/>
  <c r="D68" i="15"/>
  <c r="D67" i="15"/>
  <c r="D66" i="15"/>
  <c r="D65" i="15"/>
  <c r="D64" i="15"/>
  <c r="D63" i="15"/>
  <c r="D62" i="15"/>
  <c r="D61" i="15"/>
  <c r="D60" i="15"/>
  <c r="D59" i="15"/>
  <c r="D58" i="15"/>
  <c r="D57" i="15"/>
  <c r="D56" i="15"/>
  <c r="D55" i="15"/>
  <c r="D54" i="15"/>
  <c r="D53" i="15"/>
  <c r="D52" i="15"/>
  <c r="D51" i="15"/>
  <c r="D50" i="15"/>
  <c r="D49" i="15"/>
  <c r="D48" i="15"/>
  <c r="D47" i="15"/>
  <c r="D46" i="15"/>
  <c r="D45" i="15"/>
  <c r="D44" i="15"/>
  <c r="D43" i="15"/>
  <c r="D42" i="15"/>
  <c r="D41" i="15"/>
  <c r="D40" i="15"/>
  <c r="D39" i="15"/>
  <c r="D38" i="15"/>
  <c r="D37" i="15"/>
  <c r="D36" i="15"/>
  <c r="D35" i="15"/>
  <c r="D34" i="15"/>
  <c r="D33" i="15"/>
  <c r="D32" i="15"/>
  <c r="D31" i="15"/>
  <c r="D30" i="15"/>
  <c r="D29" i="15"/>
  <c r="D28" i="15"/>
  <c r="D27" i="15"/>
  <c r="D26" i="15"/>
  <c r="D25" i="15"/>
  <c r="D24" i="15"/>
  <c r="D23" i="15"/>
  <c r="D22" i="15"/>
  <c r="D21" i="15"/>
  <c r="D20" i="15"/>
  <c r="D19" i="15"/>
  <c r="D18" i="15"/>
  <c r="D17" i="15"/>
  <c r="D16" i="15"/>
  <c r="D15" i="15"/>
  <c r="D14" i="15"/>
  <c r="D13" i="15"/>
  <c r="D12" i="15"/>
  <c r="D11" i="15"/>
  <c r="D10" i="15"/>
  <c r="D9" i="15"/>
  <c r="D8" i="15"/>
  <c r="D7" i="15"/>
  <c r="D6" i="15"/>
  <c r="D5" i="15"/>
  <c r="D100" i="15"/>
  <c r="D99" i="15"/>
  <c r="D98" i="15"/>
  <c r="D97" i="15"/>
  <c r="D96" i="15"/>
  <c r="D95" i="15"/>
  <c r="D94" i="15"/>
  <c r="D93" i="15"/>
  <c r="D92" i="15"/>
  <c r="D91" i="15"/>
  <c r="D90" i="15"/>
  <c r="D89" i="15"/>
  <c r="D88" i="15"/>
  <c r="D87" i="15"/>
  <c r="D86" i="15"/>
  <c r="D85" i="15"/>
  <c r="D84" i="15"/>
  <c r="D83" i="15"/>
  <c r="D82" i="15"/>
  <c r="D81" i="15"/>
  <c r="D80" i="15"/>
  <c r="D79" i="15"/>
  <c r="D78" i="15"/>
  <c r="D77" i="15"/>
  <c r="D76" i="15"/>
  <c r="D75" i="15"/>
  <c r="D74" i="15"/>
  <c r="D73" i="15"/>
  <c r="D72" i="15"/>
  <c r="D71" i="15"/>
  <c r="D70" i="15"/>
  <c r="D69" i="15"/>
  <c r="D116" i="15"/>
  <c r="D115" i="15"/>
  <c r="D114" i="15"/>
  <c r="D113" i="15"/>
  <c r="D112" i="15"/>
  <c r="D111" i="15"/>
  <c r="D110" i="15"/>
  <c r="D109" i="15"/>
  <c r="D108" i="15"/>
  <c r="D107" i="15"/>
  <c r="D106" i="15"/>
  <c r="D105" i="15"/>
  <c r="D104" i="15"/>
  <c r="D103" i="15"/>
  <c r="D102" i="15"/>
  <c r="D101" i="15"/>
  <c r="D124" i="15"/>
  <c r="D123" i="15"/>
  <c r="D122" i="15"/>
  <c r="D121" i="15"/>
  <c r="D120" i="15"/>
  <c r="D119" i="15"/>
  <c r="D118" i="15"/>
  <c r="D117" i="15"/>
  <c r="D128" i="15"/>
  <c r="D127" i="15"/>
  <c r="D126" i="15"/>
  <c r="D125" i="15"/>
  <c r="D130" i="15"/>
  <c r="D129" i="15"/>
  <c r="D132" i="15"/>
  <c r="D131" i="15"/>
  <c r="D264" i="16"/>
  <c r="D263" i="16"/>
  <c r="D262" i="16"/>
  <c r="D261" i="16"/>
  <c r="D260" i="16"/>
  <c r="D259" i="16"/>
  <c r="D258" i="16"/>
  <c r="D257" i="16"/>
  <c r="D256" i="16"/>
  <c r="D255" i="16"/>
  <c r="D254" i="16"/>
  <c r="D253" i="16"/>
  <c r="D252" i="16"/>
  <c r="D251" i="16"/>
  <c r="D250" i="16"/>
  <c r="D249" i="16"/>
  <c r="D248" i="16"/>
  <c r="D247" i="16"/>
  <c r="D246" i="16"/>
  <c r="D245" i="16"/>
  <c r="D244" i="16"/>
  <c r="D243" i="16"/>
  <c r="D242" i="16"/>
  <c r="D241" i="16"/>
  <c r="D240" i="16"/>
  <c r="D239" i="16"/>
  <c r="D238" i="16"/>
  <c r="D237" i="16"/>
  <c r="D236" i="16"/>
  <c r="D235" i="16"/>
  <c r="D234" i="16"/>
  <c r="D233" i="16"/>
  <c r="D232" i="16"/>
  <c r="D231" i="16"/>
  <c r="D230" i="16"/>
  <c r="D229" i="16"/>
  <c r="D228" i="16"/>
  <c r="D227" i="16"/>
  <c r="D226" i="16"/>
  <c r="D225" i="16"/>
  <c r="D224" i="16"/>
  <c r="D223" i="16"/>
  <c r="D222" i="16"/>
  <c r="D221" i="16"/>
  <c r="D220" i="16"/>
  <c r="D219" i="16"/>
  <c r="D218" i="16"/>
  <c r="D217" i="16"/>
  <c r="D216" i="16"/>
  <c r="D215" i="16"/>
  <c r="D214" i="16"/>
  <c r="D213" i="16"/>
  <c r="D212" i="16"/>
  <c r="D211" i="16"/>
  <c r="D210" i="16"/>
  <c r="D209" i="16"/>
  <c r="D208" i="16"/>
  <c r="D207" i="16"/>
  <c r="D206" i="16"/>
  <c r="D205" i="16"/>
  <c r="D204" i="16"/>
  <c r="D203" i="16"/>
  <c r="D202" i="16"/>
  <c r="D201" i="16"/>
  <c r="D200" i="16"/>
  <c r="D199" i="16"/>
  <c r="D198" i="16"/>
  <c r="D197" i="16"/>
  <c r="D196" i="16"/>
  <c r="D195" i="16"/>
  <c r="D194" i="16"/>
  <c r="D193" i="16"/>
  <c r="D192" i="16"/>
  <c r="D191" i="16"/>
  <c r="D190" i="16"/>
  <c r="D189" i="16"/>
  <c r="D188" i="16"/>
  <c r="D187" i="16"/>
  <c r="D186" i="16"/>
  <c r="D185" i="16"/>
  <c r="D184" i="16"/>
  <c r="D183" i="16"/>
  <c r="D182" i="16"/>
  <c r="D181" i="16"/>
  <c r="D180" i="16"/>
  <c r="D179" i="16"/>
  <c r="D178" i="16"/>
  <c r="D177" i="16"/>
  <c r="D176" i="16"/>
  <c r="D175" i="16"/>
  <c r="D174" i="16"/>
  <c r="D173" i="16"/>
  <c r="D172" i="16"/>
  <c r="D171" i="16"/>
  <c r="D170" i="16"/>
  <c r="D169" i="16"/>
  <c r="D168" i="16"/>
  <c r="D167" i="16"/>
  <c r="D166" i="16"/>
  <c r="D165" i="16"/>
  <c r="D164" i="16"/>
  <c r="D163" i="16"/>
  <c r="D162" i="16"/>
  <c r="D161" i="16"/>
  <c r="D160" i="16"/>
  <c r="D159" i="16"/>
  <c r="D158" i="16"/>
  <c r="D157" i="16"/>
  <c r="D156" i="16"/>
  <c r="D155" i="16"/>
  <c r="D154" i="16"/>
  <c r="D153" i="16"/>
  <c r="D152" i="16"/>
  <c r="D151" i="16"/>
  <c r="D150" i="16"/>
  <c r="D149" i="16"/>
  <c r="D148" i="16"/>
  <c r="D147" i="16"/>
  <c r="D146" i="16"/>
  <c r="D145" i="16"/>
  <c r="D144" i="16"/>
  <c r="D143" i="16"/>
  <c r="D142" i="16"/>
  <c r="D141" i="16"/>
  <c r="D140" i="16"/>
  <c r="D139" i="16"/>
  <c r="D138" i="16"/>
  <c r="D137" i="16"/>
  <c r="D68" i="16"/>
  <c r="D67" i="16"/>
  <c r="D66" i="16"/>
  <c r="D65" i="16"/>
  <c r="D64" i="16"/>
  <c r="D63" i="16"/>
  <c r="D62" i="16"/>
  <c r="D61" i="16"/>
  <c r="D60" i="16"/>
  <c r="D59" i="16"/>
  <c r="D58" i="16"/>
  <c r="D57" i="16"/>
  <c r="D56" i="16"/>
  <c r="D55" i="16"/>
  <c r="D54" i="16"/>
  <c r="D53" i="16"/>
  <c r="D52" i="16"/>
  <c r="D51" i="16"/>
  <c r="D50" i="16"/>
  <c r="D49" i="16"/>
  <c r="D48" i="16"/>
  <c r="D47" i="16"/>
  <c r="D46" i="16"/>
  <c r="D45" i="16"/>
  <c r="D44" i="16"/>
  <c r="D43" i="16"/>
  <c r="D42" i="16"/>
  <c r="D41" i="16"/>
  <c r="D40" i="16"/>
  <c r="D39" i="16"/>
  <c r="D38" i="16"/>
  <c r="D37" i="16"/>
  <c r="D36" i="16"/>
  <c r="D35" i="16"/>
  <c r="D34" i="16"/>
  <c r="D33" i="16"/>
  <c r="D32" i="16"/>
  <c r="D31" i="16"/>
  <c r="D30" i="16"/>
  <c r="D29" i="16"/>
  <c r="D28" i="16"/>
  <c r="D27" i="16"/>
  <c r="D26" i="16"/>
  <c r="D25" i="16"/>
  <c r="D24" i="16"/>
  <c r="D23" i="16"/>
  <c r="D22" i="16"/>
  <c r="D21" i="16"/>
  <c r="D20" i="16"/>
  <c r="D19" i="16"/>
  <c r="D18" i="16"/>
  <c r="D17" i="16"/>
  <c r="D16" i="16"/>
  <c r="D15" i="16"/>
  <c r="D14" i="16"/>
  <c r="D13" i="16"/>
  <c r="D12" i="16"/>
  <c r="D11" i="16"/>
  <c r="D10" i="16"/>
  <c r="D9" i="16"/>
  <c r="D8" i="16"/>
  <c r="D7" i="16"/>
  <c r="D6" i="16"/>
  <c r="D5" i="16"/>
  <c r="D100" i="16"/>
  <c r="D99" i="16"/>
  <c r="D98" i="16"/>
  <c r="D97" i="16"/>
  <c r="D96" i="16"/>
  <c r="D95" i="16"/>
  <c r="D94" i="16"/>
  <c r="D93" i="16"/>
  <c r="D92" i="16"/>
  <c r="D91" i="16"/>
  <c r="D90" i="16"/>
  <c r="D89" i="16"/>
  <c r="D88" i="16"/>
  <c r="D87" i="16"/>
  <c r="D86" i="16"/>
  <c r="D85" i="16"/>
  <c r="D84" i="16"/>
  <c r="D83" i="16"/>
  <c r="D82" i="16"/>
  <c r="D81" i="16"/>
  <c r="D80" i="16"/>
  <c r="D79" i="16"/>
  <c r="D78" i="16"/>
  <c r="D77" i="16"/>
  <c r="D76" i="16"/>
  <c r="D75" i="16"/>
  <c r="D74" i="16"/>
  <c r="D73" i="16"/>
  <c r="D72" i="16"/>
  <c r="D71" i="16"/>
  <c r="D70" i="16"/>
  <c r="D69" i="16"/>
  <c r="D116" i="16"/>
  <c r="D115" i="16"/>
  <c r="D114" i="16"/>
  <c r="D113" i="16"/>
  <c r="D112" i="16"/>
  <c r="D111" i="16"/>
  <c r="D110" i="16"/>
  <c r="D109" i="16"/>
  <c r="D108" i="16"/>
  <c r="D107" i="16"/>
  <c r="D106" i="16"/>
  <c r="D105" i="16"/>
  <c r="D104" i="16"/>
  <c r="D103" i="16"/>
  <c r="D102" i="16"/>
  <c r="D101" i="16"/>
  <c r="D124" i="16"/>
  <c r="D123" i="16"/>
  <c r="D122" i="16"/>
  <c r="D121" i="16"/>
  <c r="D120" i="16"/>
  <c r="D119" i="16"/>
  <c r="D118" i="16"/>
  <c r="D117" i="16"/>
  <c r="D128" i="16"/>
  <c r="D127" i="16"/>
  <c r="D126" i="16"/>
  <c r="D125" i="16"/>
  <c r="D130" i="16"/>
  <c r="D129" i="16"/>
  <c r="D131" i="16"/>
  <c r="D132" i="16"/>
  <c r="D264" i="14"/>
  <c r="D263" i="14"/>
  <c r="D262" i="14"/>
  <c r="D261" i="14"/>
  <c r="D260" i="14"/>
  <c r="D259" i="14"/>
  <c r="D258" i="14"/>
  <c r="D257" i="14"/>
  <c r="D256" i="14"/>
  <c r="D255" i="14"/>
  <c r="D254" i="14"/>
  <c r="D253" i="14"/>
  <c r="D252" i="14"/>
  <c r="D251" i="14"/>
  <c r="D250" i="14"/>
  <c r="D249" i="14"/>
  <c r="D248" i="14"/>
  <c r="D247" i="14"/>
  <c r="D246" i="14"/>
  <c r="D245" i="14"/>
  <c r="D244" i="14"/>
  <c r="D243" i="14"/>
  <c r="D242" i="14"/>
  <c r="D241" i="14"/>
  <c r="D240" i="14"/>
  <c r="D239" i="14"/>
  <c r="D238" i="14"/>
  <c r="D237" i="14"/>
  <c r="D236" i="14"/>
  <c r="D235" i="14"/>
  <c r="D234" i="14"/>
  <c r="D233" i="14"/>
  <c r="D232" i="14"/>
  <c r="D231" i="14"/>
  <c r="D230" i="14"/>
  <c r="D229" i="14"/>
  <c r="D228" i="14"/>
  <c r="D227" i="14"/>
  <c r="D226" i="14"/>
  <c r="D225" i="14"/>
  <c r="D224" i="14"/>
  <c r="D223" i="14"/>
  <c r="D222" i="14"/>
  <c r="D221" i="14"/>
  <c r="D220" i="14"/>
  <c r="D219" i="14"/>
  <c r="D218" i="14"/>
  <c r="D217" i="14"/>
  <c r="D216" i="14"/>
  <c r="D215" i="14"/>
  <c r="D214" i="14"/>
  <c r="D213" i="14"/>
  <c r="D212" i="14"/>
  <c r="D211" i="14"/>
  <c r="D210" i="14"/>
  <c r="D209" i="14"/>
  <c r="D208" i="14"/>
  <c r="D207" i="14"/>
  <c r="D206" i="14"/>
  <c r="D205" i="14"/>
  <c r="D204" i="14"/>
  <c r="D203" i="14"/>
  <c r="D202" i="14"/>
  <c r="D201" i="14"/>
  <c r="D200" i="14"/>
  <c r="D199" i="14"/>
  <c r="D198" i="14"/>
  <c r="D197" i="14"/>
  <c r="D196" i="14"/>
  <c r="D195" i="14"/>
  <c r="D194" i="14"/>
  <c r="D193" i="14"/>
  <c r="D192" i="14"/>
  <c r="D191" i="14"/>
  <c r="D190" i="14"/>
  <c r="D189" i="14"/>
  <c r="D188" i="14"/>
  <c r="D187" i="14"/>
  <c r="D186" i="14"/>
  <c r="D185" i="14"/>
  <c r="D184" i="14"/>
  <c r="D183" i="14"/>
  <c r="D182" i="14"/>
  <c r="D181" i="14"/>
  <c r="D180" i="14"/>
  <c r="D179" i="14"/>
  <c r="D178" i="14"/>
  <c r="D177" i="14"/>
  <c r="D176" i="14"/>
  <c r="D175" i="14"/>
  <c r="D174" i="14"/>
  <c r="D173" i="14"/>
  <c r="D172" i="14"/>
  <c r="D171" i="14"/>
  <c r="D170" i="14"/>
  <c r="D169" i="14"/>
  <c r="D168" i="14"/>
  <c r="D167" i="14"/>
  <c r="D166" i="14"/>
  <c r="D165" i="14"/>
  <c r="D164" i="14"/>
  <c r="D163" i="14"/>
  <c r="D162" i="14"/>
  <c r="D161" i="14"/>
  <c r="D160" i="14"/>
  <c r="D159" i="14"/>
  <c r="D158" i="14"/>
  <c r="D157" i="14"/>
  <c r="D156" i="14"/>
  <c r="D155" i="14"/>
  <c r="D154" i="14"/>
  <c r="D153" i="14"/>
  <c r="D152" i="14"/>
  <c r="D151" i="14"/>
  <c r="D150" i="14"/>
  <c r="D149" i="14"/>
  <c r="D148" i="14"/>
  <c r="D147" i="14"/>
  <c r="D146" i="14"/>
  <c r="D145" i="14"/>
  <c r="D144" i="14"/>
  <c r="D143" i="14"/>
  <c r="D142" i="14"/>
  <c r="D141" i="14"/>
  <c r="D140" i="14"/>
  <c r="D139" i="14"/>
  <c r="D138" i="14"/>
  <c r="D265" i="14"/>
  <c r="D69" i="14"/>
  <c r="D68" i="14"/>
  <c r="D67" i="14"/>
  <c r="D66" i="14"/>
  <c r="D65" i="14"/>
  <c r="D64" i="14"/>
  <c r="D63" i="14"/>
  <c r="D62" i="14"/>
  <c r="D61" i="14"/>
  <c r="D60" i="14"/>
  <c r="D59" i="14"/>
  <c r="D58" i="14"/>
  <c r="D57" i="14"/>
  <c r="D56" i="14"/>
  <c r="D55" i="14"/>
  <c r="D54" i="14"/>
  <c r="D53" i="14"/>
  <c r="D52" i="14"/>
  <c r="D51" i="14"/>
  <c r="D50" i="14"/>
  <c r="D49" i="14"/>
  <c r="D48" i="14"/>
  <c r="D47" i="14"/>
  <c r="D46" i="14"/>
  <c r="D45" i="14"/>
  <c r="D44" i="14"/>
  <c r="D43" i="14"/>
  <c r="D42" i="14"/>
  <c r="D41" i="14"/>
  <c r="D40" i="14"/>
  <c r="D39" i="14"/>
  <c r="D38" i="14"/>
  <c r="D37" i="14"/>
  <c r="D36" i="14"/>
  <c r="D35" i="14"/>
  <c r="D34" i="14"/>
  <c r="D33" i="14"/>
  <c r="D32" i="14"/>
  <c r="D31" i="14"/>
  <c r="D30" i="14"/>
  <c r="D29" i="14"/>
  <c r="D28" i="14"/>
  <c r="D27" i="14"/>
  <c r="D26" i="14"/>
  <c r="D25" i="14"/>
  <c r="D24" i="14"/>
  <c r="D23" i="14"/>
  <c r="D22" i="14"/>
  <c r="D21" i="14"/>
  <c r="D20" i="14"/>
  <c r="D19" i="14"/>
  <c r="D18" i="14"/>
  <c r="D17" i="14"/>
  <c r="D16" i="14"/>
  <c r="D15" i="14"/>
  <c r="D14" i="14"/>
  <c r="D13" i="14"/>
  <c r="D12" i="14"/>
  <c r="D11" i="14"/>
  <c r="D10" i="14"/>
  <c r="D9" i="14"/>
  <c r="D8" i="14"/>
  <c r="D7" i="14"/>
  <c r="D6" i="14"/>
  <c r="D101" i="14"/>
  <c r="D100" i="14"/>
  <c r="D99" i="14"/>
  <c r="D98" i="14"/>
  <c r="D97" i="14"/>
  <c r="D96" i="14"/>
  <c r="D95" i="14"/>
  <c r="D94" i="14"/>
  <c r="D93" i="14"/>
  <c r="D92" i="14"/>
  <c r="D91" i="14"/>
  <c r="D90" i="14"/>
  <c r="D89" i="14"/>
  <c r="D88" i="14"/>
  <c r="D87" i="14"/>
  <c r="D86" i="14"/>
  <c r="D85" i="14"/>
  <c r="D84" i="14"/>
  <c r="D83" i="14"/>
  <c r="D82" i="14"/>
  <c r="D81" i="14"/>
  <c r="D80" i="14"/>
  <c r="D79" i="14"/>
  <c r="D78" i="14"/>
  <c r="D77" i="14"/>
  <c r="D76" i="14"/>
  <c r="D75" i="14"/>
  <c r="D74" i="14"/>
  <c r="D73" i="14"/>
  <c r="D72" i="14"/>
  <c r="D71" i="14"/>
  <c r="D70" i="14"/>
  <c r="D117" i="14"/>
  <c r="D116" i="14"/>
  <c r="D115" i="14"/>
  <c r="D114" i="14"/>
  <c r="D113" i="14"/>
  <c r="D112" i="14"/>
  <c r="D111" i="14"/>
  <c r="D110" i="14"/>
  <c r="D109" i="14"/>
  <c r="D108" i="14"/>
  <c r="D107" i="14"/>
  <c r="D106" i="14"/>
  <c r="D105" i="14"/>
  <c r="D104" i="14"/>
  <c r="D103" i="14"/>
  <c r="D102" i="14"/>
  <c r="D125" i="14"/>
  <c r="D124" i="14"/>
  <c r="D123" i="14"/>
  <c r="D122" i="14"/>
  <c r="D121" i="14"/>
  <c r="D120" i="14"/>
  <c r="D119" i="14"/>
  <c r="D118" i="14"/>
  <c r="A24" i="8"/>
  <c r="A25" i="8"/>
  <c r="A26" i="8"/>
  <c r="A27" i="8"/>
  <c r="A28" i="8"/>
  <c r="A29" i="8"/>
  <c r="A30" i="8"/>
  <c r="A31" i="8"/>
  <c r="A32" i="8"/>
  <c r="A33" i="8"/>
  <c r="A20" i="1"/>
  <c r="A23" i="8" s="1"/>
  <c r="D129" i="14"/>
  <c r="D128" i="14"/>
  <c r="D127" i="14"/>
  <c r="D126" i="14"/>
  <c r="D131" i="14"/>
  <c r="D130" i="14"/>
  <c r="D264" i="13"/>
  <c r="D263" i="13"/>
  <c r="D262" i="13"/>
  <c r="D261" i="13"/>
  <c r="D260" i="13"/>
  <c r="D259" i="13"/>
  <c r="D258" i="13"/>
  <c r="D257" i="13"/>
  <c r="D256" i="13"/>
  <c r="D255" i="13"/>
  <c r="D254" i="13"/>
  <c r="D253" i="13"/>
  <c r="D252" i="13"/>
  <c r="D251" i="13"/>
  <c r="D250" i="13"/>
  <c r="D249" i="13"/>
  <c r="D248" i="13"/>
  <c r="D247" i="13"/>
  <c r="D246" i="13"/>
  <c r="D245" i="13"/>
  <c r="D244" i="13"/>
  <c r="D243" i="13"/>
  <c r="D242" i="13"/>
  <c r="D241" i="13"/>
  <c r="D240" i="13"/>
  <c r="D239" i="13"/>
  <c r="D238" i="13"/>
  <c r="D237" i="13"/>
  <c r="D236" i="13"/>
  <c r="D235" i="13"/>
  <c r="D234" i="13"/>
  <c r="D233" i="13"/>
  <c r="D232" i="13"/>
  <c r="D231" i="13"/>
  <c r="D230" i="13"/>
  <c r="D229" i="13"/>
  <c r="D228" i="13"/>
  <c r="D227" i="13"/>
  <c r="D226" i="13"/>
  <c r="D225" i="13"/>
  <c r="D224" i="13"/>
  <c r="D223" i="13"/>
  <c r="D222" i="13"/>
  <c r="D221" i="13"/>
  <c r="D220" i="13"/>
  <c r="D219" i="13"/>
  <c r="D218" i="13"/>
  <c r="D217" i="13"/>
  <c r="D216" i="13"/>
  <c r="D215" i="13"/>
  <c r="D214" i="13"/>
  <c r="D213" i="13"/>
  <c r="D212" i="13"/>
  <c r="D211" i="13"/>
  <c r="D210" i="13"/>
  <c r="D209" i="13"/>
  <c r="D208" i="13"/>
  <c r="D207" i="13"/>
  <c r="D206" i="13"/>
  <c r="D205" i="13"/>
  <c r="D204" i="13"/>
  <c r="D203" i="13"/>
  <c r="D202" i="13"/>
  <c r="D201" i="13"/>
  <c r="D200" i="13"/>
  <c r="D199" i="13"/>
  <c r="D198" i="13"/>
  <c r="D197" i="13"/>
  <c r="D196" i="13"/>
  <c r="D195" i="13"/>
  <c r="D194" i="13"/>
  <c r="D193" i="13"/>
  <c r="D192" i="13"/>
  <c r="D191" i="13"/>
  <c r="D190" i="13"/>
  <c r="D189" i="13"/>
  <c r="D188" i="13"/>
  <c r="D187" i="13"/>
  <c r="D186" i="13"/>
  <c r="D185" i="13"/>
  <c r="D184" i="13"/>
  <c r="D183" i="13"/>
  <c r="D182" i="13"/>
  <c r="D181" i="13"/>
  <c r="D180" i="13"/>
  <c r="D179" i="13"/>
  <c r="D178" i="13"/>
  <c r="D177" i="13"/>
  <c r="D176" i="13"/>
  <c r="D175" i="13"/>
  <c r="D174" i="13"/>
  <c r="D173" i="13"/>
  <c r="D172" i="13"/>
  <c r="D171" i="13"/>
  <c r="D170" i="13"/>
  <c r="D169" i="13"/>
  <c r="D168" i="13"/>
  <c r="D167" i="13"/>
  <c r="D166" i="13"/>
  <c r="D165" i="13"/>
  <c r="D164" i="13"/>
  <c r="D163" i="13"/>
  <c r="D162" i="13"/>
  <c r="D161" i="13"/>
  <c r="D160" i="13"/>
  <c r="D159" i="13"/>
  <c r="D158" i="13"/>
  <c r="D157" i="13"/>
  <c r="D156" i="13"/>
  <c r="D155" i="13"/>
  <c r="D154" i="13"/>
  <c r="D153" i="13"/>
  <c r="D152" i="13"/>
  <c r="D151" i="13"/>
  <c r="D150" i="13"/>
  <c r="D149" i="13"/>
  <c r="D148" i="13"/>
  <c r="D147" i="13"/>
  <c r="D146" i="13"/>
  <c r="D145" i="13"/>
  <c r="D144" i="13"/>
  <c r="D143" i="13"/>
  <c r="D142" i="13"/>
  <c r="D141" i="13"/>
  <c r="D140" i="13"/>
  <c r="D139" i="13"/>
  <c r="D138" i="13"/>
  <c r="D137" i="13"/>
  <c r="D132" i="13"/>
  <c r="D131" i="13"/>
  <c r="D130" i="13"/>
  <c r="D129" i="13"/>
  <c r="D128" i="13"/>
  <c r="D127" i="13"/>
  <c r="D126" i="13"/>
  <c r="D125" i="13"/>
  <c r="D124" i="13"/>
  <c r="D123" i="13"/>
  <c r="D122" i="13"/>
  <c r="D121" i="13"/>
  <c r="D120" i="13"/>
  <c r="D119" i="13"/>
  <c r="D118" i="13"/>
  <c r="D117" i="13"/>
  <c r="D116" i="13"/>
  <c r="D115" i="13"/>
  <c r="D114" i="13"/>
  <c r="D113" i="13"/>
  <c r="D112" i="13"/>
  <c r="D111" i="13"/>
  <c r="D110" i="13"/>
  <c r="D109" i="13"/>
  <c r="D108" i="13"/>
  <c r="D107" i="13"/>
  <c r="D106" i="13"/>
  <c r="D105" i="13"/>
  <c r="D104" i="13"/>
  <c r="D103" i="13"/>
  <c r="D102" i="13"/>
  <c r="D101" i="13"/>
  <c r="D100" i="13"/>
  <c r="D99" i="13"/>
  <c r="D98" i="13"/>
  <c r="D97" i="13"/>
  <c r="D96" i="13"/>
  <c r="D95" i="13"/>
  <c r="D94" i="13"/>
  <c r="D93" i="13"/>
  <c r="D92" i="13"/>
  <c r="D91" i="13"/>
  <c r="D90" i="13"/>
  <c r="D89" i="13"/>
  <c r="D88" i="13"/>
  <c r="D87" i="13"/>
  <c r="D86" i="13"/>
  <c r="D85" i="13"/>
  <c r="D84" i="13"/>
  <c r="D83" i="13"/>
  <c r="D82" i="13"/>
  <c r="D81" i="13"/>
  <c r="D80" i="13"/>
  <c r="D79" i="13"/>
  <c r="D78" i="13"/>
  <c r="D77" i="13"/>
  <c r="D76" i="13"/>
  <c r="D75" i="13"/>
  <c r="D74" i="13"/>
  <c r="D73" i="13"/>
  <c r="D72" i="13"/>
  <c r="D71" i="13"/>
  <c r="D70" i="13"/>
  <c r="D69" i="13"/>
  <c r="D36" i="13"/>
  <c r="D35" i="13"/>
  <c r="D34" i="13"/>
  <c r="D33" i="13"/>
  <c r="D32" i="13"/>
  <c r="D31" i="13"/>
  <c r="D30" i="13"/>
  <c r="D29" i="13"/>
  <c r="D28" i="13"/>
  <c r="D27" i="13"/>
  <c r="D26" i="13"/>
  <c r="D25" i="13"/>
  <c r="D24" i="13"/>
  <c r="D23" i="13"/>
  <c r="D22" i="13"/>
  <c r="D21" i="13"/>
  <c r="D20" i="13"/>
  <c r="D19" i="13"/>
  <c r="D18" i="13"/>
  <c r="D17" i="13"/>
  <c r="D16" i="13"/>
  <c r="D15" i="13"/>
  <c r="D14" i="13"/>
  <c r="D13" i="13"/>
  <c r="D12" i="13"/>
  <c r="D11" i="13"/>
  <c r="D10" i="13"/>
  <c r="D9" i="13"/>
  <c r="D8" i="13"/>
  <c r="D7" i="13"/>
  <c r="D6" i="13"/>
  <c r="D5" i="13"/>
  <c r="D52" i="13"/>
  <c r="D51" i="13"/>
  <c r="D50" i="13"/>
  <c r="D49" i="13"/>
  <c r="D48" i="13"/>
  <c r="D47" i="13"/>
  <c r="D46" i="13"/>
  <c r="D45" i="13"/>
  <c r="D44" i="13"/>
  <c r="D43" i="13"/>
  <c r="D42" i="13"/>
  <c r="D41" i="13"/>
  <c r="D40" i="13"/>
  <c r="D39" i="13"/>
  <c r="D38" i="13"/>
  <c r="D37" i="13"/>
  <c r="D60" i="13"/>
  <c r="D59" i="13"/>
  <c r="D58" i="13"/>
  <c r="D57" i="13"/>
  <c r="D56" i="13"/>
  <c r="D55" i="13"/>
  <c r="D54" i="13"/>
  <c r="D53" i="13"/>
  <c r="D64" i="13"/>
  <c r="D63" i="13"/>
  <c r="D62" i="13"/>
  <c r="D61" i="13"/>
  <c r="D265" i="11"/>
  <c r="D264" i="11"/>
  <c r="D263" i="11"/>
  <c r="D262" i="11"/>
  <c r="D261" i="11"/>
  <c r="D260" i="11"/>
  <c r="D259" i="11"/>
  <c r="D258" i="11"/>
  <c r="D257" i="11"/>
  <c r="D256" i="11"/>
  <c r="D255" i="11"/>
  <c r="D254" i="11"/>
  <c r="D253" i="11"/>
  <c r="D252" i="11"/>
  <c r="D251" i="11"/>
  <c r="D250" i="11"/>
  <c r="D249" i="11"/>
  <c r="D248" i="11"/>
  <c r="D247" i="11"/>
  <c r="D246" i="11"/>
  <c r="D245" i="11"/>
  <c r="D244" i="11"/>
  <c r="D243" i="11"/>
  <c r="D242" i="11"/>
  <c r="D241" i="11"/>
  <c r="D240" i="11"/>
  <c r="D239" i="11"/>
  <c r="D238" i="11"/>
  <c r="D237" i="11"/>
  <c r="D236" i="11"/>
  <c r="D235" i="11"/>
  <c r="D234" i="11"/>
  <c r="D233" i="11"/>
  <c r="D232" i="11"/>
  <c r="D231" i="11"/>
  <c r="D230" i="11"/>
  <c r="D229" i="11"/>
  <c r="D228" i="11"/>
  <c r="D227" i="11"/>
  <c r="D226" i="11"/>
  <c r="D225" i="11"/>
  <c r="D224" i="11"/>
  <c r="D223" i="11"/>
  <c r="D222" i="11"/>
  <c r="D221" i="11"/>
  <c r="D220" i="11"/>
  <c r="D219" i="11"/>
  <c r="D218" i="11"/>
  <c r="D217" i="11"/>
  <c r="D216" i="11"/>
  <c r="D215" i="11"/>
  <c r="D214" i="11"/>
  <c r="D213" i="11"/>
  <c r="D212" i="11"/>
  <c r="D211" i="11"/>
  <c r="D210" i="11"/>
  <c r="D209" i="11"/>
  <c r="D208" i="11"/>
  <c r="D207" i="11"/>
  <c r="D206" i="11"/>
  <c r="D205" i="11"/>
  <c r="D204" i="11"/>
  <c r="D203" i="11"/>
  <c r="D202" i="11"/>
  <c r="D201" i="11"/>
  <c r="D200" i="11"/>
  <c r="D199" i="11"/>
  <c r="D198" i="11"/>
  <c r="D197" i="11"/>
  <c r="D196" i="11"/>
  <c r="D195" i="11"/>
  <c r="D194" i="11"/>
  <c r="D193" i="11"/>
  <c r="D192" i="11"/>
  <c r="D191" i="11"/>
  <c r="D190" i="11"/>
  <c r="D189" i="11"/>
  <c r="D188" i="11"/>
  <c r="D187" i="11"/>
  <c r="D186" i="11"/>
  <c r="D185" i="11"/>
  <c r="D184" i="11"/>
  <c r="D183" i="11"/>
  <c r="D182" i="11"/>
  <c r="D181" i="11"/>
  <c r="D180" i="11"/>
  <c r="D179" i="11"/>
  <c r="D178" i="11"/>
  <c r="D177" i="11"/>
  <c r="D176" i="11"/>
  <c r="D175" i="11"/>
  <c r="D174" i="11"/>
  <c r="D173" i="11"/>
  <c r="D172" i="11"/>
  <c r="D171" i="11"/>
  <c r="D170" i="11"/>
  <c r="D169" i="11"/>
  <c r="D168" i="11"/>
  <c r="D167" i="11"/>
  <c r="D166" i="11"/>
  <c r="D165" i="11"/>
  <c r="D164" i="11"/>
  <c r="D163" i="11"/>
  <c r="D162" i="11"/>
  <c r="D161" i="11"/>
  <c r="D160" i="11"/>
  <c r="D159" i="11"/>
  <c r="D158" i="11"/>
  <c r="D157" i="11"/>
  <c r="D156" i="11"/>
  <c r="D155" i="11"/>
  <c r="D154" i="11"/>
  <c r="D153" i="11"/>
  <c r="D152" i="11"/>
  <c r="D151" i="11"/>
  <c r="D150" i="11"/>
  <c r="D149" i="11"/>
  <c r="D148" i="11"/>
  <c r="D147" i="11"/>
  <c r="D146" i="11"/>
  <c r="D145" i="11"/>
  <c r="D144" i="11"/>
  <c r="D143" i="11"/>
  <c r="D142" i="11"/>
  <c r="D141" i="11"/>
  <c r="D140" i="11"/>
  <c r="D139" i="11"/>
  <c r="D138" i="11"/>
  <c r="D69" i="11"/>
  <c r="D68" i="11"/>
  <c r="D67" i="11"/>
  <c r="D66" i="11"/>
  <c r="D65" i="11"/>
  <c r="D64" i="11"/>
  <c r="D63" i="11"/>
  <c r="D62" i="11"/>
  <c r="D61" i="11"/>
  <c r="D60" i="11"/>
  <c r="D59" i="11"/>
  <c r="D58" i="11"/>
  <c r="D57" i="11"/>
  <c r="D56" i="11"/>
  <c r="D55" i="11"/>
  <c r="D54" i="11"/>
  <c r="D53" i="11"/>
  <c r="D52" i="11"/>
  <c r="D51" i="11"/>
  <c r="D50" i="11"/>
  <c r="D49" i="11"/>
  <c r="D48" i="11"/>
  <c r="D47" i="11"/>
  <c r="D46" i="11"/>
  <c r="D45" i="11"/>
  <c r="D44" i="11"/>
  <c r="D43" i="11"/>
  <c r="D42" i="11"/>
  <c r="D41" i="11"/>
  <c r="D40" i="11"/>
  <c r="D39" i="11"/>
  <c r="D38" i="11"/>
  <c r="D37" i="11"/>
  <c r="D36" i="11"/>
  <c r="D35" i="11"/>
  <c r="D34" i="11"/>
  <c r="D33" i="11"/>
  <c r="D32" i="11"/>
  <c r="D31" i="11"/>
  <c r="D30" i="11"/>
  <c r="D29" i="11"/>
  <c r="D28" i="11"/>
  <c r="D27" i="11"/>
  <c r="D26" i="11"/>
  <c r="D25" i="11"/>
  <c r="D24" i="11"/>
  <c r="D23" i="11"/>
  <c r="D22" i="11"/>
  <c r="D21" i="11"/>
  <c r="D20" i="11"/>
  <c r="D19" i="11"/>
  <c r="D18" i="11"/>
  <c r="D17" i="11"/>
  <c r="D16" i="11"/>
  <c r="D15" i="11"/>
  <c r="D14" i="11"/>
  <c r="D13" i="11"/>
  <c r="D12" i="11"/>
  <c r="D11" i="11"/>
  <c r="D10" i="11"/>
  <c r="D9" i="11"/>
  <c r="D8" i="11"/>
  <c r="D7" i="11"/>
  <c r="D6" i="11"/>
  <c r="D101" i="11"/>
  <c r="D100" i="11"/>
  <c r="D99" i="11"/>
  <c r="D98" i="11"/>
  <c r="D97" i="11"/>
  <c r="D96" i="11"/>
  <c r="D95" i="11"/>
  <c r="D94" i="11"/>
  <c r="D93" i="11"/>
  <c r="D92" i="11"/>
  <c r="D91" i="11"/>
  <c r="D90" i="11"/>
  <c r="D89" i="11"/>
  <c r="D88" i="11"/>
  <c r="D87" i="11"/>
  <c r="D86" i="11"/>
  <c r="D85" i="11"/>
  <c r="D84" i="11"/>
  <c r="D83" i="11"/>
  <c r="D82" i="11"/>
  <c r="D81" i="11"/>
  <c r="D80" i="11"/>
  <c r="D79" i="11"/>
  <c r="D78" i="11"/>
  <c r="D77" i="11"/>
  <c r="D76" i="11"/>
  <c r="D75" i="11"/>
  <c r="D74" i="11"/>
  <c r="D73" i="11"/>
  <c r="D72" i="11"/>
  <c r="D71" i="11"/>
  <c r="D70" i="11"/>
  <c r="D117" i="11"/>
  <c r="D116" i="11"/>
  <c r="D115" i="11"/>
  <c r="D114" i="11"/>
  <c r="D113" i="11"/>
  <c r="D112" i="11"/>
  <c r="D111" i="11"/>
  <c r="D110" i="11"/>
  <c r="D109" i="11"/>
  <c r="D108" i="11"/>
  <c r="D107" i="11"/>
  <c r="D106" i="11"/>
  <c r="D105" i="11"/>
  <c r="D104" i="11"/>
  <c r="D103" i="11"/>
  <c r="D102" i="11"/>
  <c r="D125" i="11"/>
  <c r="D124" i="11"/>
  <c r="D123" i="11"/>
  <c r="D122" i="11"/>
  <c r="D121" i="11"/>
  <c r="D120" i="11"/>
  <c r="D119" i="11"/>
  <c r="D118" i="11"/>
  <c r="D129" i="11"/>
  <c r="D128" i="11"/>
  <c r="D127" i="11"/>
  <c r="D126" i="11"/>
  <c r="D131" i="11"/>
  <c r="D130" i="11"/>
  <c r="A15" i="25"/>
  <c r="F28" i="25" s="1"/>
  <c r="A274" i="23"/>
  <c r="A271" i="23"/>
  <c r="C269" i="23"/>
  <c r="D18" i="25" l="1"/>
  <c r="D22" i="25"/>
  <c r="D19" i="25"/>
  <c r="D23" i="25"/>
  <c r="D16" i="25"/>
  <c r="D20" i="25"/>
  <c r="D24" i="25"/>
  <c r="D17" i="25"/>
  <c r="D21" i="25"/>
  <c r="D25" i="25"/>
  <c r="F29" i="25"/>
  <c r="F265" i="23"/>
  <c r="F264" i="23"/>
  <c r="F263" i="23"/>
  <c r="F262" i="23"/>
  <c r="F261" i="23"/>
  <c r="F260" i="23"/>
  <c r="F259" i="23"/>
  <c r="F258" i="23"/>
  <c r="F257" i="23"/>
  <c r="F256" i="23"/>
  <c r="F255" i="23"/>
  <c r="F254" i="23"/>
  <c r="F253" i="23"/>
  <c r="F252" i="23"/>
  <c r="F251" i="23"/>
  <c r="F250" i="23"/>
  <c r="F249" i="23"/>
  <c r="F248" i="23"/>
  <c r="F247" i="23"/>
  <c r="F246" i="23"/>
  <c r="F245" i="23"/>
  <c r="F244" i="23"/>
  <c r="F243" i="23"/>
  <c r="F242" i="23"/>
  <c r="F241" i="23"/>
  <c r="F240" i="23"/>
  <c r="F239" i="23"/>
  <c r="F238" i="23"/>
  <c r="F237" i="23"/>
  <c r="F236" i="23"/>
  <c r="F235" i="23"/>
  <c r="F234" i="23"/>
  <c r="F233" i="23"/>
  <c r="F232" i="23"/>
  <c r="F231" i="23"/>
  <c r="F230" i="23"/>
  <c r="F229" i="23"/>
  <c r="F228" i="23"/>
  <c r="F227" i="23"/>
  <c r="F226" i="23"/>
  <c r="F225" i="23"/>
  <c r="F224" i="23"/>
  <c r="F223" i="23"/>
  <c r="F222" i="23"/>
  <c r="F221" i="23"/>
  <c r="F220" i="23"/>
  <c r="F219" i="23"/>
  <c r="F218" i="23"/>
  <c r="F217" i="23"/>
  <c r="F216" i="23"/>
  <c r="F215" i="23"/>
  <c r="F214" i="23"/>
  <c r="F213" i="23"/>
  <c r="F212" i="23"/>
  <c r="F211" i="23"/>
  <c r="F210" i="23"/>
  <c r="F209" i="23"/>
  <c r="F208" i="23"/>
  <c r="F207" i="23"/>
  <c r="F206" i="23"/>
  <c r="F205" i="23"/>
  <c r="F204" i="23"/>
  <c r="F203" i="23"/>
  <c r="F202" i="23"/>
  <c r="F201" i="23"/>
  <c r="F200" i="23"/>
  <c r="F199" i="23"/>
  <c r="F198" i="23"/>
  <c r="F197" i="23"/>
  <c r="F196" i="23"/>
  <c r="F195" i="23"/>
  <c r="F194" i="23"/>
  <c r="F193" i="23"/>
  <c r="F192" i="23"/>
  <c r="F191" i="23"/>
  <c r="F190" i="23"/>
  <c r="F189" i="23"/>
  <c r="F188" i="23"/>
  <c r="F187" i="23"/>
  <c r="F186" i="23"/>
  <c r="F185" i="23"/>
  <c r="F184" i="23"/>
  <c r="F183" i="23"/>
  <c r="F182" i="23"/>
  <c r="F181" i="23"/>
  <c r="F180" i="23"/>
  <c r="F179" i="23"/>
  <c r="F178" i="23"/>
  <c r="F177" i="23"/>
  <c r="F176" i="23"/>
  <c r="F175" i="23"/>
  <c r="F174" i="23"/>
  <c r="F173" i="23"/>
  <c r="F172" i="23"/>
  <c r="F171" i="23"/>
  <c r="F170" i="23"/>
  <c r="F169" i="23"/>
  <c r="F168" i="23"/>
  <c r="F167" i="23"/>
  <c r="F166" i="23"/>
  <c r="F165" i="23"/>
  <c r="F164" i="23"/>
  <c r="F163" i="23"/>
  <c r="F162" i="23"/>
  <c r="F161" i="23"/>
  <c r="F160" i="23"/>
  <c r="F159" i="23"/>
  <c r="F158" i="23"/>
  <c r="F157" i="23"/>
  <c r="F156" i="23"/>
  <c r="F155" i="23"/>
  <c r="F154" i="23"/>
  <c r="F153" i="23"/>
  <c r="F152" i="23"/>
  <c r="F151" i="23"/>
  <c r="F150" i="23"/>
  <c r="F149" i="23"/>
  <c r="F148" i="23"/>
  <c r="F147" i="23"/>
  <c r="F146" i="23"/>
  <c r="F145" i="23"/>
  <c r="F144" i="23"/>
  <c r="F143" i="23"/>
  <c r="F142" i="23"/>
  <c r="F141" i="23"/>
  <c r="F140" i="23"/>
  <c r="D139" i="23"/>
  <c r="F139" i="23" s="1"/>
  <c r="D138" i="23"/>
  <c r="F138" i="23" s="1"/>
  <c r="F69" i="23"/>
  <c r="F68" i="23"/>
  <c r="F67" i="23"/>
  <c r="F66" i="23"/>
  <c r="F65" i="23"/>
  <c r="F64" i="23"/>
  <c r="F63" i="23"/>
  <c r="F62" i="23"/>
  <c r="F61" i="23"/>
  <c r="F60" i="23"/>
  <c r="F59" i="23"/>
  <c r="F58" i="23"/>
  <c r="F57" i="23"/>
  <c r="F56" i="23"/>
  <c r="F55" i="23"/>
  <c r="F54" i="23"/>
  <c r="F53" i="23"/>
  <c r="F52" i="23"/>
  <c r="F51" i="23"/>
  <c r="F50" i="23"/>
  <c r="F49" i="23"/>
  <c r="F48" i="23"/>
  <c r="F47" i="23"/>
  <c r="F46" i="23"/>
  <c r="F45" i="23"/>
  <c r="F44" i="23"/>
  <c r="F43" i="23"/>
  <c r="F42" i="23"/>
  <c r="F41" i="23"/>
  <c r="F40" i="23"/>
  <c r="F39" i="23"/>
  <c r="F38" i="23"/>
  <c r="F37" i="23"/>
  <c r="F36" i="23"/>
  <c r="F35" i="23"/>
  <c r="F34" i="23"/>
  <c r="F33" i="23"/>
  <c r="F32" i="23"/>
  <c r="F31" i="23"/>
  <c r="F30" i="23"/>
  <c r="F29" i="23"/>
  <c r="F28" i="23"/>
  <c r="F27" i="23"/>
  <c r="F26" i="23"/>
  <c r="F25" i="23"/>
  <c r="F24" i="23"/>
  <c r="F23" i="23"/>
  <c r="F22" i="23"/>
  <c r="F21" i="23"/>
  <c r="F20" i="23"/>
  <c r="F19" i="23"/>
  <c r="F18" i="23"/>
  <c r="F17" i="23"/>
  <c r="F16" i="23"/>
  <c r="F15" i="23"/>
  <c r="F14" i="23"/>
  <c r="F13" i="23"/>
  <c r="F12" i="23"/>
  <c r="F11" i="23"/>
  <c r="F10" i="23"/>
  <c r="F9" i="23"/>
  <c r="F8" i="23"/>
  <c r="D7" i="23"/>
  <c r="F7" i="23" s="1"/>
  <c r="D6" i="23"/>
  <c r="F6" i="23" s="1"/>
  <c r="F101" i="23"/>
  <c r="F100" i="23"/>
  <c r="F99" i="23"/>
  <c r="F98" i="23"/>
  <c r="F97" i="23"/>
  <c r="F96" i="23"/>
  <c r="F95" i="23"/>
  <c r="F94" i="23"/>
  <c r="F93" i="23"/>
  <c r="F92" i="23"/>
  <c r="F91" i="23"/>
  <c r="F90" i="23"/>
  <c r="F89" i="23"/>
  <c r="F88" i="23"/>
  <c r="F87" i="23"/>
  <c r="F86" i="23"/>
  <c r="F85" i="23"/>
  <c r="F84" i="23"/>
  <c r="F83" i="23"/>
  <c r="F82" i="23"/>
  <c r="F81" i="23"/>
  <c r="F80" i="23"/>
  <c r="F79" i="23"/>
  <c r="F78" i="23"/>
  <c r="F77" i="23"/>
  <c r="F76" i="23"/>
  <c r="F75" i="23"/>
  <c r="F74" i="23"/>
  <c r="F73" i="23"/>
  <c r="F72" i="23"/>
  <c r="F71" i="23"/>
  <c r="F70" i="23"/>
  <c r="F117" i="23"/>
  <c r="F116" i="23"/>
  <c r="F115" i="23"/>
  <c r="F114" i="23"/>
  <c r="F113" i="23"/>
  <c r="F112" i="23"/>
  <c r="F111" i="23"/>
  <c r="F110" i="23"/>
  <c r="F109" i="23"/>
  <c r="F108" i="23"/>
  <c r="F107" i="23"/>
  <c r="F106" i="23"/>
  <c r="F105" i="23"/>
  <c r="F104" i="23"/>
  <c r="F103" i="23"/>
  <c r="F102" i="23"/>
  <c r="F125" i="23"/>
  <c r="F124" i="23"/>
  <c r="F123" i="23"/>
  <c r="F122" i="23"/>
  <c r="F121" i="23"/>
  <c r="F120" i="23"/>
  <c r="F119" i="23"/>
  <c r="F118" i="23"/>
  <c r="F129" i="23"/>
  <c r="F128" i="23"/>
  <c r="F127" i="23"/>
  <c r="F126" i="23"/>
  <c r="F131" i="23"/>
  <c r="F130" i="23"/>
  <c r="D266" i="23"/>
  <c r="D137" i="23"/>
  <c r="D134" i="23"/>
  <c r="D5" i="23"/>
  <c r="C267" i="20" l="1"/>
  <c r="C135" i="19"/>
  <c r="B13" i="25" s="1"/>
  <c r="C267" i="19"/>
  <c r="C135" i="34"/>
  <c r="C267" i="34"/>
  <c r="C135" i="20"/>
  <c r="C267" i="17"/>
  <c r="C135" i="17"/>
  <c r="C140" i="9"/>
  <c r="C135" i="10"/>
  <c r="C267" i="10"/>
  <c r="C272" i="9"/>
  <c r="C1" i="34" l="1"/>
  <c r="D265" i="16"/>
  <c r="D136" i="16"/>
  <c r="D133" i="16"/>
  <c r="D4" i="16"/>
  <c r="D266" i="16" l="1"/>
  <c r="D134" i="16"/>
  <c r="C14" i="25"/>
  <c r="C22" i="8"/>
  <c r="B14" i="25"/>
  <c r="E19" i="1"/>
  <c r="C269" i="34"/>
  <c r="D266" i="14"/>
  <c r="D137" i="14"/>
  <c r="D134" i="14"/>
  <c r="D133" i="14"/>
  <c r="D132" i="14"/>
  <c r="D5" i="14"/>
  <c r="D266" i="11"/>
  <c r="D137" i="11"/>
  <c r="D134" i="11"/>
  <c r="D133" i="11"/>
  <c r="D132" i="11"/>
  <c r="D5" i="11"/>
  <c r="D14" i="25" l="1"/>
  <c r="D267" i="11"/>
  <c r="D135" i="11"/>
  <c r="D267" i="14"/>
  <c r="D135" i="14"/>
  <c r="N1" i="31"/>
  <c r="C2" i="8" l="1"/>
  <c r="B2" i="8"/>
  <c r="O1" i="33" l="1"/>
  <c r="F1" i="33"/>
  <c r="F137" i="23" l="1"/>
  <c r="D136" i="13" l="1"/>
  <c r="D136" i="15" l="1"/>
  <c r="E15" i="1" l="1"/>
  <c r="B10" i="25" l="1"/>
  <c r="C18" i="8"/>
  <c r="C12" i="25" l="1"/>
  <c r="C20" i="8"/>
  <c r="B12" i="25"/>
  <c r="E17" i="1"/>
  <c r="D269" i="14"/>
  <c r="C10" i="25"/>
  <c r="D10" i="25" s="1"/>
  <c r="D268" i="16"/>
  <c r="F1" i="23"/>
  <c r="C1" i="20"/>
  <c r="C1" i="19"/>
  <c r="D1" i="16"/>
  <c r="D1" i="15"/>
  <c r="D1" i="14"/>
  <c r="D1" i="11"/>
  <c r="D1" i="25"/>
  <c r="G2" i="29"/>
  <c r="G3" i="29"/>
  <c r="D3" i="29"/>
  <c r="D2" i="29"/>
  <c r="A3" i="29"/>
  <c r="B4" i="29"/>
  <c r="A2" i="29"/>
  <c r="C1" i="17"/>
  <c r="D1" i="13"/>
  <c r="C1" i="10"/>
  <c r="C1" i="9"/>
  <c r="G3" i="5"/>
  <c r="G2" i="5"/>
  <c r="D3" i="5"/>
  <c r="D2" i="5"/>
  <c r="A3" i="5"/>
  <c r="A2" i="5"/>
  <c r="D12" i="25" l="1"/>
  <c r="A2" i="8"/>
  <c r="C3" i="8"/>
  <c r="C1" i="8"/>
  <c r="G1" i="5" s="1"/>
  <c r="A1" i="8"/>
  <c r="B1" i="8"/>
  <c r="D4" i="15" l="1"/>
  <c r="D265" i="15" l="1"/>
  <c r="D266" i="15" s="1"/>
  <c r="C8" i="25" l="1"/>
  <c r="C16" i="8"/>
  <c r="F132" i="23"/>
  <c r="F133" i="23"/>
  <c r="F5" i="23"/>
  <c r="D68" i="13" l="1"/>
  <c r="D67" i="13"/>
  <c r="D66" i="13"/>
  <c r="D65" i="13"/>
  <c r="D4" i="13"/>
  <c r="F266" i="23" l="1"/>
  <c r="F267" i="23" s="1"/>
  <c r="F134" i="23"/>
  <c r="F135" i="23" s="1"/>
  <c r="D133" i="15"/>
  <c r="D134" i="15" s="1"/>
  <c r="D265" i="13"/>
  <c r="D266" i="13" s="1"/>
  <c r="D133" i="13"/>
  <c r="D134" i="13" s="1"/>
  <c r="C11" i="25" l="1"/>
  <c r="C19" i="8"/>
  <c r="C13" i="25"/>
  <c r="D13" i="25" s="1"/>
  <c r="C21" i="8"/>
  <c r="C9" i="25"/>
  <c r="C17" i="8"/>
  <c r="C6" i="25"/>
  <c r="C14" i="8"/>
  <c r="C5" i="25"/>
  <c r="C13" i="8"/>
  <c r="C4" i="25"/>
  <c r="C12" i="8"/>
  <c r="B11" i="25"/>
  <c r="E16" i="1"/>
  <c r="E18" i="1"/>
  <c r="B7" i="25"/>
  <c r="E12" i="1"/>
  <c r="C269" i="20"/>
  <c r="C269" i="19"/>
  <c r="E10" i="1"/>
  <c r="E9" i="1"/>
  <c r="E11" i="1"/>
  <c r="E13" i="1"/>
  <c r="E14" i="1"/>
  <c r="C15" i="8"/>
  <c r="D11" i="25" l="1"/>
  <c r="C23" i="8"/>
  <c r="C34" i="8" s="1"/>
  <c r="E20" i="1"/>
  <c r="E31" i="1" s="1"/>
  <c r="B15" i="25"/>
  <c r="C15" i="25"/>
  <c r="B8" i="25"/>
  <c r="D8" i="25" s="1"/>
  <c r="C269" i="17"/>
  <c r="B9" i="25"/>
  <c r="D9" i="25" s="1"/>
  <c r="D268" i="15"/>
  <c r="D268" i="13"/>
  <c r="B6" i="25"/>
  <c r="D6" i="25" s="1"/>
  <c r="D269" i="11"/>
  <c r="C7" i="25"/>
  <c r="D7" i="25" s="1"/>
  <c r="C269" i="10"/>
  <c r="B5" i="25"/>
  <c r="D5" i="25" s="1"/>
  <c r="C274" i="9"/>
  <c r="B4" i="25"/>
  <c r="D4" i="25" s="1"/>
  <c r="F269" i="23"/>
  <c r="C9" i="8"/>
  <c r="D15" i="25" l="1"/>
  <c r="D30" i="25" s="1"/>
  <c r="C29" i="25"/>
  <c r="B28" i="25"/>
  <c r="A10" i="29" s="1"/>
  <c r="A31" i="25" l="1"/>
  <c r="A32" i="25"/>
  <c r="A33" i="25"/>
  <c r="E6" i="1"/>
  <c r="J10" i="29"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tc={387FFAAA-1D26-4346-A390-701D4D922CDA}</author>
    <author>tc={9AE041B5-22BE-4420-B90A-164050898395}</author>
    <author>tc={7DDB088D-962F-4B8D-A825-643C1F17348F}</author>
    <author>tc={C1F10840-5B07-4A5B-98D6-FA4B408FBBFA}</author>
    <author>tc={FDF5C2C0-3125-49B4-85DF-0EEBCFB24B9B}</author>
  </authors>
  <commentList>
    <comment ref="F28" authorId="0" shapeId="0" xr:uid="{387FFAAA-1D26-4346-A390-701D4D922CDA}">
      <text>
        <t>[Threaded comment]
Your version of Excel allows you to read this threaded comment; however, any edits to it will get removed if the file is opened in a newer version of Excel. Learn more: https://go.microsoft.com/fwlink/?linkid=870924
Comment:
    Compares number of Budget Categories with Section A.</t>
      </text>
    </comment>
    <comment ref="F29" authorId="1" shapeId="0" xr:uid="{9AE041B5-22BE-4420-B90A-164050898395}">
      <text>
        <t>[Threaded comment]
Your version of Excel allows you to read this threaded comment; however, any edits to it will get removed if the file is opened in a newer version of Excel. Learn more: https://go.microsoft.com/fwlink/?linkid=870924
Comment:
    Compares number of Budget Categories with Section B.</t>
      </text>
    </comment>
    <comment ref="A31" authorId="2" shapeId="0" xr:uid="{7DDB088D-962F-4B8D-A825-643C1F17348F}">
      <text>
        <t>[Threaded comment]
Your version of Excel allows you to read this threaded comment; however, any edits to it will get removed if the file is opened in a newer version of Excel. Learn more: https://go.microsoft.com/fwlink/?linkid=870924
Comment:
    Compares State Request total on this sheet to Section A</t>
      </text>
    </comment>
    <comment ref="A32" authorId="3" shapeId="0" xr:uid="{C1F10840-5B07-4A5B-98D6-FA4B408FBBFA}">
      <text>
        <t>[Threaded comment]
Your version of Excel allows you to read this threaded comment; however, any edits to it will get removed if the file is opened in a newer version of Excel. Learn more: https://go.microsoft.com/fwlink/?linkid=870924
Comment:
    Compares Non-State Amount total on this sheet to Section B</t>
      </text>
    </comment>
    <comment ref="A33" authorId="4" shapeId="0" xr:uid="{FDF5C2C0-3125-49B4-85DF-0EEBCFB24B9B}">
      <text>
        <t>[Threaded comment]
Your version of Excel allows you to read this threaded comment; however, any edits to it will get removed if the file is opened in a newer version of Excel. Learn more: https://go.microsoft.com/fwlink/?linkid=870924
Comment:
    Budget may only be approved while this cell is zero.  Do not change the formula in this cell.</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tc={B34115D4-1C84-4929-AC51-AE7BA96953D2}</author>
  </authors>
  <commentList>
    <comment ref="J10" authorId="0" shapeId="0" xr:uid="{B34115D4-1C84-4929-AC51-AE7BA96953D2}">
      <text>
        <t>[Threaded comment]
Your version of Excel allows you to read this threaded comment; however, any edits to it will get removed if the file is opened in a newer version of Excel. Learn more: https://go.microsoft.com/fwlink/?linkid=870924
Comment:
    This cell checks for consistency between Section A's Total Costs State Grant Funds and this sheet's Final Budget Amount Approved</t>
      </text>
    </comment>
  </commentList>
</comments>
</file>

<file path=xl/sharedStrings.xml><?xml version="1.0" encoding="utf-8"?>
<sst xmlns="http://schemas.openxmlformats.org/spreadsheetml/2006/main" count="6872" uniqueCount="238">
  <si>
    <t xml:space="preserve">State of Illinois -- Uniform Budget Template -- General Instructions </t>
  </si>
  <si>
    <r>
      <t xml:space="preserve">This form is used to apply to individual State of Illinois discretionary grant programs.  Applicants should submit budgets based upon the total estimated costs for the project including all funding sources. Pay attention to applicable program specific instructions, if </t>
    </r>
    <r>
      <rPr>
        <sz val="9"/>
        <color rgb="FF000000"/>
        <rFont val="Times New Roman"/>
        <family val="1"/>
      </rPr>
      <t xml:space="preserve">attached. The applicant organization should refer to 2 CFR 200, “Uniform Administrative Requirements, Cost Principles, and Audit Requirements for Federal Awards” cited within these instructions. </t>
    </r>
  </si>
  <si>
    <t>You must consult with your Business Office prior to submitting this form for any award restrictions, limitations or requirements when filling out the narrative and Uniform Budget Template.</t>
  </si>
  <si>
    <r>
      <t>Section A</t>
    </r>
    <r>
      <rPr>
        <u/>
        <sz val="20"/>
        <color theme="1"/>
        <rFont val="Times New Roman"/>
        <family val="1"/>
      </rPr>
      <t xml:space="preserve"> – Budget Summary</t>
    </r>
  </si>
  <si>
    <t>STATE OF ILLINOIS FUNDS</t>
  </si>
  <si>
    <r>
      <t xml:space="preserve">All applicants must complete Section A and provide a break-down by the applicable budget categories shown in lines 1-12. </t>
    </r>
    <r>
      <rPr>
        <b/>
        <sz val="9"/>
        <color theme="1"/>
        <rFont val="Times New Roman"/>
        <family val="1"/>
      </rPr>
      <t>Please read all instructions before completing form.</t>
    </r>
  </si>
  <si>
    <t xml:space="preserve">STATE OF ILLINOIS GRANT FUNDS </t>
  </si>
  <si>
    <t xml:space="preserve">Provide a total requested State of Illinois Grant amount  in the Revenue portion of Section A. The amount entered in Line (a) will equal the total amount budgeted on Line 12 of Section A. </t>
  </si>
  <si>
    <t>BUDGET SUMMARY – STATE OF ILLINOIS FUNDS</t>
  </si>
  <si>
    <t>All applicants must complete Section A and provide a break-down by the applicable budget categories shown in lines 1-12.</t>
  </si>
  <si>
    <t>Row 6: Show the total budget request for which funding is requested.</t>
  </si>
  <si>
    <t>Please use detail worksheet and narrative section for further descriptions and explanations of budgetary line items</t>
  </si>
  <si>
    <r>
      <t>Section A (continued) Indirect Cost Information</t>
    </r>
    <r>
      <rPr>
        <sz val="9"/>
        <color theme="1"/>
        <rFont val="Times New Roman"/>
        <family val="1"/>
      </rPr>
      <t xml:space="preserve">: </t>
    </r>
    <r>
      <rPr>
        <i/>
        <sz val="9"/>
        <color theme="1"/>
        <rFont val="Times New Roman"/>
        <family val="1"/>
      </rPr>
      <t>(This information should be completed by the applicant’s Business Office)</t>
    </r>
    <r>
      <rPr>
        <sz val="9"/>
        <color theme="1"/>
        <rFont val="Times New Roman"/>
        <family val="1"/>
      </rPr>
      <t xml:space="preserve">. If the applicant is requesting reimbursement for indirect costs on line 18, the applicant’s Business Office must select one of the options listed on the Indirect Cost Information page under Section-A Indirect Cost Information (1-5). </t>
    </r>
  </si>
  <si>
    <r>
      <t>Option (1)</t>
    </r>
    <r>
      <rPr>
        <sz val="9"/>
        <color theme="1"/>
        <rFont val="Times New Roman"/>
        <family val="1"/>
      </rPr>
      <t xml:space="preserve">: The applicant has a Negotiated Indirect Cost Rate Agreement (NICRA) that was approved by the Federal government. A copy of this agreement must be provided to the State of Illinois’ Indirect Cost Unit for review and documentation. This NICRA will be accepted by all State of Illinois Agencies up to any statutory, rule-based or programmatic restrictions or limitations. </t>
    </r>
    <r>
      <rPr>
        <i/>
        <sz val="9"/>
        <color theme="1"/>
        <rFont val="Times New Roman"/>
        <family val="1"/>
      </rPr>
      <t>If this option is selected by the applicant, basic information is required for completion of this section. See bottom of “Section-A Indirect Cost Information”</t>
    </r>
  </si>
  <si>
    <t xml:space="preserve">  </t>
  </si>
  <si>
    <t>NOTE: The applicant may not have a Federally Negotiated Indirect Cost Rate Agreement. Therefore, in order for the applicant to be reimbursed for Indirect Costs from the State of Illinois, the applicant must either:</t>
  </si>
  <si>
    <r>
      <t>A)</t>
    </r>
    <r>
      <rPr>
        <b/>
        <sz val="7"/>
        <color theme="1"/>
        <rFont val="Times New Roman"/>
        <family val="1"/>
      </rPr>
      <t xml:space="preserve">      </t>
    </r>
    <r>
      <rPr>
        <b/>
        <sz val="9"/>
        <color theme="1"/>
        <rFont val="Times New Roman"/>
        <family val="1"/>
      </rPr>
      <t>Negotiate an Indirect Cost Rate with the State of Illinois’ Indirect Cost Unit with guidance from our State Cognizant Agency on an annual basis.</t>
    </r>
  </si>
  <si>
    <r>
      <t>B)</t>
    </r>
    <r>
      <rPr>
        <b/>
        <sz val="7"/>
        <color theme="1"/>
        <rFont val="Times New Roman"/>
        <family val="1"/>
      </rPr>
      <t xml:space="preserve">      </t>
    </r>
    <r>
      <rPr>
        <b/>
        <sz val="9"/>
        <color theme="1"/>
        <rFont val="Times New Roman"/>
        <family val="1"/>
      </rPr>
      <t xml:space="preserve">Elect to use the de minimis rate of 15% modified total direct cost (MTDC) which may be used indefinitely on State of Illinois Awards.  </t>
    </r>
  </si>
  <si>
    <r>
      <t>C)</t>
    </r>
    <r>
      <rPr>
        <b/>
        <sz val="7"/>
        <color theme="1"/>
        <rFont val="Times New Roman"/>
        <family val="1"/>
      </rPr>
      <t xml:space="preserve">      </t>
    </r>
    <r>
      <rPr>
        <b/>
        <sz val="9"/>
        <color theme="1"/>
        <rFont val="Times New Roman"/>
        <family val="1"/>
      </rPr>
      <t>Use a Restricted Rate designated by programmatic statutory policy. (See Notice of Funding Opportunity for Restricted Rate Programs)</t>
    </r>
  </si>
  <si>
    <r>
      <t>Option (2a)</t>
    </r>
    <r>
      <rPr>
        <sz val="9"/>
        <color theme="1"/>
        <rFont val="Times New Roman"/>
        <family val="1"/>
      </rPr>
      <t xml:space="preserve">: The applicant currently has a Negotiated Indirect Cost Rate Agreement with the State of Illinois that will be accepted by all State of Illinois Agencies up to any statutory, rule-based or programmatic restrictions or limitations.  The applicant is required to submit a new Indirect Cost Rate Proposal to the Indirect Cost Unit within six (6) months after the close of each fiscal year (2 CFR 200 Appendix IV (C)(2)(c). </t>
    </r>
    <r>
      <rPr>
        <b/>
        <i/>
        <sz val="9"/>
        <color theme="1"/>
        <rFont val="Times New Roman"/>
        <family val="1"/>
      </rPr>
      <t>Note:</t>
    </r>
    <r>
      <rPr>
        <sz val="9"/>
        <color theme="1"/>
        <rFont val="Times New Roman"/>
        <family val="1"/>
      </rPr>
      <t xml:space="preserve"> </t>
    </r>
    <r>
      <rPr>
        <i/>
        <sz val="9"/>
        <color theme="1"/>
        <rFont val="Times New Roman"/>
        <family val="1"/>
      </rPr>
      <t>If this option is selected by the applicant, basic information is required for completion of this section. See bottom of “Section-A Indirect Cost Information”</t>
    </r>
  </si>
  <si>
    <t>OR</t>
  </si>
  <si>
    <r>
      <t>Option (2b)</t>
    </r>
    <r>
      <rPr>
        <sz val="9"/>
        <color theme="1"/>
        <rFont val="Times New Roman"/>
        <family val="1"/>
      </rPr>
      <t xml:space="preserve">: The applicant currently does </t>
    </r>
    <r>
      <rPr>
        <u/>
        <sz val="9"/>
        <color theme="1"/>
        <rFont val="Times New Roman"/>
        <family val="1"/>
      </rPr>
      <t xml:space="preserve">not </t>
    </r>
    <r>
      <rPr>
        <sz val="9"/>
        <color theme="1"/>
        <rFont val="Times New Roman"/>
        <family val="1"/>
      </rPr>
      <t xml:space="preserve">have a Negotiated Indirect Cost Rate Agreement with the State of Illinois. The applicant must submit its initial Indirect Cost Rate Proposal (ICRP) immediately after the applicant is advised that the State award will be made and, in no event, later than three (3) months after the effective date of the State award (2 CFR 200 Appendix IV (C)(2)(b).  The initial ICRP will be sent to the State of Illinois’ Indirect Cost Unit. </t>
    </r>
    <r>
      <rPr>
        <b/>
        <i/>
        <sz val="9"/>
        <color theme="1"/>
        <rFont val="Times New Roman"/>
        <family val="1"/>
      </rPr>
      <t>Note:</t>
    </r>
    <r>
      <rPr>
        <sz val="9"/>
        <color theme="1"/>
        <rFont val="Times New Roman"/>
        <family val="1"/>
      </rPr>
      <t xml:space="preserve"> </t>
    </r>
    <r>
      <rPr>
        <i/>
        <sz val="9"/>
        <color theme="1"/>
        <rFont val="Times New Roman"/>
        <family val="1"/>
      </rPr>
      <t>The applicant should check with the State of Illinois awarding Agency for information regarding reimbursement of indirect costs while its proposal is being negotiated</t>
    </r>
  </si>
  <si>
    <r>
      <t>Option (3)</t>
    </r>
    <r>
      <rPr>
        <sz val="9"/>
        <color theme="1"/>
        <rFont val="Times New Roman"/>
        <family val="1"/>
      </rPr>
      <t xml:space="preserve">: The applicant elects to charge the de minimis rate of 15% modified total direct cost (MTDC) which may be used indefinitely on State of Illinois awards (2 CFR 200.414 (c)(4)(f) &amp; (200.68). </t>
    </r>
    <r>
      <rPr>
        <b/>
        <i/>
        <sz val="9"/>
        <color theme="1"/>
        <rFont val="Times New Roman"/>
        <family val="1"/>
      </rPr>
      <t>Note:</t>
    </r>
    <r>
      <rPr>
        <sz val="9"/>
        <color theme="1"/>
        <rFont val="Times New Roman"/>
        <family val="1"/>
      </rPr>
      <t xml:space="preserve"> </t>
    </r>
    <r>
      <rPr>
        <i/>
        <sz val="9"/>
        <color theme="1"/>
        <rFont val="Times New Roman"/>
        <family val="1"/>
      </rPr>
      <t>The applicant must be eligible, see 2 CFR 200.414 (f), and submit documentation on the calculation of MTDC within your Budget Narrative under Indirect Costs.</t>
    </r>
    <r>
      <rPr>
        <sz val="9"/>
        <color theme="1"/>
        <rFont val="Times New Roman"/>
        <family val="1"/>
      </rPr>
      <t xml:space="preserve"> </t>
    </r>
    <r>
      <rPr>
        <b/>
        <i/>
        <sz val="9"/>
        <color theme="1"/>
        <rFont val="Times New Roman"/>
        <family val="1"/>
      </rPr>
      <t>Note</t>
    </r>
    <r>
      <rPr>
        <i/>
        <sz val="9"/>
        <color theme="1"/>
        <rFont val="Times New Roman"/>
        <family val="1"/>
      </rPr>
      <t xml:space="preserve"> the applicant may only use the de minimis rate if the applicant does not have an Approved Indirect Cost Rate Agreement.  The applicant may </t>
    </r>
    <r>
      <rPr>
        <i/>
        <u/>
        <sz val="9"/>
        <color theme="1"/>
        <rFont val="Times New Roman"/>
        <family val="1"/>
      </rPr>
      <t>not</t>
    </r>
    <r>
      <rPr>
        <i/>
        <sz val="9"/>
        <color theme="1"/>
        <rFont val="Times New Roman"/>
        <family val="1"/>
      </rPr>
      <t xml:space="preserve"> use the de minimis rate if it is a Local government,  or if your grant is funded under a training rate or restricted rate program</t>
    </r>
    <r>
      <rPr>
        <sz val="9"/>
        <color theme="1"/>
        <rFont val="Times New Roman"/>
        <family val="1"/>
      </rPr>
      <t>.</t>
    </r>
  </si>
  <si>
    <r>
      <t>Option (4):</t>
    </r>
    <r>
      <rPr>
        <sz val="9"/>
        <color theme="1"/>
        <rFont val="Times New Roman"/>
        <family val="1"/>
      </rPr>
      <t xml:space="preserve">  If you are applying for a grant under a Restricted Rate Program, indicate whether you are using a restricted indirect cost rate that is included on your approved Indirect Cost Rate Agreement, or whether you are using a restricted indirect cost rate that complies with statutory or programmatic policies. </t>
    </r>
    <r>
      <rPr>
        <b/>
        <i/>
        <sz val="9"/>
        <color theme="1"/>
        <rFont val="Times New Roman"/>
        <family val="1"/>
      </rPr>
      <t>Note:</t>
    </r>
    <r>
      <rPr>
        <i/>
        <sz val="9"/>
        <color theme="1"/>
        <rFont val="Times New Roman"/>
        <family val="1"/>
      </rPr>
      <t xml:space="preserve"> See Notice of State Award for Restricted Rate Programs</t>
    </r>
  </si>
  <si>
    <r>
      <t>Option (5):</t>
    </r>
    <r>
      <rPr>
        <sz val="9"/>
        <color theme="1"/>
        <rFont val="Times New Roman"/>
        <family val="1"/>
      </rPr>
      <t xml:space="preserve">  If you are not seeking or not allowed any Indirect.</t>
    </r>
  </si>
  <si>
    <r>
      <t>Section B</t>
    </r>
    <r>
      <rPr>
        <u/>
        <sz val="20"/>
        <color theme="1"/>
        <rFont val="Times New Roman"/>
        <family val="1"/>
      </rPr>
      <t xml:space="preserve"> - Budget Summary</t>
    </r>
  </si>
  <si>
    <t>NON-STATE OF ILLINOIS FUNDS</t>
  </si>
  <si>
    <r>
      <t>NON-STATE</t>
    </r>
    <r>
      <rPr>
        <sz val="9"/>
        <color theme="1"/>
        <rFont val="Times New Roman"/>
        <family val="1"/>
      </rPr>
      <t xml:space="preserve"> OF ILLINOIS FUNDS: If the applicant is required to provide or volunteers to provide cost-sharing or matching funds or other non-State of Illinois resources to the project, the applicant must provide a revenue breakdown of all Non-State of Illinois funds in lines (b)-(d). the total of “Non-State Funds” should equal the amount budgeted on Line 12 of Section B. If a match percentage is required, the amount should be entered in this section.</t>
    </r>
  </si>
  <si>
    <r>
      <t>BUDGET SUMMARY –</t>
    </r>
    <r>
      <rPr>
        <u/>
        <sz val="9"/>
        <color theme="1"/>
        <rFont val="Times New Roman"/>
        <family val="1"/>
      </rPr>
      <t xml:space="preserve"> NON STATE</t>
    </r>
    <r>
      <rPr>
        <sz val="9"/>
        <color theme="1"/>
        <rFont val="Times New Roman"/>
        <family val="1"/>
      </rPr>
      <t xml:space="preserve"> OF ILLINOIS FUNDS </t>
    </r>
  </si>
  <si>
    <t>If the applicant is required to provide or volunteers to provide cost-sharing or matching funds or other non-State of Illinois resources to the project, these costs should be shown for each applicable budget category on lines 1‑12 of Section B.</t>
  </si>
  <si>
    <t>Lines 1-11: For which matching funds or other contributions are provided, show the total contribution for each applicable budget category.</t>
  </si>
  <si>
    <t>Line 12: Show the total matching or other contribution.</t>
  </si>
  <si>
    <t>Please see detail worksheet and narrative section for further descriptions and explanations of budgetary line items</t>
  </si>
  <si>
    <r>
      <t>Section C</t>
    </r>
    <r>
      <rPr>
        <u/>
        <sz val="20"/>
        <color theme="1"/>
        <rFont val="Times New Roman"/>
        <family val="1"/>
      </rPr>
      <t xml:space="preserve"> - Budget Worksheet &amp; Narrative</t>
    </r>
  </si>
  <si>
    <t xml:space="preserve"> [Attach separate sheet(s)]</t>
  </si>
  <si>
    <t>Pay attention to applicable program specific instructions, if attached.</t>
  </si>
  <si>
    <t xml:space="preserve">All applicants are required to submit a budget narrative along with Section A and Section B. The budget narrative is sometimes referred to as the budget justification. The narrative serves two purposes: it explains how the costs were estimated and it justifies the need for the cost. The narrative may include tables for clarification purposes. The State of Illinois recommends using the State of Illinois Uniform Budget Template worksheet and narrative guide provided.  </t>
  </si>
  <si>
    <r>
      <t>1.</t>
    </r>
    <r>
      <rPr>
        <sz val="7"/>
        <color rgb="FF000000"/>
        <rFont val="Times New Roman"/>
        <family val="1"/>
      </rPr>
      <t xml:space="preserve">        </t>
    </r>
    <r>
      <rPr>
        <sz val="9"/>
        <color theme="1"/>
        <rFont val="Times New Roman"/>
        <family val="1"/>
      </rPr>
      <t xml:space="preserve">Provide an itemized budget breakdown, and justification by project year, for each budget category listed in Sections A and B.  </t>
    </r>
  </si>
  <si>
    <r>
      <t>2.</t>
    </r>
    <r>
      <rPr>
        <sz val="7"/>
        <color rgb="FF000000"/>
        <rFont val="Times New Roman"/>
        <family val="1"/>
      </rPr>
      <t xml:space="preserve">        </t>
    </r>
    <r>
      <rPr>
        <sz val="9"/>
        <color rgb="FF000000"/>
        <rFont val="Times New Roman"/>
        <family val="1"/>
      </rPr>
      <t xml:space="preserve">For non-State of Illinois funds or resources listed in Section B that are used to meet a cost-sharing or matching requirement or provided as a voluntary cost-sharing or matching commitment, you must include:  </t>
    </r>
  </si>
  <si>
    <t xml:space="preserve">a. The specific costs or contributions by budget category;  </t>
  </si>
  <si>
    <t>b. The source of the costs or contributions; and</t>
  </si>
  <si>
    <t>c. In the case of third-party in-kind contributions, a description of how the value was determined for the donated or contributed goods or services.</t>
  </si>
  <si>
    <t>[Please review cost sharing and matching regulations found in 2 CFR 200.306.]</t>
  </si>
  <si>
    <r>
      <t>3.</t>
    </r>
    <r>
      <rPr>
        <sz val="7"/>
        <color theme="1"/>
        <rFont val="Times New Roman"/>
        <family val="1"/>
      </rPr>
      <t xml:space="preserve">        </t>
    </r>
    <r>
      <rPr>
        <sz val="9"/>
        <color theme="1"/>
        <rFont val="Times New Roman"/>
        <family val="1"/>
      </rPr>
      <t>If applicable to this program, provide the rate and base on which fringe benefits are calculated.</t>
    </r>
  </si>
  <si>
    <r>
      <t>4.</t>
    </r>
    <r>
      <rPr>
        <sz val="7"/>
        <color theme="1"/>
        <rFont val="Times New Roman"/>
        <family val="1"/>
      </rPr>
      <t xml:space="preserve">        </t>
    </r>
    <r>
      <rPr>
        <sz val="9"/>
        <color rgb="FF000000"/>
        <rFont val="Times New Roman"/>
        <family val="1"/>
      </rPr>
      <t xml:space="preserve">If the applicant is requesting </t>
    </r>
    <r>
      <rPr>
        <sz val="9"/>
        <color theme="1"/>
        <rFont val="Times New Roman"/>
        <family val="1"/>
      </rPr>
      <t>reimbursement</t>
    </r>
    <r>
      <rPr>
        <sz val="9"/>
        <color rgb="FF000000"/>
        <rFont val="Times New Roman"/>
        <family val="1"/>
      </rPr>
      <t xml:space="preserve"> for indirect costs on line 18, this information should be completed by the applicant’s Business Office.  S</t>
    </r>
    <r>
      <rPr>
        <sz val="9"/>
        <color theme="1"/>
        <rFont val="Times New Roman"/>
        <family val="1"/>
      </rPr>
      <t xml:space="preserve">pecify the estimated amount of the base to which the indirect cost rate is applied and the total indirect expense.  Depending on the grant program to which the applicant is applying and/or the applicant’s approved Indirect Cost Rate Agreement, some direct cost budget categories in the applicant’s grant application budget may not be included in the base and multiplied by your indirect cost rate. Please indicate which costs are included and which costs are excluded from the base to which the indirect cost rate is applied. </t>
    </r>
  </si>
  <si>
    <r>
      <t>5.</t>
    </r>
    <r>
      <rPr>
        <sz val="7"/>
        <color theme="1"/>
        <rFont val="Times New Roman"/>
        <family val="1"/>
      </rPr>
      <t xml:space="preserve">        </t>
    </r>
    <r>
      <rPr>
        <sz val="9"/>
        <color theme="1"/>
        <rFont val="Times New Roman"/>
        <family val="1"/>
      </rPr>
      <t>Provide other explanations or comments you deem necessary.</t>
    </r>
  </si>
  <si>
    <t>Keep in mind the following—</t>
  </si>
  <si>
    <t>Although the degree of specificity of any budget will vary depending on the nature of the project and State of Illinois agency requirements, a complete, well-thought-out budget serves to reinforce your credibility and increase the likelihood of your proposal being funded.</t>
  </si>
  <si>
    <t>•A well-prepared budget should be reasonable and demonstrate that the funds being asked for will be used wisely.</t>
  </si>
  <si>
    <t>•The budget should be as concrete and specific as possible in its estimates. Make every effort to be realistic, to estimate costs accurately.</t>
  </si>
  <si>
    <t>•The budget format should be as clear as possible. It should begin with a budget narrative, which you should write after the entire budget has been prepared.</t>
  </si>
  <si>
    <t>•Each section of the budget should be in outline form, listing line items under major headings and subheadings.</t>
  </si>
  <si>
    <t xml:space="preserve">•Each of the major components should be subtotaled with a grand total at the end. </t>
  </si>
  <si>
    <t>Your budget should justify all expenses and be consistent with the program narrative:</t>
  </si>
  <si>
    <t>•Salaries should be comparable to those within the applicant organization.</t>
  </si>
  <si>
    <t>•If new staff is being hired, additional space and equipment are considered, as necessary.</t>
  </si>
  <si>
    <t>•If the budget lists an equipment purchase, it is the type allowed by the agency.</t>
  </si>
  <si>
    <t>•If additional space is rented, the increase in insurance is supported.</t>
  </si>
  <si>
    <t>•If an indirect cost rate applies to the proposal, the division between direct and indirect costs is not in conflict, and the aggregate budget totals refer directly to the approved formula. Indirect costs are costs that are not readily assignable to a particular project, but are necessary to the operation of the organization and the performance of the project (like the cost of operating and maintaining facilities, depreciation, and administrative salaries).</t>
  </si>
  <si>
    <t>§200.308 Revision of budget and program plans</t>
  </si>
  <si>
    <t xml:space="preserve">(e) The Federal/State awarding agency may, at its option, restrict the transfer of funds among direct cost categories or programs, functions and activities for Federal/State awards in which the Federal/State share of the project exceeds the Simplified Acquisition Threshold and the cumulative amount of such transfers exceeds or is expected to exceed 10 percent or $1,000 per detail line item, whichever is greater of the total budget as last approved by the Federal/State awarding agency. The Federal/State awarding agency cannot permit a transfer that would cause any Federal/State appropriation to be used for purposes other than those consistent with the appropriation. </t>
  </si>
  <si>
    <t xml:space="preserve">STATE OF ILLINOIS </t>
  </si>
  <si>
    <t>UNIFORM GRANT BUDGET TEMPLATE</t>
  </si>
  <si>
    <t>Commerce &amp; Economic Opportunity</t>
  </si>
  <si>
    <t>Organization Name:</t>
  </si>
  <si>
    <t>UEI</t>
  </si>
  <si>
    <t>NOFO #</t>
  </si>
  <si>
    <t>Please type in the light blue highlighted cells</t>
  </si>
  <si>
    <t xml:space="preserve">CSFA Number: </t>
  </si>
  <si>
    <t>CSFA Description:</t>
  </si>
  <si>
    <t>Fiscal Year:</t>
  </si>
  <si>
    <t>S E C T I O N   A   -- STATE OF ILLINOIS FUNDS</t>
  </si>
  <si>
    <t>Grant #</t>
  </si>
  <si>
    <t xml:space="preserve"> Revenues </t>
  </si>
  <si>
    <t xml:space="preserve">TOTAL REVENUE </t>
  </si>
  <si>
    <t>(a). State of Illinois Grant Amount Requested</t>
  </si>
  <si>
    <t xml:space="preserve"> BUDGET SUMMARY STATE OF ILLINOIS FUNDS </t>
  </si>
  <si>
    <t xml:space="preserve">Budget Expenditure Categories               </t>
  </si>
  <si>
    <t>TOTAL EXPENDITURES</t>
  </si>
  <si>
    <r>
      <t>1. Design/Engineering  (</t>
    </r>
    <r>
      <rPr>
        <i/>
        <sz val="10"/>
        <color theme="1"/>
        <rFont val="Times New Roman"/>
        <family val="1"/>
      </rPr>
      <t>usually limited to 10% - 15% of total State Grant funds in this budget</t>
    </r>
    <r>
      <rPr>
        <sz val="11"/>
        <color theme="1"/>
        <rFont val="Times New Roman"/>
        <family val="1"/>
      </rPr>
      <t>)</t>
    </r>
  </si>
  <si>
    <t>2. Building/Land Purchase</t>
  </si>
  <si>
    <t>3. Wiring/Electrical</t>
  </si>
  <si>
    <t>4. Equipment/Materials/Labor</t>
  </si>
  <si>
    <t>5. Paving/Concrete/Masonry</t>
  </si>
  <si>
    <r>
      <t>6. Construction Management/Oversight  (</t>
    </r>
    <r>
      <rPr>
        <i/>
        <sz val="10"/>
        <color theme="1"/>
        <rFont val="Times New Roman"/>
        <family val="1"/>
      </rPr>
      <t>limited to 10% - 15% of total State Grant funds in this budget</t>
    </r>
    <r>
      <rPr>
        <sz val="11"/>
        <color theme="1"/>
        <rFont val="Times New Roman"/>
        <family val="1"/>
      </rPr>
      <t>)</t>
    </r>
  </si>
  <si>
    <t>7. Mechanical System</t>
  </si>
  <si>
    <t>8. Excavation/Site Prep/Demo</t>
  </si>
  <si>
    <t>9. Plumbing</t>
  </si>
  <si>
    <t>10. Other Construction Expenses</t>
  </si>
  <si>
    <r>
      <t>11. Contingency  (</t>
    </r>
    <r>
      <rPr>
        <i/>
        <sz val="10"/>
        <color theme="1"/>
        <rFont val="Times New Roman"/>
        <family val="1"/>
      </rPr>
      <t>limited to maximum 10% of total State Grant funds in this budget</t>
    </r>
    <r>
      <rPr>
        <sz val="11"/>
        <color theme="1"/>
        <rFont val="Times New Roman"/>
        <family val="1"/>
      </rPr>
      <t>)</t>
    </r>
  </si>
  <si>
    <t xml:space="preserve">12. Total Costs State Grant Funds </t>
  </si>
  <si>
    <t xml:space="preserve">SECTION - A (continued) Indirect Cost Rate Information </t>
  </si>
  <si>
    <t xml:space="preserve">If your organization is requesting reimbursement for indirect costs on line 17 of the Budget Summary, please select one of the following options. </t>
  </si>
  <si>
    <t>1)</t>
  </si>
  <si>
    <t xml:space="preserve">Our Organization receives direct Federal funding and currently has a Negotiated Indirect Cost Rate Agreement (NICRA) with our Federal Cognizant Agency. A copy of this agreement will be provided to the State of Illinois’ Indirect Cost Unit for review and documentation before reimbursement is allowed. This NICRA will be accepted by all State of Illinois Agencies up to any statutory, rule-based or programmatic restrictions or limitations. </t>
  </si>
  <si>
    <t>To select an option - highlight the box and drop down the shape fill box on the drawing tools ribbon.  you can either select a fill color or you can fill with texture, choose more textures and pick a checkmark from clipart.</t>
  </si>
  <si>
    <t>NOTE: (If this option is selected, please provide basic Negotiated Indirect Cost Rate Agreement information in area designated below)</t>
  </si>
  <si>
    <t>Your Organization may not have a Federally Negotiated Indirect Cost Rate Agreement. Therefore, in order for your Organization to be reimbursed for Indirect Costs from the State of Illinois, your Organization must either:</t>
  </si>
  <si>
    <t xml:space="preserve">Complete the Negotiated Indirect Cost Rate Agreement information below if Option (1) or (2a) is selected </t>
  </si>
  <si>
    <t>A.</t>
  </si>
  <si>
    <t xml:space="preserve">Negotiate an Indirect Cost Rate with the State of Illinois’ Indirect Cost Unit with guidance from your State Cognizant Agency on an annual basis. </t>
  </si>
  <si>
    <t>B.</t>
  </si>
  <si>
    <t xml:space="preserve">Elect to use the de minimis rate of 15% modified total direct cost (MTDC) which may be used indefinitely on State of Illinois Awards.  </t>
  </si>
  <si>
    <t>C.</t>
  </si>
  <si>
    <t>Use a Restricted Rate designated by programmatic or statutory policy. (See Notice of Funding Opportunity for Restricted Rate Programs)</t>
  </si>
  <si>
    <t>2a)</t>
  </si>
  <si>
    <t xml:space="preserve">Our Organization currently has a Negotiated Indirect Cost Rate Agreement with the State of Illinois that will be accepted by all State of Illinois Agencies up to any statutory, rule-based or programmatic restrictions or limitations. Our Organization is required to submit a new Indirect Cost Rate Proposal to the Indirect Cost Unit within six (6) months after the close of each fiscal year (2 CFR 200 Appendix IV (C)(2)(c). </t>
  </si>
  <si>
    <t>NOTE: (If this option is selected, please provide basic Indirect Cost Rate information in area designated below)</t>
  </si>
  <si>
    <t>2b)</t>
  </si>
  <si>
    <t xml:space="preserve">Our Organization currently does not have a Negotiated Indirect Cost Rate Agreement with the State of Illinois. Our Organization will submit our initial Indirect Cost Rate Proposal (ICRP) immediately after our Organization is advised that the State award will be made and, in no event, later than three (3) months after the effective date of the State award (2 CFR 200 Appendix IV (C)(2)(b).  The initial ICRP will be sent to the State of Illinois’ Indirect Cost Unit. </t>
  </si>
  <si>
    <t>NOTE: (Check with your State of Illinois Agency for information regarding reimbursement of indirect costs while your proposal is being negotiated)</t>
  </si>
  <si>
    <t>3)</t>
  </si>
  <si>
    <t>Our Organization has never received a Negotiated Indirect Cost Rate Agreement from either the Federal government or the State of Illinois and elects to charge the de minimis rate of 15% modified total direct cost (MTDC) which may be used indefinitely on State of Illinois awards (2 CFR 200.414 (c)(4)(f) &amp; (200.68).</t>
  </si>
  <si>
    <t>NOTE: (Your Organization must be eligible, see 2 CFR 200.414 (f), and submit documentation on the calculation of MTDC within your Budget Narrative under Indirect Costs)</t>
  </si>
  <si>
    <t>4)</t>
  </si>
  <si>
    <t>For Restricted Rate Programs (check one) -- Our Organization is using a restricted indirect cost rate that:</t>
  </si>
  <si>
    <t>_____</t>
  </si>
  <si>
    <t>Is included as a “Special Indirect Cost Rate” in our NICRA (2 CFR 200Appendix IV (5)    Or;</t>
  </si>
  <si>
    <t>Complies with other statutory policies (please specify):</t>
  </si>
  <si>
    <t>The Restricted Indirect Cost Rate is _________%</t>
  </si>
  <si>
    <t>5)</t>
  </si>
  <si>
    <t>X</t>
  </si>
  <si>
    <t>No reimbursement of Indirect Cost is being requested. (Please consult your program office regarding possible match requirements)</t>
  </si>
  <si>
    <t xml:space="preserve">Basic Negotiated Indirect Cost Rate Agreement information if Option (1) or (2a) is selected </t>
  </si>
  <si>
    <t xml:space="preserve"> Period Covered by the NICRA:  From:</t>
  </si>
  <si>
    <t>To:</t>
  </si>
  <si>
    <t>(mm/dd/yyyy)</t>
  </si>
  <si>
    <t xml:space="preserve"> Approving Federal/State agency (please specify):</t>
  </si>
  <si>
    <t xml:space="preserve"> The Indirect Cost Rate is:</t>
  </si>
  <si>
    <t>%</t>
  </si>
  <si>
    <t xml:space="preserve">The Distribution Base is: </t>
  </si>
  <si>
    <t>content in rows 1 to 3 &amp; cell C4 come from Section A</t>
  </si>
  <si>
    <t>S E C T I O N   B   -- NON STATE OF ILLINOIS  FUNDS</t>
  </si>
  <si>
    <t xml:space="preserve">Grantee Match Requirement = </t>
  </si>
  <si>
    <t xml:space="preserve">(a). -Cash </t>
  </si>
  <si>
    <t>(b). -Non-cash</t>
  </si>
  <si>
    <t xml:space="preserve">  (c). Other Funding &amp; Contributions </t>
  </si>
  <si>
    <t>NON-STATE Funds Total</t>
  </si>
  <si>
    <t xml:space="preserve"> BUDGET SUMMARY NON-STATE OF ILLINOIS FUNDS </t>
  </si>
  <si>
    <t>you should not need to type anything in below this row</t>
  </si>
  <si>
    <t>1. Design/Engineering</t>
  </si>
  <si>
    <t>6. Construction Management/Oversight</t>
  </si>
  <si>
    <t>11. Contingency</t>
  </si>
  <si>
    <t>12. Total Costs NON-State Funds</t>
  </si>
  <si>
    <r>
      <rPr>
        <b/>
        <sz val="14"/>
        <color theme="1"/>
        <rFont val="Times New Roman"/>
        <family val="1"/>
      </rPr>
      <t xml:space="preserve">CERTIFICATION </t>
    </r>
    <r>
      <rPr>
        <b/>
        <sz val="10"/>
        <color theme="1"/>
        <rFont val="Times New Roman"/>
        <family val="1"/>
      </rPr>
      <t xml:space="preserve"> </t>
    </r>
  </si>
  <si>
    <t xml:space="preserve">    STATE OF ILLINOIS                                            UNIFORM GRANT BUDGET TEMPLATE</t>
  </si>
  <si>
    <t>(2 CFR 200.415)</t>
  </si>
  <si>
    <t xml:space="preserve">“By signing this report, I certify to the best of my knowledge and belief that the report is true, complete, and accurate and that any false, fictitious, or fraudulent information or the omission of any material fact, could result in the immediate termination of my grant award(s).  </t>
  </si>
  <si>
    <t>Institution/Organization</t>
  </si>
  <si>
    <t xml:space="preserve">Signature </t>
  </si>
  <si>
    <t xml:space="preserve">Name of Official </t>
  </si>
  <si>
    <t xml:space="preserve">Title </t>
  </si>
  <si>
    <t>Chief Financial Officer (or equivalent)</t>
  </si>
  <si>
    <t>Executive Director (or equivalent)</t>
  </si>
  <si>
    <t>Date of Execution</t>
  </si>
  <si>
    <t>Note: The State awarding agency may change required signers based on the grantee’s organizational structure.  The required signers must have the authority to enter into contractual agreements on behalf of the organization.</t>
  </si>
  <si>
    <r>
      <t>Section C</t>
    </r>
    <r>
      <rPr>
        <u/>
        <sz val="16"/>
        <color theme="1"/>
        <rFont val="Times New Roman"/>
        <family val="1"/>
      </rPr>
      <t xml:space="preserve"> - Budget Worksheet &amp; Narrative</t>
    </r>
  </si>
  <si>
    <t>Filter</t>
  </si>
  <si>
    <r>
      <rPr>
        <b/>
        <sz val="10"/>
        <color theme="1"/>
        <rFont val="Times New Roman"/>
        <family val="1"/>
      </rPr>
      <t>1).</t>
    </r>
    <r>
      <rPr>
        <b/>
        <u/>
        <sz val="10"/>
        <color theme="1"/>
        <rFont val="Times New Roman"/>
        <family val="1"/>
      </rPr>
      <t xml:space="preserve"> Design/Engineering</t>
    </r>
    <r>
      <rPr>
        <b/>
        <sz val="10"/>
        <color theme="1"/>
        <rFont val="Times New Roman"/>
        <family val="1"/>
      </rPr>
      <t xml:space="preserve"> </t>
    </r>
    <r>
      <rPr>
        <sz val="10"/>
        <color theme="1"/>
        <rFont val="Times New Roman"/>
        <family val="1"/>
      </rPr>
      <t xml:space="preserve">-- Costs associated with planning, design, and construction observation or related services for the proposed project including environmental services, testing, surveys, etc.  Costs associated with creation of the project's architectural drawings, engineering studies and/or fees, etc., including costs of plans &amp; specs and/or printing costs if specifically identified as such within the project description.  Copies of contracts will be required. </t>
    </r>
    <r>
      <rPr>
        <i/>
        <sz val="10"/>
        <color theme="1"/>
        <rFont val="Times New Roman"/>
        <family val="1"/>
      </rPr>
      <t>* The State portion of this category is usually limited to 10% - 15% of the total State-funded portion in this overall budget.</t>
    </r>
  </si>
  <si>
    <t>keep</t>
  </si>
  <si>
    <t>Purpose</t>
  </si>
  <si>
    <t>Description of Work</t>
  </si>
  <si>
    <t>Item Cost</t>
  </si>
  <si>
    <t>Length of time=# of units of Basis</t>
  </si>
  <si>
    <t>state</t>
  </si>
  <si>
    <t xml:space="preserve">State Total </t>
  </si>
  <si>
    <t>If you need additional rows, there are rows you may unhide</t>
  </si>
  <si>
    <t>non-state</t>
  </si>
  <si>
    <t xml:space="preserve">NON-State Total </t>
  </si>
  <si>
    <t>Design/Engineering Total</t>
  </si>
  <si>
    <t>This rows adds State &amp; Non-State Totals</t>
  </si>
  <si>
    <t xml:space="preserve">Narrative (State): </t>
  </si>
  <si>
    <t>Give a brief description of items that you are claiming</t>
  </si>
  <si>
    <r>
      <t xml:space="preserve">To add information on a new line, hold the </t>
    </r>
    <r>
      <rPr>
        <b/>
        <i/>
        <u/>
        <sz val="10"/>
        <rFont val="Times New Roman"/>
        <family val="1"/>
      </rPr>
      <t>Alt key</t>
    </r>
    <r>
      <rPr>
        <i/>
        <sz val="10"/>
        <rFont val="Times New Roman"/>
        <family val="1"/>
      </rPr>
      <t xml:space="preserve"> and hit </t>
    </r>
    <r>
      <rPr>
        <b/>
        <i/>
        <u/>
        <sz val="10"/>
        <rFont val="Times New Roman"/>
        <family val="1"/>
      </rPr>
      <t>Enter</t>
    </r>
    <r>
      <rPr>
        <i/>
        <sz val="10"/>
        <rFont val="Times New Roman"/>
        <family val="1"/>
      </rPr>
      <t xml:space="preserve">.
To change the row height, right click on the row number off to the left of the spreadsheet, then click on </t>
    </r>
    <r>
      <rPr>
        <i/>
        <u/>
        <sz val="10"/>
        <rFont val="Times New Roman"/>
        <family val="1"/>
      </rPr>
      <t>R</t>
    </r>
    <r>
      <rPr>
        <i/>
        <sz val="10"/>
        <rFont val="Times New Roman"/>
        <family val="1"/>
      </rPr>
      <t>ow Height</t>
    </r>
  </si>
  <si>
    <r>
      <t xml:space="preserve">Narrative (Non-State) </t>
    </r>
    <r>
      <rPr>
        <i/>
        <sz val="10"/>
        <color theme="1"/>
        <rFont val="Times New Roman"/>
        <family val="1"/>
      </rPr>
      <t xml:space="preserve">i.e. "Match" or "Other Funding" </t>
    </r>
  </si>
  <si>
    <r>
      <t xml:space="preserve">2). </t>
    </r>
    <r>
      <rPr>
        <b/>
        <u/>
        <sz val="10"/>
        <rFont val="Times New Roman"/>
        <family val="1"/>
      </rPr>
      <t>Building/Land Purchase</t>
    </r>
    <r>
      <rPr>
        <b/>
        <sz val="10"/>
        <rFont val="Times New Roman"/>
        <family val="1"/>
      </rPr>
      <t xml:space="preserve"> </t>
    </r>
    <r>
      <rPr>
        <sz val="10"/>
        <color theme="1"/>
        <rFont val="Times New Roman"/>
        <family val="1"/>
      </rPr>
      <t>-- Costs to purchase, either in whole or in part a building, structural shell, condominium, land, and/or easement including, but not limited to:</t>
    </r>
    <r>
      <rPr>
        <b/>
        <sz val="10"/>
        <rFont val="Times New Roman"/>
        <family val="1"/>
      </rPr>
      <t xml:space="preserve"> </t>
    </r>
    <r>
      <rPr>
        <sz val="10"/>
        <rFont val="Times New Roman"/>
        <family val="1"/>
      </rPr>
      <t>the net purchase price itself, closing costs charged to the buyer on the closing document, legal fees, etc.  Additionally, costs associated with Right-of-Way, appraisals, property/boundary surveys, legal fees, etc.</t>
    </r>
  </si>
  <si>
    <t>State Total</t>
  </si>
  <si>
    <t>NON-State Total</t>
  </si>
  <si>
    <t>Total</t>
  </si>
  <si>
    <r>
      <t xml:space="preserve">3). Wiring/Electrical </t>
    </r>
    <r>
      <rPr>
        <i/>
        <sz val="10"/>
        <rFont val="Times New Roman"/>
        <family val="1"/>
      </rPr>
      <t>(2 CFR 200.94)</t>
    </r>
    <r>
      <rPr>
        <sz val="10"/>
        <color theme="1"/>
        <rFont val="Times New Roman"/>
        <family val="1"/>
      </rPr>
      <t>-- Purchase of materials necessary for completion of the project scope such as electrical wiring, conduit, outlets, switches, etc. including associated labor/installation costs, as identified within the project description.</t>
    </r>
  </si>
  <si>
    <t>Item</t>
  </si>
  <si>
    <t>Quantity/ Duration</t>
  </si>
  <si>
    <t>Cost per Item</t>
  </si>
  <si>
    <t>If you need to additional rows, there are rows you may unhide</t>
  </si>
  <si>
    <r>
      <t xml:space="preserve">4).  </t>
    </r>
    <r>
      <rPr>
        <b/>
        <u/>
        <sz val="10"/>
        <rFont val="Times New Roman"/>
        <family val="1"/>
      </rPr>
      <t>Equipment/Materials/Labor</t>
    </r>
    <r>
      <rPr>
        <b/>
        <sz val="10"/>
        <rFont val="Times New Roman"/>
        <family val="1"/>
      </rPr>
      <t xml:space="preserve"> </t>
    </r>
    <r>
      <rPr>
        <i/>
        <sz val="10"/>
        <rFont val="Times New Roman"/>
        <family val="1"/>
      </rPr>
      <t>(2 CFR 200.474</t>
    </r>
    <r>
      <rPr>
        <sz val="10"/>
        <rFont val="Times New Roman"/>
        <family val="1"/>
      </rPr>
      <t>)</t>
    </r>
    <r>
      <rPr>
        <sz val="10"/>
        <color theme="1"/>
        <rFont val="Times New Roman"/>
        <family val="1"/>
      </rPr>
      <t>-- Purchase of materials and/or purchase/lease of equipment, to use or install for the project, such as: steel, drywall, lumber, wiring, doors, windows, roofing, rock, etc. including labor/installation costs, as identified - within the project description</t>
    </r>
  </si>
  <si>
    <t xml:space="preserve">Quantity </t>
  </si>
  <si>
    <t xml:space="preserve">Cost Rate </t>
  </si>
  <si>
    <t>row type</t>
  </si>
  <si>
    <r>
      <rPr>
        <b/>
        <sz val="10"/>
        <rFont val="Times New Roman"/>
        <family val="1"/>
      </rPr>
      <t xml:space="preserve">5). </t>
    </r>
    <r>
      <rPr>
        <b/>
        <u/>
        <sz val="10"/>
        <rFont val="Times New Roman"/>
        <family val="1"/>
      </rPr>
      <t>Paving/Concrete/Masonry</t>
    </r>
    <r>
      <rPr>
        <b/>
        <sz val="10"/>
        <rFont val="Times New Roman"/>
        <family val="1"/>
      </rPr>
      <t xml:space="preserve"> </t>
    </r>
    <r>
      <rPr>
        <i/>
        <sz val="10"/>
        <rFont val="Times New Roman"/>
        <family val="1"/>
      </rPr>
      <t>(2 CFR 200.459)</t>
    </r>
    <r>
      <rPr>
        <b/>
        <sz val="10"/>
        <rFont val="Times New Roman"/>
        <family val="1"/>
      </rPr>
      <t>--</t>
    </r>
    <r>
      <rPr>
        <sz val="10"/>
        <rFont val="Times New Roman"/>
        <family val="1"/>
      </rPr>
      <t xml:space="preserve"> Purchase of materials necessary for completion of the project scope such as bituminous pavement, concrete, rock, bricks, blocks, mortar, tuckpointing, etc. including associated labor/installation costs, as identified within the project description.</t>
    </r>
  </si>
  <si>
    <t>Quantity</t>
  </si>
  <si>
    <r>
      <rPr>
        <b/>
        <sz val="10"/>
        <color theme="1"/>
        <rFont val="Times New Roman"/>
        <family val="1"/>
      </rPr>
      <t xml:space="preserve">6). </t>
    </r>
    <r>
      <rPr>
        <b/>
        <u/>
        <sz val="10"/>
        <color theme="1"/>
        <rFont val="Times New Roman"/>
        <family val="1"/>
      </rPr>
      <t>Construction Management/Oversight</t>
    </r>
    <r>
      <rPr>
        <b/>
        <sz val="10"/>
        <color theme="1"/>
        <rFont val="Times New Roman"/>
        <family val="1"/>
      </rPr>
      <t xml:space="preserve"> --</t>
    </r>
    <r>
      <rPr>
        <sz val="10"/>
        <color theme="1"/>
        <rFont val="Times New Roman"/>
        <family val="1"/>
      </rPr>
      <t xml:space="preserve"> Costs associated with managing the construction activities and/or overseeing all aspects of the construction project, either by contractor personnel or grantee personnel, but limited to verifiable time working on this project. * </t>
    </r>
    <r>
      <rPr>
        <i/>
        <sz val="10"/>
        <color theme="1"/>
        <rFont val="Times New Roman"/>
        <family val="1"/>
      </rPr>
      <t>The State portion of this category is usually limited to 10% - 15% of the total State-funded portion in this overall budget.</t>
    </r>
  </si>
  <si>
    <r>
      <rPr>
        <b/>
        <sz val="10"/>
        <rFont val="Times New Roman"/>
        <family val="1"/>
      </rPr>
      <t xml:space="preserve">7). </t>
    </r>
    <r>
      <rPr>
        <b/>
        <u/>
        <sz val="10"/>
        <rFont val="Times New Roman"/>
        <family val="1"/>
      </rPr>
      <t>Mechanical System</t>
    </r>
    <r>
      <rPr>
        <b/>
        <sz val="10"/>
        <rFont val="Times New Roman"/>
        <family val="1"/>
      </rPr>
      <t xml:space="preserve">  --</t>
    </r>
    <r>
      <rPr>
        <sz val="10"/>
        <rFont val="Times New Roman"/>
        <family val="1"/>
      </rPr>
      <t xml:space="preserve"> Purchase of materials necessary for completion of the project scope such as HVAC, elevators, fire alarm, sprinkler, or ventilation system, etc. including associated labor/installation costs, as identified within the project description.</t>
    </r>
  </si>
  <si>
    <r>
      <rPr>
        <b/>
        <sz val="10"/>
        <color theme="1"/>
        <rFont val="Times New Roman"/>
        <family val="1"/>
      </rPr>
      <t xml:space="preserve">8). </t>
    </r>
    <r>
      <rPr>
        <b/>
        <u/>
        <sz val="10"/>
        <color theme="1"/>
        <rFont val="Times New Roman"/>
        <family val="1"/>
      </rPr>
      <t>Excavation/Site Prep/Demo</t>
    </r>
    <r>
      <rPr>
        <sz val="10"/>
        <color theme="1"/>
        <rFont val="Times New Roman"/>
        <family val="1"/>
      </rPr>
      <t xml:space="preserve">  -- Costs associated with demolition of existing structures on the project site and/or preparation of the project site including excavation, etc. ahead of actual new construction/renovation activities.</t>
    </r>
  </si>
  <si>
    <r>
      <rPr>
        <b/>
        <sz val="10"/>
        <rFont val="Times New Roman"/>
        <family val="1"/>
      </rPr>
      <t xml:space="preserve">9).  </t>
    </r>
    <r>
      <rPr>
        <b/>
        <u/>
        <sz val="10"/>
        <rFont val="Times New Roman"/>
        <family val="1"/>
      </rPr>
      <t>Plumbing</t>
    </r>
    <r>
      <rPr>
        <sz val="10"/>
        <rFont val="Times New Roman"/>
        <family val="1"/>
      </rPr>
      <t>-- Purchase of materials necessary for completion of the project scope such as internal or external pipes for water, gas, and/or sewage; fixtures; etc. including associated labor/installation costs, as identified within the project description.</t>
    </r>
  </si>
  <si>
    <r>
      <rPr>
        <b/>
        <sz val="10"/>
        <color theme="1"/>
        <rFont val="Times New Roman"/>
        <family val="1"/>
      </rPr>
      <t xml:space="preserve">10). </t>
    </r>
    <r>
      <rPr>
        <b/>
        <u/>
        <sz val="10"/>
        <color theme="1"/>
        <rFont val="Times New Roman"/>
        <family val="1"/>
      </rPr>
      <t>Other Construction Expenses</t>
    </r>
    <r>
      <rPr>
        <sz val="10"/>
        <color theme="1"/>
        <rFont val="Times New Roman"/>
        <family val="1"/>
      </rPr>
      <t xml:space="preserve">  -- Costs that cannot be easily broken out to or covered by individual/specific budgetary line items such landscaping, hauling, equipment, rental, insurance, environmental fees, loan payments, etc. as identified within the project description.</t>
    </r>
  </si>
  <si>
    <t>d</t>
  </si>
  <si>
    <r>
      <rPr>
        <b/>
        <sz val="10"/>
        <color theme="1"/>
        <rFont val="Times New Roman"/>
        <family val="1"/>
      </rPr>
      <t>11).</t>
    </r>
    <r>
      <rPr>
        <b/>
        <u/>
        <sz val="10"/>
        <color theme="1"/>
        <rFont val="Times New Roman"/>
        <family val="1"/>
      </rPr>
      <t xml:space="preserve"> Contingency</t>
    </r>
    <r>
      <rPr>
        <b/>
        <sz val="10"/>
        <color theme="1"/>
        <rFont val="Times New Roman"/>
        <family val="1"/>
      </rPr>
      <t xml:space="preserve"> </t>
    </r>
    <r>
      <rPr>
        <sz val="10"/>
        <color theme="1"/>
        <rFont val="Times New Roman"/>
        <family val="1"/>
      </rPr>
      <t xml:space="preserve">- </t>
    </r>
    <r>
      <rPr>
        <i/>
        <sz val="10"/>
        <color theme="1"/>
        <rFont val="Times New Roman"/>
        <family val="1"/>
      </rPr>
      <t>Coverage of potential cost overruns in any of the other utilized grant budget line items.</t>
    </r>
    <r>
      <rPr>
        <sz val="10"/>
        <color theme="1"/>
        <rFont val="Times New Roman"/>
        <family val="1"/>
      </rPr>
      <t xml:space="preserve"> * </t>
    </r>
    <r>
      <rPr>
        <i/>
        <sz val="10"/>
        <color theme="1"/>
        <rFont val="Times New Roman"/>
        <family val="1"/>
      </rPr>
      <t>The State portion of this category is limited to a maximum 10% of the total State-funded portion in this overall budget</t>
    </r>
    <r>
      <rPr>
        <sz val="10"/>
        <color theme="1"/>
        <rFont val="Times New Roman"/>
        <family val="1"/>
      </rPr>
      <t xml:space="preserve">.  </t>
    </r>
  </si>
  <si>
    <t>12A.</t>
  </si>
  <si>
    <t>GRANT EXCLUSIVE LINE ITEM</t>
  </si>
  <si>
    <t>Line item determine to be by programmatic of federal reporting purposes.  DCEO will be required to provide definition and instruction per each Grant Exclusive Line Item developed.</t>
  </si>
  <si>
    <t xml:space="preserve">Description </t>
  </si>
  <si>
    <t xml:space="preserve">Basis </t>
  </si>
  <si>
    <t xml:space="preserve">Cost </t>
  </si>
  <si>
    <t xml:space="preserve">Length of time </t>
  </si>
  <si>
    <t>Total Cost</t>
  </si>
  <si>
    <t>month</t>
  </si>
  <si>
    <t>If you need additional rows, there are rows you can unhide</t>
  </si>
  <si>
    <t>adsfds</t>
  </si>
  <si>
    <t>asdfa</t>
  </si>
  <si>
    <t>12B.</t>
  </si>
  <si>
    <t>12C.</t>
  </si>
  <si>
    <t>12D.</t>
  </si>
  <si>
    <t>12E.</t>
  </si>
  <si>
    <t>12F.</t>
  </si>
  <si>
    <t>12G.</t>
  </si>
  <si>
    <t>12H.</t>
  </si>
  <si>
    <t>12I.</t>
  </si>
  <si>
    <t>12J.</t>
  </si>
  <si>
    <t>12K.</t>
  </si>
  <si>
    <t>You should not need to write anything on this page</t>
  </si>
  <si>
    <r>
      <t>Budget Narrative Summary</t>
    </r>
    <r>
      <rPr>
        <sz val="10"/>
        <color theme="1"/>
        <rFont val="Times New Roman"/>
        <family val="1"/>
      </rPr>
      <t>--When you have completed the budget worksheet, transfer the totals for each category to the spaces below to the uniform template provided (SECTION A &amp; B).  Verify the total costs and the total project costs.  Indicate the amount of State requested funds and the amount of non-State funds that will support the project.</t>
    </r>
  </si>
  <si>
    <t>Budget Category</t>
  </si>
  <si>
    <t xml:space="preserve">State </t>
  </si>
  <si>
    <t xml:space="preserve">NON-State </t>
  </si>
  <si>
    <t xml:space="preserve">Total </t>
  </si>
  <si>
    <t xml:space="preserve">     State Request</t>
  </si>
  <si>
    <t xml:space="preserve">      Non-State Amount</t>
  </si>
  <si>
    <t xml:space="preserve">     TOTAL PROJECT COSTS</t>
  </si>
  <si>
    <t>Agency Approval</t>
  </si>
  <si>
    <t xml:space="preserve">    STATE OF ILLINOIS                                          UNIFORM GRANT BUDGET TEMPLATE</t>
  </si>
  <si>
    <t>AGENCY: Commerce &amp; Economic Opportunity</t>
  </si>
  <si>
    <t>Grantees should not need to type anything on this sheet</t>
  </si>
  <si>
    <t>Grant Number</t>
  </si>
  <si>
    <t>Final Budget Amount Approved</t>
  </si>
  <si>
    <t xml:space="preserve">Program Approval Signature </t>
  </si>
  <si>
    <t>Date</t>
  </si>
  <si>
    <t xml:space="preserve">Fiscal &amp; Administrative Approval Signature </t>
  </si>
  <si>
    <t xml:space="preserve">Budget Revision Approved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</si>
</sst>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_);[Red]\(&quot;$&quot;#,##0\)"/>
    <numFmt numFmtId="8" formatCode="&quot;$&quot;#,##0.00_);[Red]\(&quot;$&quot;#,##0.00\)"/>
    <numFmt numFmtId="42" formatCode="_(&quot;$&quot;* #,##0_);_(&quot;$&quot;* \(#,##0\);_(&quot;$&quot;* &quot;-&quot;_);_(@_)"/>
    <numFmt numFmtId="44" formatCode="_(&quot;$&quot;* #,##0.00_);_(&quot;$&quot;* \(#,##0.00\);_(&quot;$&quot;* &quot;-&quot;??_);_(@_)"/>
    <numFmt numFmtId="43" formatCode="_(* #,##0.00_);_(* \(#,##0.00\);_(* &quot;-&quot;??_);_(@_)"/>
    <numFmt numFmtId="164" formatCode="&quot;$&quot;#,##0"/>
  </numFmts>
  <fonts count="52" x14ac:knownFonts="1">
    <font>
      <sz val="11"/>
      <color theme="1"/>
      <name val="Calibri"/>
      <family val="2"/>
      <scheme val="minor"/>
    </font>
    <font>
      <sz val="11"/>
      <color theme="1"/>
      <name val="Calibri"/>
      <family val="2"/>
      <scheme val="minor"/>
    </font>
    <font>
      <sz val="10"/>
      <color theme="1"/>
      <name val="Times New Roman"/>
      <family val="1"/>
    </font>
    <font>
      <b/>
      <sz val="10"/>
      <color theme="1"/>
      <name val="Times New Roman"/>
      <family val="1"/>
    </font>
    <font>
      <sz val="7"/>
      <color theme="1"/>
      <name val="Times New Roman"/>
      <family val="1"/>
    </font>
    <font>
      <sz val="9"/>
      <color theme="1"/>
      <name val="Times New Roman"/>
      <family val="1"/>
    </font>
    <font>
      <sz val="10"/>
      <color rgb="FF000000"/>
      <name val="Times New Roman"/>
      <family val="1"/>
    </font>
    <font>
      <sz val="7"/>
      <color rgb="FF000000"/>
      <name val="Times New Roman"/>
      <family val="1"/>
    </font>
    <font>
      <b/>
      <u/>
      <sz val="10"/>
      <color theme="1"/>
      <name val="Times New Roman"/>
      <family val="1"/>
    </font>
    <font>
      <sz val="11"/>
      <color theme="1"/>
      <name val="Times New Roman"/>
      <family val="1"/>
    </font>
    <font>
      <b/>
      <sz val="11"/>
      <color theme="1"/>
      <name val="Times New Roman"/>
      <family val="1"/>
    </font>
    <font>
      <b/>
      <sz val="14"/>
      <color theme="1"/>
      <name val="Times New Roman"/>
      <family val="1"/>
    </font>
    <font>
      <sz val="9"/>
      <color rgb="FF000000"/>
      <name val="Times New Roman"/>
      <family val="1"/>
    </font>
    <font>
      <b/>
      <sz val="9"/>
      <color theme="1"/>
      <name val="Times New Roman"/>
      <family val="1"/>
    </font>
    <font>
      <b/>
      <i/>
      <sz val="9"/>
      <color theme="1"/>
      <name val="Times New Roman"/>
      <family val="1"/>
    </font>
    <font>
      <i/>
      <sz val="9"/>
      <color theme="1"/>
      <name val="Times New Roman"/>
      <family val="1"/>
    </font>
    <font>
      <sz val="10"/>
      <color theme="1"/>
      <name val="Calibri"/>
      <family val="2"/>
      <scheme val="minor"/>
    </font>
    <font>
      <i/>
      <sz val="10"/>
      <color theme="1"/>
      <name val="Times New Roman"/>
      <family val="1"/>
    </font>
    <font>
      <b/>
      <i/>
      <sz val="10"/>
      <color theme="1"/>
      <name val="Times New Roman"/>
      <family val="1"/>
    </font>
    <font>
      <b/>
      <sz val="10"/>
      <name val="Times New Roman"/>
      <family val="1"/>
    </font>
    <font>
      <i/>
      <sz val="10"/>
      <name val="Times New Roman"/>
      <family val="1"/>
    </font>
    <font>
      <b/>
      <i/>
      <sz val="10"/>
      <name val="Times New Roman"/>
      <family val="1"/>
    </font>
    <font>
      <sz val="10"/>
      <name val="Times New Roman"/>
      <family val="1"/>
    </font>
    <font>
      <b/>
      <u/>
      <sz val="11"/>
      <color theme="1"/>
      <name val="Times New Roman"/>
      <family val="1"/>
    </font>
    <font>
      <b/>
      <sz val="16"/>
      <color theme="1"/>
      <name val="Times New Roman"/>
      <family val="1"/>
    </font>
    <font>
      <i/>
      <sz val="11"/>
      <color theme="1"/>
      <name val="Calibri"/>
      <family val="2"/>
      <scheme val="minor"/>
    </font>
    <font>
      <b/>
      <i/>
      <sz val="11"/>
      <color theme="1"/>
      <name val="Times New Roman"/>
      <family val="1"/>
    </font>
    <font>
      <b/>
      <sz val="11"/>
      <color theme="1"/>
      <name val="Calibri"/>
      <family val="2"/>
      <scheme val="minor"/>
    </font>
    <font>
      <b/>
      <u/>
      <sz val="10"/>
      <name val="Times New Roman"/>
      <family val="1"/>
    </font>
    <font>
      <i/>
      <sz val="11"/>
      <color theme="1"/>
      <name val="Times New Roman"/>
      <family val="1"/>
    </font>
    <font>
      <b/>
      <i/>
      <sz val="9"/>
      <name val="Times New Roman"/>
      <family val="1"/>
    </font>
    <font>
      <b/>
      <sz val="12"/>
      <color theme="1"/>
      <name val="Times New Roman"/>
      <family val="1"/>
    </font>
    <font>
      <b/>
      <sz val="7"/>
      <color theme="1"/>
      <name val="Times New Roman"/>
      <family val="1"/>
    </font>
    <font>
      <u/>
      <sz val="9"/>
      <color theme="1"/>
      <name val="Times New Roman"/>
      <family val="1"/>
    </font>
    <font>
      <i/>
      <u/>
      <sz val="9"/>
      <color theme="1"/>
      <name val="Times New Roman"/>
      <family val="1"/>
    </font>
    <font>
      <sz val="9"/>
      <color rgb="FFFF0000"/>
      <name val="Times New Roman"/>
      <family val="1"/>
    </font>
    <font>
      <u/>
      <sz val="11"/>
      <color theme="1"/>
      <name val="Times New Roman"/>
      <family val="1"/>
    </font>
    <font>
      <b/>
      <i/>
      <sz val="9"/>
      <color theme="1"/>
      <name val="Courier New"/>
      <family val="3"/>
    </font>
    <font>
      <b/>
      <u/>
      <sz val="20"/>
      <color theme="1"/>
      <name val="Times New Roman"/>
      <family val="1"/>
    </font>
    <font>
      <u/>
      <sz val="20"/>
      <color theme="1"/>
      <name val="Times New Roman"/>
      <family val="1"/>
    </font>
    <font>
      <b/>
      <u/>
      <sz val="16"/>
      <color theme="1"/>
      <name val="Times New Roman"/>
      <family val="1"/>
    </font>
    <font>
      <u/>
      <sz val="16"/>
      <color theme="1"/>
      <name val="Times New Roman"/>
      <family val="1"/>
    </font>
    <font>
      <b/>
      <i/>
      <sz val="11"/>
      <color theme="1"/>
      <name val="Calibri"/>
      <family val="2"/>
      <scheme val="minor"/>
    </font>
    <font>
      <sz val="11"/>
      <color rgb="FF9C6500"/>
      <name val="Calibri"/>
      <family val="2"/>
      <scheme val="minor"/>
    </font>
    <font>
      <sz val="9"/>
      <name val="Times New Roman"/>
      <family val="1"/>
    </font>
    <font>
      <sz val="11"/>
      <color rgb="FF006100"/>
      <name val="Calibri"/>
      <family val="2"/>
      <scheme val="minor"/>
    </font>
    <font>
      <sz val="11"/>
      <name val="Calibri"/>
      <family val="2"/>
      <scheme val="minor"/>
    </font>
    <font>
      <b/>
      <i/>
      <u/>
      <sz val="10"/>
      <name val="Times New Roman"/>
      <family val="1"/>
    </font>
    <font>
      <i/>
      <u/>
      <sz val="10"/>
      <name val="Times New Roman"/>
      <family val="1"/>
    </font>
    <font>
      <sz val="11"/>
      <color rgb="FF720000"/>
      <name val="Calibri"/>
      <family val="2"/>
      <scheme val="minor"/>
    </font>
    <font>
      <b/>
      <sz val="18"/>
      <color theme="3"/>
      <name val="Cambria"/>
      <family val="2"/>
      <scheme val="major"/>
    </font>
    <font>
      <sz val="11"/>
      <color rgb="FFFFFFCC"/>
      <name val="Calibri"/>
      <family val="2"/>
      <scheme val="minor"/>
    </font>
  </fonts>
  <fills count="9">
    <fill>
      <patternFill patternType="none"/>
    </fill>
    <fill>
      <patternFill patternType="gray125"/>
    </fill>
    <fill>
      <patternFill patternType="solid">
        <fgColor indexed="65"/>
        <bgColor indexed="64"/>
      </patternFill>
    </fill>
    <fill>
      <patternFill patternType="solid">
        <fgColor theme="4" tint="0.39994506668294322"/>
        <bgColor indexed="64"/>
      </patternFill>
    </fill>
    <fill>
      <patternFill patternType="solid">
        <fgColor rgb="FFFFEB9C"/>
      </patternFill>
    </fill>
    <fill>
      <patternFill patternType="solid">
        <fgColor rgb="FFDFEAFD"/>
        <bgColor indexed="64"/>
      </patternFill>
    </fill>
    <fill>
      <patternFill patternType="solid">
        <fgColor rgb="FFC6EFCE"/>
      </patternFill>
    </fill>
    <fill>
      <patternFill patternType="solid">
        <fgColor theme="4" tint="0.79998168889431442"/>
        <bgColor indexed="64"/>
      </patternFill>
    </fill>
    <fill>
      <patternFill patternType="solid">
        <fgColor rgb="FF00B050"/>
        <bgColor indexed="64"/>
      </patternFill>
    </fill>
  </fills>
  <borders count="37">
    <border>
      <left/>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right style="double">
        <color indexed="64"/>
      </right>
      <top/>
      <bottom/>
      <diagonal/>
    </border>
    <border>
      <left/>
      <right/>
      <top style="medium">
        <color indexed="64"/>
      </top>
      <bottom style="thin">
        <color indexed="64"/>
      </bottom>
      <diagonal/>
    </border>
  </borders>
  <cellStyleXfs count="5">
    <xf numFmtId="0" fontId="0" fillId="0" borderId="0"/>
    <xf numFmtId="44" fontId="1" fillId="0" borderId="0" applyFont="0" applyFill="0" applyBorder="0" applyAlignment="0" applyProtection="0"/>
    <xf numFmtId="0" fontId="43" fillId="4" borderId="0" applyNumberFormat="0" applyBorder="0" applyAlignment="0" applyProtection="0"/>
    <xf numFmtId="0" fontId="45" fillId="6" borderId="0" applyNumberFormat="0" applyBorder="0" applyAlignment="0" applyProtection="0"/>
    <xf numFmtId="0" fontId="50" fillId="0" borderId="0" applyNumberFormat="0" applyFill="0" applyBorder="0" applyAlignment="0" applyProtection="0"/>
  </cellStyleXfs>
  <cellXfs count="440">
    <xf numFmtId="0" fontId="0" fillId="0" borderId="0" xfId="0"/>
    <xf numFmtId="0" fontId="0" fillId="0" borderId="4" xfId="0" applyBorder="1"/>
    <xf numFmtId="0" fontId="9" fillId="0" borderId="0" xfId="0" applyFont="1"/>
    <xf numFmtId="0" fontId="0" fillId="0" borderId="0" xfId="0" applyBorder="1"/>
    <xf numFmtId="0" fontId="6" fillId="0" borderId="0" xfId="0" applyFont="1" applyAlignment="1">
      <alignment vertical="center"/>
    </xf>
    <xf numFmtId="0" fontId="16" fillId="0" borderId="0" xfId="0" applyFont="1"/>
    <xf numFmtId="0" fontId="2" fillId="0" borderId="0" xfId="0" applyFont="1" applyBorder="1"/>
    <xf numFmtId="0" fontId="19" fillId="0" borderId="0" xfId="0" applyFont="1" applyBorder="1" applyAlignment="1">
      <alignment vertical="top" wrapText="1"/>
    </xf>
    <xf numFmtId="0" fontId="25" fillId="0" borderId="0" xfId="0" applyFont="1" applyBorder="1"/>
    <xf numFmtId="0" fontId="13" fillId="0" borderId="0" xfId="0" applyFont="1" applyBorder="1" applyAlignment="1">
      <alignment vertical="center" wrapText="1"/>
    </xf>
    <xf numFmtId="0" fontId="5" fillId="0" borderId="0" xfId="0" applyFont="1" applyAlignment="1">
      <alignment vertical="center" wrapText="1"/>
    </xf>
    <xf numFmtId="0" fontId="0" fillId="0" borderId="0" xfId="0" applyAlignment="1">
      <alignment horizontal="left"/>
    </xf>
    <xf numFmtId="0" fontId="5" fillId="0" borderId="0" xfId="0" applyFont="1" applyAlignment="1">
      <alignment horizontal="left" vertical="center"/>
    </xf>
    <xf numFmtId="0" fontId="33" fillId="0" borderId="0" xfId="0" applyFont="1" applyAlignment="1">
      <alignment horizontal="left" vertical="center"/>
    </xf>
    <xf numFmtId="0" fontId="5" fillId="0" borderId="0" xfId="0" applyFont="1" applyBorder="1" applyAlignment="1">
      <alignment horizontal="left" vertical="center" indent="3"/>
    </xf>
    <xf numFmtId="0" fontId="27" fillId="0" borderId="0" xfId="0" applyFont="1" applyBorder="1" applyAlignment="1">
      <alignment horizontal="left"/>
    </xf>
    <xf numFmtId="0" fontId="0" fillId="0" borderId="0" xfId="0" applyFont="1"/>
    <xf numFmtId="0" fontId="36" fillId="0" borderId="0" xfId="0" applyFont="1" applyAlignment="1">
      <alignment horizontal="center" vertical="center"/>
    </xf>
    <xf numFmtId="0" fontId="36" fillId="0" borderId="0" xfId="0" applyFont="1"/>
    <xf numFmtId="0" fontId="13" fillId="0" borderId="0" xfId="0" applyFont="1" applyBorder="1" applyAlignment="1">
      <alignment horizontal="left" vertical="center"/>
    </xf>
    <xf numFmtId="0" fontId="13" fillId="0" borderId="0" xfId="0" applyFont="1" applyBorder="1" applyAlignment="1">
      <alignment horizontal="left" vertical="center" indent="3"/>
    </xf>
    <xf numFmtId="0" fontId="0" fillId="0" borderId="0" xfId="0" applyBorder="1" applyAlignment="1">
      <alignment horizontal="left" vertical="center"/>
    </xf>
    <xf numFmtId="0" fontId="12" fillId="0" borderId="0" xfId="0" applyFont="1" applyBorder="1" applyAlignment="1">
      <alignment horizontal="left" vertical="center"/>
    </xf>
    <xf numFmtId="0" fontId="15" fillId="0" borderId="0" xfId="0" applyFont="1" applyBorder="1" applyAlignment="1">
      <alignment horizontal="left" vertical="center"/>
    </xf>
    <xf numFmtId="0" fontId="33" fillId="0" borderId="0" xfId="0" applyFont="1" applyBorder="1" applyAlignment="1">
      <alignment horizontal="left" vertical="center"/>
    </xf>
    <xf numFmtId="0" fontId="12" fillId="0" borderId="0" xfId="0" applyFont="1" applyBorder="1" applyAlignment="1">
      <alignment horizontal="left" vertical="center" indent="3"/>
    </xf>
    <xf numFmtId="0" fontId="35" fillId="0" borderId="0" xfId="0" applyFont="1" applyBorder="1" applyAlignment="1">
      <alignment horizontal="left" vertical="center"/>
    </xf>
    <xf numFmtId="0" fontId="3" fillId="2" borderId="0" xfId="0" applyFont="1" applyFill="1" applyBorder="1" applyAlignment="1">
      <alignment vertical="center" wrapText="1"/>
    </xf>
    <xf numFmtId="0" fontId="29" fillId="0" borderId="0" xfId="0" applyFont="1"/>
    <xf numFmtId="0" fontId="26" fillId="0" borderId="0" xfId="0" applyFont="1"/>
    <xf numFmtId="0" fontId="13" fillId="0" borderId="0" xfId="0" applyFont="1"/>
    <xf numFmtId="0" fontId="5" fillId="0" borderId="0" xfId="0" applyFont="1" applyBorder="1" applyAlignment="1">
      <alignment horizontal="left" vertical="center"/>
    </xf>
    <xf numFmtId="0" fontId="14" fillId="0" borderId="0" xfId="0" applyFont="1" applyBorder="1" applyAlignment="1">
      <alignment horizontal="left" vertical="center"/>
    </xf>
    <xf numFmtId="0" fontId="42" fillId="0" borderId="0" xfId="0" applyFont="1" applyBorder="1" applyAlignment="1">
      <alignment horizontal="left"/>
    </xf>
    <xf numFmtId="0" fontId="0" fillId="0" borderId="0" xfId="0" applyBorder="1" applyAlignment="1">
      <alignment horizontal="left"/>
    </xf>
    <xf numFmtId="0" fontId="10" fillId="2" borderId="17" xfId="0" applyFont="1" applyFill="1" applyBorder="1" applyAlignment="1">
      <alignment horizontal="left" vertical="center" wrapText="1"/>
    </xf>
    <xf numFmtId="0" fontId="2" fillId="0" borderId="0" xfId="0" applyFont="1" applyBorder="1" applyProtection="1">
      <protection locked="0"/>
    </xf>
    <xf numFmtId="0" fontId="17" fillId="0" borderId="0" xfId="0" applyFont="1" applyBorder="1" applyProtection="1">
      <protection locked="0"/>
    </xf>
    <xf numFmtId="44" fontId="18" fillId="0" borderId="0" xfId="1" applyFont="1" applyBorder="1" applyProtection="1">
      <protection locked="0"/>
    </xf>
    <xf numFmtId="0" fontId="0" fillId="0" borderId="0" xfId="0" applyBorder="1" applyProtection="1">
      <protection locked="0"/>
    </xf>
    <xf numFmtId="0" fontId="0" fillId="0" borderId="0" xfId="0" applyProtection="1">
      <protection locked="0"/>
    </xf>
    <xf numFmtId="6" fontId="20" fillId="0" borderId="0" xfId="0" applyNumberFormat="1" applyFont="1" applyAlignment="1" applyProtection="1">
      <alignment horizontal="left"/>
      <protection locked="0"/>
    </xf>
    <xf numFmtId="9" fontId="18" fillId="0" borderId="0" xfId="0" applyNumberFormat="1" applyFont="1" applyBorder="1" applyAlignment="1" applyProtection="1">
      <alignment horizontal="right"/>
      <protection locked="0"/>
    </xf>
    <xf numFmtId="0" fontId="9" fillId="0" borderId="6" xfId="0" applyFont="1" applyBorder="1"/>
    <xf numFmtId="0" fontId="17" fillId="0" borderId="0" xfId="0" applyFont="1"/>
    <xf numFmtId="6" fontId="20" fillId="0" borderId="0" xfId="0" applyNumberFormat="1" applyFont="1" applyAlignment="1">
      <alignment horizontal="left"/>
    </xf>
    <xf numFmtId="0" fontId="5" fillId="0" borderId="0" xfId="0" applyFont="1" applyProtection="1"/>
    <xf numFmtId="0" fontId="5" fillId="0" borderId="15" xfId="0" applyFont="1" applyBorder="1" applyProtection="1"/>
    <xf numFmtId="0" fontId="5" fillId="0" borderId="0" xfId="0" applyFont="1" applyBorder="1" applyProtection="1"/>
    <xf numFmtId="0" fontId="2" fillId="0" borderId="0" xfId="0" applyFont="1" applyProtection="1"/>
    <xf numFmtId="0" fontId="5" fillId="0" borderId="8" xfId="0" applyFont="1" applyBorder="1" applyAlignment="1" applyProtection="1">
      <alignment horizontal="center" vertical="center" wrapText="1"/>
    </xf>
    <xf numFmtId="0" fontId="5" fillId="0" borderId="9" xfId="0" applyFont="1" applyBorder="1" applyProtection="1"/>
    <xf numFmtId="0" fontId="2" fillId="0" borderId="0" xfId="0" applyFont="1" applyBorder="1" applyProtection="1"/>
    <xf numFmtId="0" fontId="5" fillId="0" borderId="13" xfId="0" applyFont="1" applyBorder="1" applyAlignment="1" applyProtection="1">
      <alignment horizontal="center" vertical="center" wrapText="1"/>
    </xf>
    <xf numFmtId="0" fontId="5" fillId="0" borderId="14" xfId="0" applyFont="1" applyBorder="1" applyProtection="1"/>
    <xf numFmtId="0" fontId="5" fillId="0" borderId="0" xfId="0" applyFont="1" applyBorder="1" applyAlignment="1" applyProtection="1">
      <alignment wrapText="1"/>
    </xf>
    <xf numFmtId="0" fontId="2" fillId="0" borderId="0" xfId="0" applyFont="1" applyBorder="1" applyAlignment="1" applyProtection="1">
      <alignment vertical="center" wrapText="1"/>
    </xf>
    <xf numFmtId="0" fontId="13" fillId="0" borderId="0" xfId="0" applyFont="1" applyAlignment="1" applyProtection="1">
      <alignment horizontal="center" vertical="center"/>
    </xf>
    <xf numFmtId="0" fontId="2" fillId="0" borderId="0" xfId="0" applyFont="1" applyBorder="1" applyAlignment="1" applyProtection="1">
      <alignment horizontal="left"/>
    </xf>
    <xf numFmtId="0" fontId="2" fillId="0" borderId="0" xfId="0" applyFont="1" applyBorder="1" applyAlignment="1" applyProtection="1">
      <alignment vertical="center"/>
    </xf>
    <xf numFmtId="0" fontId="2" fillId="0" borderId="0" xfId="0" applyFont="1" applyBorder="1" applyAlignment="1" applyProtection="1">
      <alignment wrapText="1"/>
    </xf>
    <xf numFmtId="0" fontId="15" fillId="0" borderId="0" xfId="0" applyFont="1" applyBorder="1" applyAlignment="1" applyProtection="1">
      <alignment horizontal="left" vertical="center" wrapText="1" indent="2"/>
    </xf>
    <xf numFmtId="0" fontId="5" fillId="0" borderId="11" xfId="0" applyFont="1" applyBorder="1" applyAlignment="1" applyProtection="1">
      <alignment horizontal="center"/>
    </xf>
    <xf numFmtId="0" fontId="5" fillId="0" borderId="0" xfId="0" applyFont="1" applyBorder="1" applyAlignment="1" applyProtection="1">
      <alignment vertical="center"/>
    </xf>
    <xf numFmtId="0" fontId="5" fillId="0" borderId="13" xfId="0" applyFont="1" applyBorder="1" applyProtection="1"/>
    <xf numFmtId="0" fontId="5" fillId="0" borderId="9" xfId="0" applyFont="1" applyBorder="1" applyAlignment="1" applyProtection="1">
      <alignment vertical="center"/>
    </xf>
    <xf numFmtId="0" fontId="5" fillId="0" borderId="10" xfId="0" applyFont="1" applyBorder="1" applyProtection="1"/>
    <xf numFmtId="0" fontId="5" fillId="0" borderId="14" xfId="0" applyFont="1" applyBorder="1" applyAlignment="1" applyProtection="1">
      <alignment horizontal="left" vertical="center"/>
    </xf>
    <xf numFmtId="0" fontId="5" fillId="0" borderId="14" xfId="0" applyFont="1" applyBorder="1" applyAlignment="1" applyProtection="1">
      <alignment vertical="center"/>
    </xf>
    <xf numFmtId="0" fontId="5" fillId="0" borderId="0" xfId="0" applyFont="1" applyBorder="1" applyAlignment="1" applyProtection="1">
      <alignment horizontal="center"/>
    </xf>
    <xf numFmtId="0" fontId="5" fillId="0" borderId="19" xfId="0" applyFont="1" applyBorder="1" applyAlignment="1" applyProtection="1">
      <alignment horizontal="center" vertical="center"/>
    </xf>
    <xf numFmtId="0" fontId="5" fillId="0" borderId="20" xfId="0" applyFont="1" applyBorder="1" applyProtection="1"/>
    <xf numFmtId="0" fontId="5" fillId="0" borderId="32" xfId="0" applyFont="1" applyBorder="1" applyProtection="1"/>
    <xf numFmtId="0" fontId="5" fillId="0" borderId="33" xfId="0" applyFont="1" applyBorder="1" applyProtection="1"/>
    <xf numFmtId="0" fontId="5" fillId="0" borderId="34" xfId="0" applyFont="1" applyBorder="1" applyProtection="1"/>
    <xf numFmtId="0" fontId="2" fillId="0" borderId="35" xfId="0" applyFont="1" applyBorder="1" applyProtection="1"/>
    <xf numFmtId="0" fontId="5" fillId="0" borderId="35" xfId="0" applyFont="1" applyBorder="1" applyAlignment="1" applyProtection="1">
      <alignment vertical="center" wrapText="1"/>
    </xf>
    <xf numFmtId="0" fontId="5" fillId="0" borderId="1" xfId="0" applyFont="1" applyBorder="1" applyProtection="1"/>
    <xf numFmtId="0" fontId="5" fillId="0" borderId="2" xfId="0" applyFont="1" applyBorder="1" applyProtection="1"/>
    <xf numFmtId="0" fontId="5" fillId="0" borderId="3" xfId="0" applyFont="1" applyBorder="1" applyProtection="1"/>
    <xf numFmtId="0" fontId="10" fillId="2" borderId="17" xfId="0" applyFont="1" applyFill="1" applyBorder="1" applyAlignment="1" applyProtection="1">
      <alignment horizontal="left" vertical="center" wrapText="1"/>
    </xf>
    <xf numFmtId="0" fontId="10" fillId="0" borderId="17" xfId="0" applyFont="1" applyBorder="1" applyAlignment="1" applyProtection="1">
      <alignment horizontal="left" vertical="center"/>
    </xf>
    <xf numFmtId="0" fontId="10" fillId="2" borderId="17" xfId="0" applyFont="1" applyFill="1" applyBorder="1" applyAlignment="1" applyProtection="1">
      <alignment vertical="center" wrapText="1"/>
    </xf>
    <xf numFmtId="0" fontId="10" fillId="0" borderId="17" xfId="0" applyFont="1" applyFill="1" applyBorder="1" applyAlignment="1" applyProtection="1">
      <alignment vertical="center"/>
    </xf>
    <xf numFmtId="0" fontId="10" fillId="5" borderId="16" xfId="0" applyFont="1" applyFill="1" applyBorder="1" applyAlignment="1" applyProtection="1">
      <alignment horizontal="left" vertical="center"/>
      <protection locked="0"/>
    </xf>
    <xf numFmtId="0" fontId="43" fillId="0" borderId="0" xfId="2" applyFill="1" applyBorder="1"/>
    <xf numFmtId="14" fontId="36" fillId="0" borderId="0" xfId="0" applyNumberFormat="1" applyFont="1"/>
    <xf numFmtId="0" fontId="25" fillId="0" borderId="0" xfId="0" applyFont="1" applyProtection="1"/>
    <xf numFmtId="0" fontId="0" fillId="0" borderId="0" xfId="0" applyProtection="1"/>
    <xf numFmtId="0" fontId="0" fillId="0" borderId="0" xfId="0" applyFill="1" applyBorder="1" applyProtection="1"/>
    <xf numFmtId="0" fontId="25" fillId="0" borderId="0" xfId="0" applyFont="1" applyBorder="1" applyAlignment="1" applyProtection="1">
      <alignment wrapText="1"/>
    </xf>
    <xf numFmtId="0" fontId="44" fillId="0" borderId="9" xfId="0" applyFont="1" applyBorder="1" applyAlignment="1" applyProtection="1">
      <alignment horizontal="center" vertical="center"/>
    </xf>
    <xf numFmtId="0" fontId="5" fillId="0" borderId="20" xfId="0" applyFont="1" applyBorder="1" applyAlignment="1" applyProtection="1">
      <alignment horizontal="center" vertical="center"/>
    </xf>
    <xf numFmtId="0" fontId="5" fillId="5" borderId="14" xfId="0" applyFont="1" applyFill="1" applyBorder="1" applyAlignment="1" applyProtection="1">
      <alignment vertical="center" wrapText="1"/>
    </xf>
    <xf numFmtId="0" fontId="10" fillId="0" borderId="17" xfId="0" applyFont="1" applyFill="1" applyBorder="1" applyAlignment="1" applyProtection="1">
      <alignment vertical="center" wrapText="1"/>
    </xf>
    <xf numFmtId="0" fontId="10" fillId="0" borderId="17" xfId="0" applyFont="1" applyFill="1" applyBorder="1" applyAlignment="1" applyProtection="1">
      <alignment horizontal="center" vertical="center" wrapText="1"/>
    </xf>
    <xf numFmtId="0" fontId="10" fillId="0" borderId="17" xfId="0" applyFont="1" applyFill="1" applyBorder="1" applyAlignment="1" applyProtection="1">
      <alignment horizontal="left" vertical="center"/>
    </xf>
    <xf numFmtId="0" fontId="10" fillId="0" borderId="18" xfId="0" applyFont="1" applyFill="1" applyBorder="1" applyAlignment="1" applyProtection="1">
      <alignment horizontal="center" vertical="center" wrapText="1"/>
    </xf>
    <xf numFmtId="0" fontId="23" fillId="0" borderId="18" xfId="0" applyFont="1" applyFill="1" applyBorder="1" applyAlignment="1" applyProtection="1">
      <alignment horizontal="center" vertical="center"/>
    </xf>
    <xf numFmtId="0" fontId="10" fillId="0" borderId="18" xfId="0" applyFont="1" applyFill="1" applyBorder="1" applyAlignment="1" applyProtection="1">
      <alignment horizontal="center" vertical="center"/>
    </xf>
    <xf numFmtId="0" fontId="10" fillId="0" borderId="17" xfId="0" applyNumberFormat="1" applyFont="1" applyFill="1" applyBorder="1" applyAlignment="1" applyProtection="1">
      <alignment horizontal="center" vertical="center"/>
    </xf>
    <xf numFmtId="44" fontId="29" fillId="0" borderId="21" xfId="0" applyNumberFormat="1" applyFont="1" applyFill="1" applyBorder="1" applyProtection="1"/>
    <xf numFmtId="44" fontId="29" fillId="0" borderId="17" xfId="0" applyNumberFormat="1" applyFont="1" applyFill="1" applyBorder="1" applyProtection="1"/>
    <xf numFmtId="0" fontId="0" fillId="0" borderId="0" xfId="0" applyFill="1" applyBorder="1"/>
    <xf numFmtId="0" fontId="0" fillId="0" borderId="0" xfId="0" applyFill="1"/>
    <xf numFmtId="0" fontId="3" fillId="0" borderId="8" xfId="0" applyFont="1" applyFill="1" applyBorder="1" applyAlignment="1" applyProtection="1">
      <alignment vertical="top"/>
    </xf>
    <xf numFmtId="0" fontId="0" fillId="0" borderId="0" xfId="0" applyFill="1" applyBorder="1" applyProtection="1">
      <protection locked="0"/>
    </xf>
    <xf numFmtId="6" fontId="20" fillId="0" borderId="0" xfId="0" applyNumberFormat="1" applyFont="1" applyFill="1" applyAlignment="1">
      <alignment horizontal="left"/>
    </xf>
    <xf numFmtId="0" fontId="0" fillId="0" borderId="0" xfId="0" applyFill="1" applyProtection="1">
      <protection locked="0"/>
    </xf>
    <xf numFmtId="0" fontId="17" fillId="0" borderId="10" xfId="0" applyFont="1" applyFill="1" applyBorder="1" applyAlignment="1" applyProtection="1">
      <alignment vertical="top"/>
      <protection locked="0"/>
    </xf>
    <xf numFmtId="0" fontId="3" fillId="0" borderId="9" xfId="0" applyFont="1" applyFill="1" applyBorder="1" applyAlignment="1" applyProtection="1">
      <alignment vertical="top"/>
      <protection locked="0"/>
    </xf>
    <xf numFmtId="6" fontId="20" fillId="0" borderId="0" xfId="0" applyNumberFormat="1" applyFont="1" applyFill="1" applyAlignment="1" applyProtection="1">
      <alignment horizontal="left"/>
      <protection locked="0"/>
    </xf>
    <xf numFmtId="44" fontId="16" fillId="0" borderId="0" xfId="1" applyFont="1" applyFill="1" applyBorder="1"/>
    <xf numFmtId="0" fontId="17" fillId="0" borderId="9" xfId="0" applyFont="1" applyFill="1" applyBorder="1" applyAlignment="1" applyProtection="1">
      <alignment vertical="top"/>
      <protection locked="0"/>
    </xf>
    <xf numFmtId="0" fontId="2" fillId="0" borderId="0" xfId="0" applyFont="1" applyFill="1" applyBorder="1" applyProtection="1">
      <protection locked="0"/>
    </xf>
    <xf numFmtId="0" fontId="21" fillId="0" borderId="0" xfId="0" applyFont="1" applyFill="1" applyBorder="1" applyProtection="1">
      <protection locked="0"/>
    </xf>
    <xf numFmtId="0" fontId="2" fillId="0" borderId="0" xfId="0" applyFont="1" applyFill="1" applyBorder="1" applyAlignment="1" applyProtection="1">
      <protection locked="0"/>
    </xf>
    <xf numFmtId="0" fontId="2" fillId="0" borderId="0" xfId="0" applyFont="1" applyFill="1" applyBorder="1" applyAlignment="1" applyProtection="1">
      <alignment horizontal="left"/>
      <protection locked="0"/>
    </xf>
    <xf numFmtId="0" fontId="0" fillId="0" borderId="10" xfId="0" applyFill="1" applyBorder="1" applyProtection="1">
      <protection locked="0"/>
    </xf>
    <xf numFmtId="0" fontId="2" fillId="0" borderId="0" xfId="0" applyFont="1" applyFill="1" applyBorder="1"/>
    <xf numFmtId="0" fontId="17" fillId="0" borderId="0" xfId="0" applyFont="1" applyFill="1"/>
    <xf numFmtId="0" fontId="26" fillId="0" borderId="9" xfId="0" applyFont="1" applyFill="1" applyBorder="1" applyAlignment="1" applyProtection="1">
      <alignment vertical="top"/>
      <protection locked="0"/>
    </xf>
    <xf numFmtId="0" fontId="26" fillId="0" borderId="10" xfId="0" applyFont="1" applyFill="1" applyBorder="1" applyAlignment="1" applyProtection="1">
      <alignment vertical="top"/>
      <protection locked="0"/>
    </xf>
    <xf numFmtId="0" fontId="19" fillId="0" borderId="0" xfId="0" applyFont="1" applyFill="1" applyBorder="1" applyAlignment="1">
      <alignment vertical="top" wrapText="1"/>
    </xf>
    <xf numFmtId="0" fontId="21" fillId="0" borderId="19" xfId="0" applyFont="1" applyFill="1" applyBorder="1"/>
    <xf numFmtId="0" fontId="30" fillId="0" borderId="20" xfId="0" applyFont="1" applyFill="1" applyBorder="1" applyAlignment="1">
      <alignment horizontal="center"/>
    </xf>
    <xf numFmtId="0" fontId="14" fillId="0" borderId="20" xfId="0" applyFont="1" applyFill="1" applyBorder="1" applyAlignment="1">
      <alignment horizontal="center"/>
    </xf>
    <xf numFmtId="0" fontId="30" fillId="0" borderId="16" xfId="0" applyFont="1" applyFill="1" applyBorder="1" applyAlignment="1">
      <alignment horizontal="center"/>
    </xf>
    <xf numFmtId="0" fontId="21" fillId="0" borderId="0" xfId="0" applyFont="1" applyFill="1" applyBorder="1" applyAlignment="1"/>
    <xf numFmtId="0" fontId="20" fillId="0" borderId="0" xfId="0" applyFont="1" applyFill="1" applyBorder="1"/>
    <xf numFmtId="44" fontId="30" fillId="0" borderId="0" xfId="1" applyFont="1" applyFill="1" applyBorder="1" applyAlignment="1">
      <alignment horizontal="left"/>
    </xf>
    <xf numFmtId="44" fontId="14" fillId="0" borderId="0" xfId="1" applyFont="1" applyFill="1" applyBorder="1"/>
    <xf numFmtId="6" fontId="2" fillId="0" borderId="0" xfId="0" applyNumberFormat="1" applyFont="1" applyFill="1" applyBorder="1" applyAlignment="1">
      <alignment horizontal="left"/>
    </xf>
    <xf numFmtId="164" fontId="2" fillId="0" borderId="0" xfId="0" applyNumberFormat="1" applyFont="1" applyFill="1" applyBorder="1" applyAlignment="1">
      <alignment horizontal="left"/>
    </xf>
    <xf numFmtId="0" fontId="21" fillId="0" borderId="0" xfId="0" applyFont="1" applyFill="1" applyBorder="1"/>
    <xf numFmtId="0" fontId="2" fillId="0" borderId="0" xfId="0" applyFont="1" applyFill="1" applyBorder="1" applyAlignment="1">
      <alignment horizontal="left"/>
    </xf>
    <xf numFmtId="44" fontId="30" fillId="0" borderId="0" xfId="1" applyFont="1" applyFill="1" applyBorder="1"/>
    <xf numFmtId="3" fontId="2" fillId="0" borderId="0" xfId="0" applyNumberFormat="1" applyFont="1" applyFill="1" applyBorder="1" applyAlignment="1">
      <alignment horizontal="left"/>
    </xf>
    <xf numFmtId="44" fontId="14" fillId="0" borderId="20" xfId="1" applyFont="1" applyFill="1" applyBorder="1"/>
    <xf numFmtId="44" fontId="14" fillId="0" borderId="16" xfId="1" applyFont="1" applyFill="1" applyBorder="1"/>
    <xf numFmtId="0" fontId="9" fillId="0" borderId="0" xfId="0" applyFont="1" applyFill="1" applyBorder="1"/>
    <xf numFmtId="0" fontId="0" fillId="0" borderId="0" xfId="0" applyAlignment="1">
      <alignment wrapText="1"/>
    </xf>
    <xf numFmtId="44" fontId="29" fillId="7" borderId="17" xfId="0" applyNumberFormat="1" applyFont="1" applyFill="1" applyBorder="1" applyAlignment="1" applyProtection="1">
      <alignment horizontal="center" vertical="center"/>
      <protection locked="0"/>
    </xf>
    <xf numFmtId="0" fontId="45" fillId="6" borderId="0" xfId="3" applyBorder="1" applyAlignment="1">
      <alignment vertical="center"/>
    </xf>
    <xf numFmtId="0" fontId="10" fillId="5" borderId="8" xfId="0" applyFont="1" applyFill="1" applyBorder="1" applyAlignment="1" applyProtection="1">
      <alignment horizontal="left" vertical="top" wrapText="1"/>
      <protection locked="0"/>
    </xf>
    <xf numFmtId="0" fontId="10" fillId="5" borderId="21" xfId="0" applyFont="1" applyFill="1" applyBorder="1" applyAlignment="1" applyProtection="1">
      <alignment horizontal="left" vertical="center" wrapText="1"/>
      <protection locked="0"/>
    </xf>
    <xf numFmtId="0" fontId="10" fillId="5" borderId="19" xfId="0" applyFont="1" applyFill="1" applyBorder="1" applyAlignment="1" applyProtection="1">
      <alignment horizontal="left" vertical="center" wrapText="1"/>
      <protection locked="0"/>
    </xf>
    <xf numFmtId="0" fontId="10" fillId="5" borderId="16" xfId="0" applyFont="1" applyFill="1" applyBorder="1" applyAlignment="1" applyProtection="1">
      <alignment horizontal="left" vertical="center" wrapText="1"/>
      <protection locked="0"/>
    </xf>
    <xf numFmtId="0" fontId="10" fillId="0" borderId="17" xfId="0" applyFont="1" applyFill="1" applyBorder="1" applyAlignment="1" applyProtection="1">
      <alignment horizontal="left" vertical="center" wrapText="1"/>
    </xf>
    <xf numFmtId="0" fontId="0" fillId="0" borderId="0" xfId="0" applyAlignment="1" applyProtection="1">
      <alignment wrapText="1"/>
    </xf>
    <xf numFmtId="0" fontId="0" fillId="0" borderId="0" xfId="0" applyFill="1" applyProtection="1"/>
    <xf numFmtId="6" fontId="20" fillId="0" borderId="0" xfId="0" applyNumberFormat="1" applyFont="1" applyFill="1" applyAlignment="1" applyProtection="1">
      <alignment horizontal="left"/>
    </xf>
    <xf numFmtId="0" fontId="19" fillId="0" borderId="0" xfId="0" applyFont="1" applyFill="1" applyBorder="1" applyAlignment="1" applyProtection="1">
      <alignment vertical="top" wrapText="1"/>
    </xf>
    <xf numFmtId="44" fontId="18" fillId="0" borderId="0" xfId="1" applyFont="1" applyFill="1" applyBorder="1" applyProtection="1"/>
    <xf numFmtId="9" fontId="18" fillId="0" borderId="0" xfId="0" applyNumberFormat="1" applyFont="1" applyFill="1" applyBorder="1" applyAlignment="1" applyProtection="1">
      <alignment horizontal="right"/>
    </xf>
    <xf numFmtId="0" fontId="2" fillId="0" borderId="0" xfId="0" applyFont="1" applyFill="1" applyBorder="1" applyProtection="1"/>
    <xf numFmtId="44" fontId="2" fillId="0" borderId="0" xfId="1" applyFont="1" applyFill="1" applyBorder="1" applyProtection="1"/>
    <xf numFmtId="0" fontId="14" fillId="0" borderId="0" xfId="0" applyFont="1" applyFill="1" applyBorder="1" applyAlignment="1" applyProtection="1"/>
    <xf numFmtId="0" fontId="14" fillId="0" borderId="0" xfId="0" applyFont="1" applyFill="1" applyBorder="1" applyAlignment="1" applyProtection="1">
      <alignment horizontal="right"/>
    </xf>
    <xf numFmtId="44" fontId="16" fillId="0" borderId="0" xfId="1" applyFont="1" applyFill="1" applyBorder="1" applyProtection="1"/>
    <xf numFmtId="0" fontId="17" fillId="0" borderId="0" xfId="0" applyFont="1" applyFill="1" applyProtection="1"/>
    <xf numFmtId="42" fontId="0" fillId="0" borderId="0" xfId="0" applyNumberFormat="1" applyFill="1" applyBorder="1" applyProtection="1"/>
    <xf numFmtId="0" fontId="26" fillId="0" borderId="9" xfId="0" applyFont="1" applyFill="1" applyBorder="1" applyAlignment="1" applyProtection="1">
      <alignment vertical="top"/>
    </xf>
    <xf numFmtId="0" fontId="26" fillId="0" borderId="10" xfId="0" applyFont="1" applyFill="1" applyBorder="1" applyAlignment="1" applyProtection="1">
      <alignment vertical="top"/>
    </xf>
    <xf numFmtId="0" fontId="17" fillId="0" borderId="9" xfId="0" applyFont="1" applyFill="1" applyBorder="1" applyAlignment="1" applyProtection="1">
      <alignment vertical="top"/>
    </xf>
    <xf numFmtId="0" fontId="17" fillId="0" borderId="10" xfId="0" applyFont="1" applyFill="1" applyBorder="1" applyAlignment="1" applyProtection="1">
      <alignment vertical="top"/>
    </xf>
    <xf numFmtId="0" fontId="22" fillId="0" borderId="17" xfId="0" applyFont="1" applyFill="1" applyBorder="1" applyAlignment="1">
      <alignment horizontal="center" vertical="center" wrapText="1"/>
    </xf>
    <xf numFmtId="0" fontId="22" fillId="0" borderId="17" xfId="0" applyFont="1" applyFill="1" applyBorder="1" applyAlignment="1">
      <alignment horizontal="center" vertical="top" wrapText="1"/>
    </xf>
    <xf numFmtId="0" fontId="19" fillId="0" borderId="0" xfId="0" applyFont="1" applyFill="1" applyBorder="1" applyAlignment="1" applyProtection="1">
      <alignment vertical="top" wrapText="1"/>
      <protection locked="0"/>
    </xf>
    <xf numFmtId="42" fontId="0" fillId="0" borderId="10" xfId="0" applyNumberFormat="1" applyFill="1" applyBorder="1" applyProtection="1">
      <protection locked="0"/>
    </xf>
    <xf numFmtId="0" fontId="22" fillId="0" borderId="17" xfId="0" applyFont="1" applyFill="1" applyBorder="1" applyAlignment="1" applyProtection="1">
      <alignment horizontal="center" vertical="center"/>
    </xf>
    <xf numFmtId="0" fontId="22" fillId="0" borderId="17" xfId="0" applyFont="1" applyFill="1" applyBorder="1" applyAlignment="1" applyProtection="1">
      <alignment horizontal="center" vertical="center" wrapText="1"/>
    </xf>
    <xf numFmtId="0" fontId="21" fillId="0" borderId="0" xfId="0" applyFont="1" applyFill="1" applyBorder="1" applyAlignment="1" applyProtection="1"/>
    <xf numFmtId="8" fontId="21" fillId="0" borderId="0" xfId="0" applyNumberFormat="1" applyFont="1" applyFill="1" applyBorder="1" applyAlignment="1" applyProtection="1">
      <alignment horizontal="left"/>
    </xf>
    <xf numFmtId="0" fontId="3" fillId="0" borderId="8" xfId="0" applyFont="1" applyFill="1" applyBorder="1" applyAlignment="1" applyProtection="1">
      <alignment horizontal="left" vertical="top"/>
    </xf>
    <xf numFmtId="0" fontId="38" fillId="0" borderId="0" xfId="0" applyFont="1" applyFill="1" applyBorder="1" applyAlignment="1">
      <alignment vertical="center" wrapText="1"/>
    </xf>
    <xf numFmtId="0" fontId="2" fillId="0" borderId="0" xfId="0" applyFont="1" applyFill="1" applyBorder="1" applyAlignment="1">
      <alignment vertical="top" wrapText="1"/>
    </xf>
    <xf numFmtId="0" fontId="2" fillId="0" borderId="14" xfId="0" applyFont="1" applyFill="1" applyBorder="1"/>
    <xf numFmtId="0" fontId="2" fillId="0" borderId="0" xfId="0" applyFont="1" applyFill="1"/>
    <xf numFmtId="0" fontId="2" fillId="0" borderId="17" xfId="0" applyFont="1" applyFill="1" applyBorder="1" applyAlignment="1">
      <alignment horizontal="center" vertical="center"/>
    </xf>
    <xf numFmtId="0" fontId="2" fillId="0" borderId="0" xfId="0" applyFont="1" applyFill="1" applyProtection="1">
      <protection locked="0"/>
    </xf>
    <xf numFmtId="0" fontId="9" fillId="0" borderId="0" xfId="0" applyFont="1" applyFill="1" applyBorder="1" applyProtection="1">
      <protection locked="0"/>
    </xf>
    <xf numFmtId="0" fontId="21" fillId="0" borderId="0" xfId="0" applyFont="1" applyFill="1" applyAlignment="1" applyProtection="1">
      <protection locked="0"/>
    </xf>
    <xf numFmtId="6" fontId="21" fillId="0" borderId="0" xfId="0" applyNumberFormat="1" applyFont="1" applyFill="1" applyAlignment="1" applyProtection="1">
      <alignment horizontal="left"/>
      <protection locked="0"/>
    </xf>
    <xf numFmtId="42" fontId="18" fillId="0" borderId="0" xfId="0" applyNumberFormat="1" applyFont="1" applyFill="1" applyBorder="1"/>
    <xf numFmtId="0" fontId="18" fillId="0" borderId="0" xfId="0" applyFont="1" applyFill="1" applyBorder="1" applyAlignment="1" applyProtection="1">
      <alignment horizontal="right"/>
    </xf>
    <xf numFmtId="44" fontId="21" fillId="0" borderId="0" xfId="1" applyFont="1" applyFill="1" applyBorder="1" applyProtection="1"/>
    <xf numFmtId="0" fontId="17" fillId="0" borderId="0" xfId="0" applyFont="1" applyFill="1" applyBorder="1" applyAlignment="1" applyProtection="1">
      <protection locked="0"/>
    </xf>
    <xf numFmtId="0" fontId="17" fillId="0" borderId="0" xfId="0" applyFont="1" applyFill="1" applyBorder="1" applyAlignment="1" applyProtection="1">
      <alignment horizontal="left"/>
      <protection locked="0"/>
    </xf>
    <xf numFmtId="0" fontId="17" fillId="0" borderId="0" xfId="0" applyNumberFormat="1" applyFont="1" applyFill="1" applyBorder="1" applyAlignment="1" applyProtection="1">
      <alignment horizontal="left"/>
      <protection locked="0"/>
    </xf>
    <xf numFmtId="0" fontId="17" fillId="0" borderId="0" xfId="0" applyFont="1" applyFill="1" applyBorder="1" applyProtection="1"/>
    <xf numFmtId="0" fontId="14" fillId="0" borderId="0" xfId="0" applyFont="1" applyFill="1" applyBorder="1" applyAlignment="1">
      <alignment horizontal="right"/>
    </xf>
    <xf numFmtId="0" fontId="20" fillId="0" borderId="0" xfId="0" applyFont="1" applyFill="1" applyBorder="1" applyAlignment="1" applyProtection="1">
      <alignment horizontal="left" wrapText="1"/>
    </xf>
    <xf numFmtId="0" fontId="21" fillId="0" borderId="0" xfId="0" applyFont="1" applyFill="1" applyBorder="1" applyAlignment="1" applyProtection="1">
      <alignment horizontal="right" wrapText="1"/>
    </xf>
    <xf numFmtId="0" fontId="21" fillId="0" borderId="0" xfId="0" applyFont="1" applyFill="1" applyBorder="1" applyAlignment="1" applyProtection="1">
      <alignment horizontal="left" wrapText="1"/>
    </xf>
    <xf numFmtId="0" fontId="20" fillId="0" borderId="0" xfId="0" applyFont="1" applyFill="1" applyBorder="1" applyAlignment="1" applyProtection="1">
      <alignment horizontal="left" vertical="top" wrapText="1"/>
      <protection locked="0"/>
    </xf>
    <xf numFmtId="0" fontId="17" fillId="0" borderId="0" xfId="0" applyFont="1" applyFill="1" applyBorder="1" applyAlignment="1" applyProtection="1">
      <alignment horizontal="center"/>
      <protection locked="0"/>
    </xf>
    <xf numFmtId="44" fontId="20" fillId="0" borderId="0" xfId="0" applyNumberFormat="1" applyFont="1" applyFill="1" applyBorder="1" applyProtection="1">
      <protection locked="0"/>
    </xf>
    <xf numFmtId="0" fontId="17" fillId="0" borderId="0" xfId="0" applyFont="1" applyFill="1" applyBorder="1" applyAlignment="1" applyProtection="1">
      <alignment horizontal="left" wrapText="1"/>
      <protection locked="0"/>
    </xf>
    <xf numFmtId="9" fontId="18" fillId="0" borderId="0" xfId="0" applyNumberFormat="1" applyFont="1" applyFill="1" applyBorder="1" applyAlignment="1" applyProtection="1">
      <alignment horizontal="right"/>
      <protection locked="0"/>
    </xf>
    <xf numFmtId="0" fontId="21" fillId="0" borderId="0" xfId="0" applyFont="1" applyFill="1" applyBorder="1" applyAlignment="1" applyProtection="1">
      <alignment horizontal="right"/>
    </xf>
    <xf numFmtId="44" fontId="18" fillId="0" borderId="0" xfId="1" applyFont="1" applyFill="1" applyBorder="1"/>
    <xf numFmtId="0" fontId="19" fillId="0" borderId="17" xfId="0" applyFont="1" applyFill="1" applyBorder="1" applyAlignment="1">
      <alignment horizontal="center" vertical="center" wrapText="1"/>
    </xf>
    <xf numFmtId="0" fontId="20" fillId="0" borderId="0" xfId="0" applyFont="1" applyFill="1" applyBorder="1" applyProtection="1">
      <protection locked="0"/>
    </xf>
    <xf numFmtId="164" fontId="20" fillId="0" borderId="0" xfId="1" applyNumberFormat="1" applyFont="1" applyFill="1" applyBorder="1" applyAlignment="1" applyProtection="1">
      <alignment horizontal="left"/>
      <protection locked="0"/>
    </xf>
    <xf numFmtId="164" fontId="20" fillId="0" borderId="0" xfId="0" applyNumberFormat="1" applyFont="1" applyFill="1" applyBorder="1" applyAlignment="1" applyProtection="1">
      <alignment horizontal="left"/>
      <protection locked="0"/>
    </xf>
    <xf numFmtId="0" fontId="17" fillId="0" borderId="0" xfId="0" applyFont="1" applyFill="1" applyBorder="1" applyAlignment="1" applyProtection="1">
      <alignment horizontal="left" vertical="top" wrapText="1"/>
      <protection locked="0"/>
    </xf>
    <xf numFmtId="9" fontId="18" fillId="0" borderId="0" xfId="0" applyNumberFormat="1" applyFont="1" applyFill="1" applyBorder="1" applyAlignment="1" applyProtection="1">
      <protection locked="0"/>
    </xf>
    <xf numFmtId="0" fontId="2" fillId="0" borderId="0" xfId="0" applyFont="1" applyFill="1" applyBorder="1" applyAlignment="1" applyProtection="1">
      <alignment horizontal="center"/>
    </xf>
    <xf numFmtId="0" fontId="17" fillId="0" borderId="0" xfId="0" applyFont="1" applyFill="1" applyBorder="1" applyAlignment="1" applyProtection="1">
      <alignment vertical="top" wrapText="1"/>
      <protection locked="0"/>
    </xf>
    <xf numFmtId="0" fontId="0" fillId="0" borderId="0" xfId="0" applyFill="1" applyBorder="1" applyAlignment="1" applyProtection="1">
      <alignment vertical="top" wrapText="1"/>
    </xf>
    <xf numFmtId="0" fontId="2" fillId="0" borderId="17" xfId="0" applyFont="1" applyFill="1" applyBorder="1" applyAlignment="1">
      <alignment horizontal="center"/>
    </xf>
    <xf numFmtId="0" fontId="17" fillId="0" borderId="0" xfId="0" applyNumberFormat="1" applyFont="1" applyFill="1" applyBorder="1" applyAlignment="1" applyProtection="1">
      <alignment horizontal="center"/>
      <protection locked="0"/>
    </xf>
    <xf numFmtId="44" fontId="17" fillId="0" borderId="0" xfId="0" applyNumberFormat="1" applyFont="1" applyFill="1" applyBorder="1" applyProtection="1">
      <protection locked="0"/>
    </xf>
    <xf numFmtId="0" fontId="21" fillId="0" borderId="0" xfId="0" applyFont="1" applyFill="1" applyBorder="1" applyAlignment="1" applyProtection="1">
      <alignment horizontal="left" vertical="top" wrapText="1"/>
    </xf>
    <xf numFmtId="0" fontId="21" fillId="0" borderId="0" xfId="0" applyFont="1" applyFill="1" applyBorder="1" applyAlignment="1" applyProtection="1">
      <alignment horizontal="left" vertical="top" wrapText="1"/>
      <protection locked="0"/>
    </xf>
    <xf numFmtId="0" fontId="17" fillId="0" borderId="0" xfId="0" applyFont="1" applyFill="1" applyBorder="1" applyProtection="1">
      <protection locked="0"/>
    </xf>
    <xf numFmtId="0" fontId="20" fillId="0" borderId="0" xfId="0" applyFont="1" applyFill="1" applyBorder="1" applyAlignment="1" applyProtection="1">
      <alignment vertical="top"/>
      <protection locked="0"/>
    </xf>
    <xf numFmtId="0" fontId="20" fillId="0" borderId="0" xfId="0" applyFont="1" applyFill="1" applyBorder="1" applyAlignment="1" applyProtection="1">
      <alignment horizontal="left" vertical="top"/>
      <protection locked="0"/>
    </xf>
    <xf numFmtId="0" fontId="17" fillId="0" borderId="0" xfId="0" applyNumberFormat="1" applyFont="1" applyFill="1" applyBorder="1" applyAlignment="1" applyProtection="1">
      <alignment horizontal="center" vertical="center"/>
      <protection locked="0"/>
    </xf>
    <xf numFmtId="44" fontId="17" fillId="0" borderId="0" xfId="0" applyNumberFormat="1" applyFont="1" applyFill="1" applyBorder="1" applyAlignment="1" applyProtection="1">
      <alignment vertical="center"/>
      <protection locked="0"/>
    </xf>
    <xf numFmtId="0" fontId="0" fillId="0" borderId="0" xfId="0" applyFill="1" applyBorder="1" applyAlignment="1" applyProtection="1">
      <alignment horizontal="left" vertical="top" wrapText="1"/>
    </xf>
    <xf numFmtId="0" fontId="17" fillId="0" borderId="0" xfId="0" applyFont="1" applyFill="1" applyBorder="1" applyAlignment="1" applyProtection="1">
      <alignment horizontal="left" vertical="top" wrapText="1"/>
    </xf>
    <xf numFmtId="0" fontId="2" fillId="0" borderId="17" xfId="0" applyFont="1" applyFill="1" applyBorder="1" applyAlignment="1">
      <alignment horizontal="center" vertical="center" wrapText="1"/>
    </xf>
    <xf numFmtId="0" fontId="2" fillId="0" borderId="17" xfId="0" applyFont="1" applyFill="1" applyBorder="1" applyAlignment="1" applyProtection="1">
      <alignment horizontal="center" vertical="center"/>
    </xf>
    <xf numFmtId="9" fontId="18" fillId="0" borderId="0" xfId="0" applyNumberFormat="1" applyFont="1" applyFill="1" applyBorder="1" applyAlignment="1" applyProtection="1">
      <alignment horizontal="right" wrapText="1"/>
    </xf>
    <xf numFmtId="0" fontId="3" fillId="0" borderId="9" xfId="0" applyFont="1" applyFill="1" applyBorder="1" applyAlignment="1" applyProtection="1">
      <alignment vertical="top"/>
    </xf>
    <xf numFmtId="0" fontId="17" fillId="0" borderId="0" xfId="0" applyFont="1" applyFill="1" applyBorder="1" applyAlignment="1" applyProtection="1">
      <alignment vertical="top"/>
      <protection locked="0"/>
    </xf>
    <xf numFmtId="0" fontId="17" fillId="0" borderId="0" xfId="0" applyFont="1" applyFill="1" applyBorder="1" applyAlignment="1" applyProtection="1">
      <alignment wrapText="1"/>
      <protection locked="0"/>
    </xf>
    <xf numFmtId="0" fontId="20" fillId="0" borderId="0" xfId="0" applyFont="1" applyFill="1" applyBorder="1" applyAlignment="1" applyProtection="1">
      <alignment vertical="top" wrapText="1"/>
      <protection locked="0"/>
    </xf>
    <xf numFmtId="44" fontId="2" fillId="0" borderId="0" xfId="0" applyNumberFormat="1" applyFont="1" applyFill="1" applyBorder="1" applyProtection="1"/>
    <xf numFmtId="0" fontId="18" fillId="0" borderId="0" xfId="0" applyFont="1" applyFill="1" applyBorder="1" applyAlignment="1" applyProtection="1">
      <alignment horizontal="center"/>
    </xf>
    <xf numFmtId="0" fontId="18" fillId="0" borderId="0" xfId="0" applyFont="1" applyFill="1" applyBorder="1" applyAlignment="1" applyProtection="1">
      <alignment horizontal="left" vertical="top" wrapText="1"/>
    </xf>
    <xf numFmtId="0" fontId="0" fillId="0" borderId="0" xfId="0" applyFill="1" applyBorder="1" applyAlignment="1" applyProtection="1">
      <alignment horizontal="right"/>
    </xf>
    <xf numFmtId="44" fontId="2" fillId="0" borderId="0" xfId="0" applyNumberFormat="1" applyFont="1" applyFill="1" applyBorder="1" applyProtection="1">
      <protection locked="0"/>
    </xf>
    <xf numFmtId="0" fontId="20" fillId="0" borderId="0" xfId="0" applyFont="1" applyFill="1" applyBorder="1" applyAlignment="1" applyProtection="1">
      <alignment horizontal="left" wrapText="1"/>
      <protection locked="0"/>
    </xf>
    <xf numFmtId="0" fontId="17" fillId="0" borderId="9" xfId="0" applyFont="1" applyFill="1" applyBorder="1" applyAlignment="1" applyProtection="1">
      <alignment horizontal="left" vertical="top" wrapText="1"/>
      <protection locked="0"/>
    </xf>
    <xf numFmtId="43" fontId="49" fillId="0" borderId="0" xfId="2" applyNumberFormat="1" applyFont="1" applyFill="1" applyBorder="1"/>
    <xf numFmtId="0" fontId="2" fillId="0" borderId="0" xfId="0" applyFont="1" applyFill="1" applyBorder="1" applyAlignment="1" applyProtection="1">
      <alignment horizontal="center" vertical="center"/>
    </xf>
    <xf numFmtId="0" fontId="2" fillId="0" borderId="0" xfId="0" applyFont="1" applyFill="1" applyBorder="1" applyAlignment="1">
      <alignment horizontal="center" vertical="center" wrapText="1"/>
    </xf>
    <xf numFmtId="0" fontId="22" fillId="0" borderId="0" xfId="0" applyFont="1" applyFill="1" applyBorder="1" applyAlignment="1" applyProtection="1">
      <alignment horizontal="left" vertical="top" wrapText="1"/>
      <protection locked="0"/>
    </xf>
    <xf numFmtId="0" fontId="2" fillId="0" borderId="0" xfId="0" applyFont="1" applyFill="1" applyBorder="1" applyAlignment="1" applyProtection="1">
      <alignment horizontal="center" vertical="center" wrapText="1"/>
    </xf>
    <xf numFmtId="0" fontId="10" fillId="5" borderId="17" xfId="0" applyFont="1" applyFill="1" applyBorder="1" applyAlignment="1" applyProtection="1">
      <alignment horizontal="left" vertical="center" wrapText="1"/>
      <protection locked="0"/>
    </xf>
    <xf numFmtId="43" fontId="46" fillId="0" borderId="0" xfId="2" applyNumberFormat="1" applyFont="1" applyFill="1" applyBorder="1"/>
    <xf numFmtId="0" fontId="40" fillId="0" borderId="0" xfId="0" applyFont="1" applyAlignment="1">
      <alignment horizontal="right" vertical="center" wrapText="1"/>
    </xf>
    <xf numFmtId="44" fontId="18" fillId="0" borderId="14" xfId="1" applyFont="1" applyFill="1" applyBorder="1" applyProtection="1"/>
    <xf numFmtId="44" fontId="20" fillId="0" borderId="0" xfId="0" applyNumberFormat="1" applyFont="1" applyFill="1" applyBorder="1" applyProtection="1"/>
    <xf numFmtId="44" fontId="17" fillId="0" borderId="0" xfId="1" applyFont="1" applyFill="1" applyBorder="1" applyProtection="1"/>
    <xf numFmtId="44" fontId="17" fillId="0" borderId="14" xfId="1" applyFont="1" applyFill="1" applyBorder="1" applyProtection="1"/>
    <xf numFmtId="44" fontId="2" fillId="0" borderId="14" xfId="1" applyFont="1" applyFill="1" applyBorder="1" applyProtection="1"/>
    <xf numFmtId="44" fontId="3" fillId="0" borderId="0" xfId="1" applyFont="1" applyFill="1" applyBorder="1" applyProtection="1"/>
    <xf numFmtId="44" fontId="18" fillId="0" borderId="9" xfId="1" applyFont="1" applyFill="1" applyBorder="1" applyProtection="1"/>
    <xf numFmtId="44" fontId="21" fillId="0" borderId="9" xfId="1" applyFont="1" applyFill="1" applyBorder="1" applyProtection="1"/>
    <xf numFmtId="0" fontId="0" fillId="0" borderId="0" xfId="0" applyFont="1" applyFill="1" applyBorder="1" applyProtection="1"/>
    <xf numFmtId="44" fontId="2" fillId="0" borderId="0" xfId="1" applyFont="1" applyFill="1" applyBorder="1" applyProtection="1">
      <protection locked="0"/>
    </xf>
    <xf numFmtId="0" fontId="2" fillId="0" borderId="0" xfId="0" applyFont="1" applyFill="1" applyBorder="1" applyAlignment="1" applyProtection="1">
      <alignment horizontal="left" vertical="top" wrapText="1"/>
      <protection locked="0"/>
    </xf>
    <xf numFmtId="44" fontId="22" fillId="0" borderId="0" xfId="1" applyFont="1" applyFill="1" applyBorder="1" applyProtection="1"/>
    <xf numFmtId="0" fontId="9" fillId="0" borderId="0" xfId="0" applyFont="1" applyFill="1" applyBorder="1" applyAlignment="1" applyProtection="1">
      <alignment vertical="top"/>
    </xf>
    <xf numFmtId="0" fontId="2" fillId="0" borderId="0" xfId="0" applyFont="1" applyFill="1" applyBorder="1" applyAlignment="1" applyProtection="1">
      <alignment vertical="top"/>
    </xf>
    <xf numFmtId="0" fontId="0" fillId="0" borderId="0" xfId="0" applyFont="1" applyFill="1" applyBorder="1"/>
    <xf numFmtId="0" fontId="0" fillId="0" borderId="0" xfId="0" applyFont="1" applyFill="1" applyBorder="1" applyProtection="1">
      <protection locked="0"/>
    </xf>
    <xf numFmtId="0" fontId="0" fillId="0" borderId="0" xfId="0" applyFont="1" applyFill="1"/>
    <xf numFmtId="0" fontId="0" fillId="0" borderId="0" xfId="0" applyFont="1" applyBorder="1"/>
    <xf numFmtId="44" fontId="22" fillId="0" borderId="0" xfId="1" applyFont="1" applyFill="1" applyBorder="1" applyProtection="1">
      <protection locked="0"/>
    </xf>
    <xf numFmtId="44" fontId="2" fillId="0" borderId="0" xfId="1" applyFont="1" applyFill="1" applyBorder="1"/>
    <xf numFmtId="0" fontId="43" fillId="4" borderId="0" xfId="2" applyBorder="1"/>
    <xf numFmtId="44" fontId="21" fillId="0" borderId="0" xfId="1" applyFont="1" applyFill="1" applyBorder="1" applyProtection="1">
      <protection locked="0"/>
    </xf>
    <xf numFmtId="44" fontId="21" fillId="0" borderId="14" xfId="1" applyFont="1" applyFill="1" applyBorder="1" applyProtection="1">
      <protection locked="0"/>
    </xf>
    <xf numFmtId="44" fontId="18" fillId="0" borderId="0" xfId="1" applyFont="1" applyFill="1" applyBorder="1" applyProtection="1">
      <protection locked="0"/>
    </xf>
    <xf numFmtId="44" fontId="18" fillId="0" borderId="14" xfId="1" applyFont="1" applyFill="1" applyBorder="1" applyProtection="1">
      <protection locked="0"/>
    </xf>
    <xf numFmtId="44" fontId="16" fillId="0" borderId="0" xfId="1" applyFont="1" applyFill="1" applyBorder="1" applyProtection="1">
      <protection locked="0"/>
    </xf>
    <xf numFmtId="0" fontId="51" fillId="8" borderId="0" xfId="0" applyFont="1" applyFill="1"/>
    <xf numFmtId="0" fontId="0" fillId="0" borderId="0" xfId="0" applyBorder="1" applyProtection="1"/>
    <xf numFmtId="0" fontId="5" fillId="0" borderId="0" xfId="0" applyFont="1" applyBorder="1" applyAlignment="1" applyProtection="1">
      <alignment vertical="center" wrapText="1"/>
    </xf>
    <xf numFmtId="0" fontId="5" fillId="0" borderId="8" xfId="0" applyFont="1" applyBorder="1" applyAlignment="1" applyProtection="1">
      <alignment horizontal="center" vertical="center"/>
    </xf>
    <xf numFmtId="0" fontId="5" fillId="0" borderId="11" xfId="0" applyFont="1" applyBorder="1" applyAlignment="1" applyProtection="1">
      <alignment horizontal="center" vertical="center"/>
    </xf>
    <xf numFmtId="0" fontId="5" fillId="0" borderId="9" xfId="0" applyFont="1" applyBorder="1" applyAlignment="1" applyProtection="1">
      <alignment horizontal="center" vertical="center"/>
    </xf>
    <xf numFmtId="0" fontId="5" fillId="0" borderId="0" xfId="0" applyFont="1" applyBorder="1" applyAlignment="1" applyProtection="1">
      <alignment horizontal="center" vertical="center"/>
    </xf>
    <xf numFmtId="0" fontId="5" fillId="0" borderId="0" xfId="0" applyFont="1" applyBorder="1" applyAlignment="1" applyProtection="1">
      <alignment horizontal="left" vertical="center"/>
    </xf>
    <xf numFmtId="0" fontId="5" fillId="0" borderId="0" xfId="0" applyFont="1" applyBorder="1" applyAlignment="1" applyProtection="1">
      <alignment horizontal="left" vertical="center" wrapText="1"/>
    </xf>
    <xf numFmtId="0" fontId="5" fillId="0" borderId="4" xfId="0" applyFont="1" applyBorder="1" applyAlignment="1" applyProtection="1">
      <alignment horizontal="left" vertical="center" wrapText="1"/>
    </xf>
    <xf numFmtId="0" fontId="2" fillId="0" borderId="0" xfId="0" applyFont="1" applyFill="1" applyBorder="1" applyAlignment="1">
      <alignment horizontal="left" vertical="center" wrapText="1"/>
    </xf>
    <xf numFmtId="0" fontId="20" fillId="0" borderId="0" xfId="0" applyFont="1" applyFill="1" applyBorder="1" applyAlignment="1" applyProtection="1">
      <protection locked="0"/>
    </xf>
    <xf numFmtId="6" fontId="20" fillId="0" borderId="0" xfId="0" applyNumberFormat="1" applyFont="1" applyFill="1" applyBorder="1" applyAlignment="1" applyProtection="1">
      <alignment horizontal="left"/>
      <protection locked="0"/>
    </xf>
    <xf numFmtId="0" fontId="20" fillId="0" borderId="0" xfId="0" applyFont="1" applyFill="1" applyBorder="1" applyAlignment="1" applyProtection="1">
      <alignment horizontal="left"/>
      <protection locked="0"/>
    </xf>
    <xf numFmtId="0" fontId="26" fillId="0" borderId="0" xfId="0" applyFont="1" applyFill="1" applyBorder="1" applyAlignment="1">
      <alignment horizontal="right"/>
    </xf>
    <xf numFmtId="0" fontId="21" fillId="0" borderId="0" xfId="0" applyFont="1" applyFill="1" applyBorder="1" applyAlignment="1" applyProtection="1">
      <protection locked="0"/>
    </xf>
    <xf numFmtId="0" fontId="26" fillId="0" borderId="0" xfId="0" applyFont="1" applyFill="1" applyBorder="1" applyAlignment="1" applyProtection="1">
      <alignment horizontal="right"/>
    </xf>
    <xf numFmtId="0" fontId="2" fillId="0" borderId="0" xfId="0" applyFont="1" applyFill="1" applyBorder="1" applyAlignment="1" applyProtection="1">
      <alignment horizontal="left" vertical="center" wrapText="1"/>
    </xf>
    <xf numFmtId="0" fontId="24" fillId="0" borderId="0" xfId="0" applyFont="1" applyBorder="1" applyAlignment="1">
      <alignment horizontal="center" vertical="center"/>
    </xf>
    <xf numFmtId="0" fontId="5" fillId="0" borderId="0" xfId="0" applyFont="1" applyBorder="1" applyAlignment="1">
      <alignment horizontal="left" vertical="center" wrapText="1"/>
    </xf>
    <xf numFmtId="0" fontId="38" fillId="0" borderId="0" xfId="0" applyFont="1" applyBorder="1" applyAlignment="1">
      <alignment horizontal="center" vertical="center" wrapText="1"/>
    </xf>
    <xf numFmtId="0" fontId="33" fillId="0" borderId="0" xfId="0" applyFont="1" applyBorder="1" applyAlignment="1">
      <alignment horizontal="center" vertical="center" wrapText="1"/>
    </xf>
    <xf numFmtId="0" fontId="12" fillId="0" borderId="0" xfId="0" applyFont="1" applyBorder="1" applyAlignment="1">
      <alignment horizontal="left" vertical="center" wrapText="1"/>
    </xf>
    <xf numFmtId="0" fontId="33" fillId="0" borderId="0" xfId="0" applyFont="1" applyBorder="1" applyAlignment="1">
      <alignment horizontal="left" vertical="center" wrapText="1"/>
    </xf>
    <xf numFmtId="0" fontId="5" fillId="0" borderId="0" xfId="0" applyFont="1" applyBorder="1" applyAlignment="1">
      <alignment horizontal="center" vertical="center" wrapText="1"/>
    </xf>
    <xf numFmtId="0" fontId="33" fillId="0" borderId="0" xfId="0" applyFont="1" applyBorder="1" applyAlignment="1">
      <alignment horizontal="left" vertical="center" wrapText="1" indent="2"/>
    </xf>
    <xf numFmtId="0" fontId="38" fillId="0" borderId="0" xfId="0" applyFont="1" applyBorder="1" applyAlignment="1">
      <alignment horizontal="center" vertical="top" wrapText="1"/>
    </xf>
    <xf numFmtId="0" fontId="13" fillId="0" borderId="0" xfId="0" applyFont="1" applyBorder="1" applyAlignment="1">
      <alignment horizontal="left" vertical="center" wrapText="1"/>
    </xf>
    <xf numFmtId="0" fontId="9" fillId="2" borderId="17" xfId="0" applyFont="1" applyFill="1" applyBorder="1" applyAlignment="1">
      <alignment horizontal="left" vertical="center" wrapText="1"/>
    </xf>
    <xf numFmtId="44" fontId="29" fillId="0" borderId="17" xfId="0" applyNumberFormat="1" applyFont="1" applyBorder="1" applyAlignment="1">
      <alignment horizontal="center"/>
    </xf>
    <xf numFmtId="0" fontId="9" fillId="0" borderId="19" xfId="0" applyFont="1" applyFill="1" applyBorder="1" applyAlignment="1">
      <alignment horizontal="left"/>
    </xf>
    <xf numFmtId="0" fontId="9" fillId="0" borderId="20" xfId="0" applyFont="1" applyFill="1" applyBorder="1" applyAlignment="1">
      <alignment horizontal="left"/>
    </xf>
    <xf numFmtId="0" fontId="9" fillId="0" borderId="16" xfId="0" applyFont="1" applyFill="1" applyBorder="1" applyAlignment="1">
      <alignment horizontal="left"/>
    </xf>
    <xf numFmtId="44" fontId="29" fillId="3" borderId="19" xfId="0" applyNumberFormat="1" applyFont="1" applyFill="1" applyBorder="1" applyAlignment="1">
      <alignment horizontal="center"/>
    </xf>
    <xf numFmtId="44" fontId="29" fillId="3" borderId="16" xfId="0" applyNumberFormat="1" applyFont="1" applyFill="1" applyBorder="1" applyAlignment="1">
      <alignment horizontal="center"/>
    </xf>
    <xf numFmtId="0" fontId="9" fillId="0" borderId="19" xfId="0" applyFont="1" applyBorder="1" applyAlignment="1">
      <alignment horizontal="left"/>
    </xf>
    <xf numFmtId="0" fontId="9" fillId="0" borderId="20" xfId="0" applyFont="1" applyBorder="1" applyAlignment="1">
      <alignment horizontal="left"/>
    </xf>
    <xf numFmtId="0" fontId="9" fillId="0" borderId="16" xfId="0" applyFont="1" applyBorder="1" applyAlignment="1">
      <alignment horizontal="left"/>
    </xf>
    <xf numFmtId="0" fontId="10" fillId="0" borderId="19" xfId="0" applyFont="1" applyBorder="1" applyAlignment="1">
      <alignment horizontal="center" vertical="center"/>
    </xf>
    <xf numFmtId="0" fontId="10" fillId="0" borderId="16" xfId="0" applyFont="1" applyBorder="1" applyAlignment="1">
      <alignment horizontal="center" vertical="center"/>
    </xf>
    <xf numFmtId="0" fontId="31" fillId="0" borderId="17" xfId="0" applyFont="1" applyFill="1" applyBorder="1" applyAlignment="1" applyProtection="1">
      <alignment horizontal="center" vertical="center"/>
    </xf>
    <xf numFmtId="0" fontId="10" fillId="0" borderId="27" xfId="0" applyFont="1" applyBorder="1" applyAlignment="1">
      <alignment horizontal="center" vertical="center"/>
    </xf>
    <xf numFmtId="0" fontId="10" fillId="0" borderId="28" xfId="0" applyFont="1" applyBorder="1" applyAlignment="1">
      <alignment horizontal="center" vertical="center"/>
    </xf>
    <xf numFmtId="44" fontId="29" fillId="0" borderId="17" xfId="0" applyNumberFormat="1" applyFont="1" applyFill="1" applyBorder="1" applyAlignment="1">
      <alignment horizontal="center"/>
    </xf>
    <xf numFmtId="0" fontId="10" fillId="2" borderId="27" xfId="0" applyFont="1" applyFill="1" applyBorder="1" applyAlignment="1">
      <alignment horizontal="left" vertical="center" wrapText="1"/>
    </xf>
    <xf numFmtId="0" fontId="10" fillId="2" borderId="36" xfId="0" applyFont="1" applyFill="1" applyBorder="1" applyAlignment="1">
      <alignment horizontal="left" vertical="center" wrapText="1"/>
    </xf>
    <xf numFmtId="0" fontId="10" fillId="2" borderId="28" xfId="0" applyFont="1" applyFill="1" applyBorder="1" applyAlignment="1">
      <alignment horizontal="left" vertical="center" wrapText="1"/>
    </xf>
    <xf numFmtId="0" fontId="10" fillId="2" borderId="19" xfId="0" applyFont="1" applyFill="1" applyBorder="1" applyAlignment="1">
      <alignment horizontal="center" vertical="center" wrapText="1"/>
    </xf>
    <xf numFmtId="0" fontId="10" fillId="2" borderId="20" xfId="0" applyFont="1" applyFill="1" applyBorder="1" applyAlignment="1">
      <alignment horizontal="center" vertical="center" wrapText="1"/>
    </xf>
    <xf numFmtId="0" fontId="10" fillId="2" borderId="16" xfId="0" applyFont="1" applyFill="1" applyBorder="1" applyAlignment="1">
      <alignment horizontal="center" vertical="center" wrapText="1"/>
    </xf>
    <xf numFmtId="0" fontId="10" fillId="0" borderId="22" xfId="0" applyFont="1" applyBorder="1" applyAlignment="1">
      <alignment horizontal="center" vertical="center" wrapText="1"/>
    </xf>
    <xf numFmtId="0" fontId="10" fillId="0" borderId="25" xfId="0" applyFont="1" applyBorder="1" applyAlignment="1">
      <alignment horizontal="center" vertical="center" wrapText="1"/>
    </xf>
    <xf numFmtId="0" fontId="10" fillId="0" borderId="23" xfId="0" applyFont="1" applyBorder="1" applyAlignment="1">
      <alignment horizontal="center" vertical="center" wrapText="1"/>
    </xf>
    <xf numFmtId="0" fontId="10" fillId="0" borderId="26" xfId="0" applyFont="1" applyBorder="1" applyAlignment="1">
      <alignment horizontal="center" vertical="center" wrapText="1"/>
    </xf>
    <xf numFmtId="0" fontId="10" fillId="0" borderId="24" xfId="0" applyFont="1" applyBorder="1" applyAlignment="1">
      <alignment horizontal="center" vertical="center" wrapText="1"/>
    </xf>
    <xf numFmtId="0" fontId="10" fillId="0" borderId="19" xfId="0" applyFont="1" applyBorder="1" applyAlignment="1" applyProtection="1">
      <alignment horizontal="center" vertical="center"/>
    </xf>
    <xf numFmtId="0" fontId="10" fillId="0" borderId="16" xfId="0" applyFont="1" applyBorder="1" applyAlignment="1" applyProtection="1">
      <alignment horizontal="center" vertical="center"/>
    </xf>
    <xf numFmtId="0" fontId="10" fillId="2" borderId="19" xfId="0" applyFont="1" applyFill="1" applyBorder="1" applyAlignment="1" applyProtection="1">
      <alignment horizontal="left" vertical="center" wrapText="1"/>
    </xf>
    <xf numFmtId="0" fontId="10" fillId="2" borderId="20" xfId="0" applyFont="1" applyFill="1" applyBorder="1" applyAlignment="1" applyProtection="1">
      <alignment horizontal="left" vertical="center" wrapText="1"/>
    </xf>
    <xf numFmtId="0" fontId="10" fillId="2" borderId="16" xfId="0" applyFont="1" applyFill="1" applyBorder="1" applyAlignment="1" applyProtection="1">
      <alignment horizontal="left" vertical="center" wrapText="1"/>
    </xf>
    <xf numFmtId="0" fontId="9" fillId="2" borderId="29" xfId="0" applyFont="1" applyFill="1" applyBorder="1" applyAlignment="1" applyProtection="1">
      <alignment horizontal="left" wrapText="1"/>
    </xf>
    <xf numFmtId="0" fontId="9" fillId="2" borderId="30" xfId="0" applyFont="1" applyFill="1" applyBorder="1" applyAlignment="1" applyProtection="1">
      <alignment horizontal="left" wrapText="1"/>
    </xf>
    <xf numFmtId="0" fontId="9" fillId="2" borderId="31" xfId="0" applyFont="1" applyFill="1" applyBorder="1" applyAlignment="1" applyProtection="1">
      <alignment horizontal="left" wrapText="1"/>
    </xf>
    <xf numFmtId="44" fontId="46" fillId="4" borderId="29" xfId="2" applyNumberFormat="1" applyFont="1" applyBorder="1" applyAlignment="1" applyProtection="1">
      <alignment horizontal="center"/>
      <protection locked="0"/>
    </xf>
    <xf numFmtId="44" fontId="46" fillId="4" borderId="31" xfId="2" applyNumberFormat="1" applyFont="1" applyBorder="1" applyAlignment="1" applyProtection="1">
      <alignment horizontal="center"/>
      <protection locked="0"/>
    </xf>
    <xf numFmtId="0" fontId="5" fillId="5" borderId="14" xfId="0" applyFont="1" applyFill="1" applyBorder="1" applyAlignment="1" applyProtection="1">
      <alignment horizontal="left" vertical="center" wrapText="1"/>
    </xf>
    <xf numFmtId="0" fontId="2" fillId="5" borderId="14" xfId="0" applyFont="1" applyFill="1" applyBorder="1" applyAlignment="1" applyProtection="1">
      <alignment horizontal="left"/>
    </xf>
    <xf numFmtId="0" fontId="5" fillId="0" borderId="0" xfId="0" applyFont="1" applyBorder="1" applyAlignment="1" applyProtection="1">
      <alignment vertical="center" wrapText="1"/>
    </xf>
    <xf numFmtId="0" fontId="5" fillId="0" borderId="9" xfId="0" applyFont="1" applyBorder="1" applyAlignment="1" applyProtection="1">
      <alignment horizontal="left" vertical="center" wrapText="1"/>
    </xf>
    <xf numFmtId="0" fontId="5" fillId="0" borderId="10" xfId="0" applyFont="1" applyBorder="1" applyAlignment="1" applyProtection="1">
      <alignment horizontal="left" vertical="center" wrapText="1"/>
    </xf>
    <xf numFmtId="0" fontId="14" fillId="0" borderId="0" xfId="0" applyFont="1" applyBorder="1" applyAlignment="1" applyProtection="1">
      <alignment horizontal="left" vertical="top" wrapText="1" indent="3"/>
    </xf>
    <xf numFmtId="0" fontId="14" fillId="0" borderId="12" xfId="0" applyFont="1" applyBorder="1" applyAlignment="1" applyProtection="1">
      <alignment horizontal="left" vertical="top" wrapText="1" indent="3"/>
    </xf>
    <xf numFmtId="0" fontId="31" fillId="0" borderId="0" xfId="0" applyFont="1" applyAlignment="1" applyProtection="1">
      <alignment horizontal="left"/>
    </xf>
    <xf numFmtId="0" fontId="5" fillId="0" borderId="0" xfId="0" applyFont="1" applyAlignment="1" applyProtection="1">
      <alignment horizontal="left" wrapText="1"/>
    </xf>
    <xf numFmtId="0" fontId="14" fillId="0" borderId="14" xfId="0" applyFont="1" applyBorder="1" applyAlignment="1" applyProtection="1">
      <alignment horizontal="left" vertical="top" wrapText="1" indent="3"/>
    </xf>
    <xf numFmtId="0" fontId="14" fillId="0" borderId="15" xfId="0" applyFont="1" applyBorder="1" applyAlignment="1" applyProtection="1">
      <alignment horizontal="left" vertical="top" wrapText="1" indent="3"/>
    </xf>
    <xf numFmtId="0" fontId="13" fillId="0" borderId="0" xfId="0" applyFont="1" applyAlignment="1" applyProtection="1">
      <alignment horizontal="left" vertical="center" wrapText="1"/>
    </xf>
    <xf numFmtId="0" fontId="45" fillId="6" borderId="0" xfId="3" applyAlignment="1" applyProtection="1">
      <alignment horizontal="left" wrapText="1"/>
    </xf>
    <xf numFmtId="0" fontId="5" fillId="0" borderId="8" xfId="0" applyFont="1" applyBorder="1" applyAlignment="1" applyProtection="1">
      <alignment horizontal="center" vertical="center"/>
    </xf>
    <xf numFmtId="0" fontId="5" fillId="0" borderId="11" xfId="0" applyFont="1" applyBorder="1" applyAlignment="1" applyProtection="1">
      <alignment horizontal="center" vertical="center"/>
    </xf>
    <xf numFmtId="0" fontId="5" fillId="0" borderId="13" xfId="0" applyFont="1" applyBorder="1" applyAlignment="1" applyProtection="1">
      <alignment horizontal="center" vertical="center"/>
    </xf>
    <xf numFmtId="0" fontId="5" fillId="0" borderId="9" xfId="0" applyFont="1" applyBorder="1" applyAlignment="1" applyProtection="1">
      <alignment horizontal="center" vertical="center"/>
    </xf>
    <xf numFmtId="0" fontId="5" fillId="0" borderId="0" xfId="0" applyFont="1" applyBorder="1" applyAlignment="1" applyProtection="1">
      <alignment horizontal="center" vertical="center"/>
    </xf>
    <xf numFmtId="0" fontId="5" fillId="0" borderId="14" xfId="0" applyFont="1" applyBorder="1" applyAlignment="1" applyProtection="1">
      <alignment horizontal="center" vertical="center"/>
    </xf>
    <xf numFmtId="0" fontId="5" fillId="0" borderId="0" xfId="0" applyFont="1" applyBorder="1" applyAlignment="1" applyProtection="1">
      <alignment horizontal="left"/>
    </xf>
    <xf numFmtId="0" fontId="5" fillId="0" borderId="12" xfId="0" applyFont="1" applyBorder="1" applyAlignment="1" applyProtection="1">
      <alignment horizontal="left"/>
    </xf>
    <xf numFmtId="0" fontId="5" fillId="0" borderId="0" xfId="0" applyFont="1" applyBorder="1" applyAlignment="1" applyProtection="1">
      <alignment horizontal="left" vertical="center"/>
    </xf>
    <xf numFmtId="0" fontId="5" fillId="0" borderId="12" xfId="0" applyFont="1" applyBorder="1" applyAlignment="1" applyProtection="1">
      <alignment horizontal="left" vertical="center"/>
    </xf>
    <xf numFmtId="0" fontId="14" fillId="0" borderId="0" xfId="0" applyFont="1" applyBorder="1" applyAlignment="1" applyProtection="1">
      <alignment horizontal="left" vertical="center" wrapText="1"/>
    </xf>
    <xf numFmtId="0" fontId="5" fillId="0" borderId="0" xfId="0" applyFont="1" applyBorder="1" applyAlignment="1" applyProtection="1">
      <alignment horizontal="left" vertical="center" wrapText="1"/>
    </xf>
    <xf numFmtId="0" fontId="5" fillId="0" borderId="12" xfId="0" applyFont="1" applyBorder="1" applyAlignment="1" applyProtection="1">
      <alignment horizontal="left" vertical="center" wrapText="1"/>
    </xf>
    <xf numFmtId="0" fontId="37" fillId="0" borderId="14" xfId="0" applyFont="1" applyBorder="1" applyAlignment="1" applyProtection="1">
      <alignment horizontal="left" vertical="top" wrapText="1" indent="3"/>
    </xf>
    <xf numFmtId="0" fontId="37" fillId="0" borderId="15" xfId="0" applyFont="1" applyBorder="1" applyAlignment="1" applyProtection="1">
      <alignment horizontal="left" vertical="top" wrapText="1" indent="3"/>
    </xf>
    <xf numFmtId="0" fontId="2" fillId="0" borderId="0" xfId="0" applyFont="1" applyBorder="1" applyAlignment="1" applyProtection="1">
      <alignment horizontal="left" vertical="center" wrapText="1"/>
    </xf>
    <xf numFmtId="0" fontId="5" fillId="0" borderId="20" xfId="0" applyFont="1" applyBorder="1" applyAlignment="1" applyProtection="1">
      <alignment horizontal="left" vertical="center"/>
    </xf>
    <xf numFmtId="0" fontId="5" fillId="0" borderId="16" xfId="0" applyFont="1" applyBorder="1" applyAlignment="1" applyProtection="1">
      <alignment horizontal="left" vertical="center"/>
    </xf>
    <xf numFmtId="0" fontId="13" fillId="0" borderId="0" xfId="0" applyFont="1" applyAlignment="1" applyProtection="1">
      <alignment horizontal="center" vertical="center" wrapText="1"/>
    </xf>
    <xf numFmtId="0" fontId="13" fillId="0" borderId="0" xfId="0" applyFont="1" applyBorder="1" applyAlignment="1" applyProtection="1">
      <alignment horizontal="center" vertical="center" wrapText="1"/>
    </xf>
    <xf numFmtId="0" fontId="5" fillId="0" borderId="4" xfId="0" applyFont="1" applyBorder="1" applyAlignment="1" applyProtection="1">
      <alignment horizontal="left" vertical="center" wrapText="1"/>
    </xf>
    <xf numFmtId="0" fontId="5" fillId="5" borderId="20" xfId="0" applyFont="1" applyFill="1" applyBorder="1" applyAlignment="1" applyProtection="1">
      <alignment horizontal="left" vertical="center" wrapText="1"/>
    </xf>
    <xf numFmtId="0" fontId="9" fillId="0" borderId="19" xfId="0" applyFont="1" applyFill="1" applyBorder="1" applyAlignment="1" applyProtection="1">
      <alignment horizontal="left"/>
    </xf>
    <xf numFmtId="0" fontId="9" fillId="0" borderId="16" xfId="0" applyFont="1" applyFill="1" applyBorder="1" applyAlignment="1" applyProtection="1">
      <alignment horizontal="left"/>
    </xf>
    <xf numFmtId="0" fontId="31" fillId="0" borderId="19" xfId="0" applyFont="1" applyFill="1" applyBorder="1" applyAlignment="1" applyProtection="1">
      <alignment horizontal="center" vertical="center"/>
    </xf>
    <xf numFmtId="0" fontId="31" fillId="0" borderId="16" xfId="0" applyFont="1" applyFill="1" applyBorder="1" applyAlignment="1" applyProtection="1">
      <alignment horizontal="center" vertical="center"/>
    </xf>
    <xf numFmtId="0" fontId="10" fillId="0" borderId="22" xfId="0" applyFont="1" applyFill="1" applyBorder="1" applyAlignment="1" applyProtection="1">
      <alignment horizontal="center" vertical="center" wrapText="1"/>
    </xf>
    <xf numFmtId="0" fontId="10" fillId="0" borderId="23" xfId="0" applyFont="1" applyFill="1" applyBorder="1" applyAlignment="1" applyProtection="1">
      <alignment horizontal="center" vertical="center" wrapText="1"/>
    </xf>
    <xf numFmtId="0" fontId="10" fillId="0" borderId="24" xfId="0" applyFont="1" applyFill="1" applyBorder="1" applyAlignment="1" applyProtection="1">
      <alignment horizontal="center" vertical="center" wrapText="1"/>
    </xf>
    <xf numFmtId="0" fontId="9" fillId="0" borderId="19" xfId="0" applyNumberFormat="1" applyFont="1" applyFill="1" applyBorder="1" applyAlignment="1" applyProtection="1">
      <alignment horizontal="left" wrapText="1" indent="1"/>
      <protection locked="0"/>
    </xf>
    <xf numFmtId="0" fontId="9" fillId="0" borderId="16" xfId="0" applyNumberFormat="1" applyFont="1" applyFill="1" applyBorder="1" applyAlignment="1" applyProtection="1">
      <alignment horizontal="left" wrapText="1" indent="1"/>
      <protection locked="0"/>
    </xf>
    <xf numFmtId="43" fontId="23" fillId="0" borderId="29" xfId="0" applyNumberFormat="1" applyFont="1" applyFill="1" applyBorder="1" applyAlignment="1" applyProtection="1">
      <alignment horizontal="left" vertical="center" wrapText="1"/>
    </xf>
    <xf numFmtId="43" fontId="23" fillId="0" borderId="31" xfId="0" applyNumberFormat="1" applyFont="1" applyFill="1" applyBorder="1" applyAlignment="1" applyProtection="1">
      <alignment horizontal="left" vertical="center" wrapText="1"/>
    </xf>
    <xf numFmtId="43" fontId="9" fillId="0" borderId="19" xfId="0" applyNumberFormat="1" applyFont="1" applyFill="1" applyBorder="1" applyAlignment="1" applyProtection="1">
      <alignment horizontal="left" wrapText="1" indent="2"/>
    </xf>
    <xf numFmtId="43" fontId="9" fillId="0" borderId="16" xfId="0" applyNumberFormat="1" applyFont="1" applyFill="1" applyBorder="1" applyAlignment="1" applyProtection="1">
      <alignment horizontal="left" wrapText="1" indent="2"/>
    </xf>
    <xf numFmtId="43" fontId="9" fillId="0" borderId="19" xfId="0" applyNumberFormat="1" applyFont="1" applyFill="1" applyBorder="1" applyAlignment="1" applyProtection="1">
      <alignment horizontal="left" wrapText="1" indent="1"/>
    </xf>
    <xf numFmtId="43" fontId="9" fillId="0" borderId="16" xfId="0" applyNumberFormat="1" applyFont="1" applyFill="1" applyBorder="1" applyAlignment="1" applyProtection="1">
      <alignment horizontal="left" wrapText="1" indent="1"/>
    </xf>
    <xf numFmtId="0" fontId="10" fillId="0" borderId="27" xfId="0" applyFont="1" applyFill="1" applyBorder="1" applyAlignment="1" applyProtection="1">
      <alignment horizontal="left" vertical="center" wrapText="1"/>
    </xf>
    <xf numFmtId="0" fontId="10" fillId="0" borderId="28" xfId="0" applyFont="1" applyFill="1" applyBorder="1" applyAlignment="1" applyProtection="1">
      <alignment horizontal="left" vertical="center" wrapText="1"/>
    </xf>
    <xf numFmtId="0" fontId="9" fillId="0" borderId="19" xfId="0" applyFont="1" applyFill="1" applyBorder="1" applyAlignment="1" applyProtection="1">
      <alignment horizontal="left" vertical="center" wrapText="1"/>
    </xf>
    <xf numFmtId="0" fontId="9" fillId="0" borderId="16" xfId="0" applyFont="1" applyFill="1" applyBorder="1" applyAlignment="1" applyProtection="1">
      <alignment horizontal="left" vertical="center" wrapText="1"/>
    </xf>
    <xf numFmtId="0" fontId="3" fillId="0" borderId="0" xfId="0" applyFont="1" applyAlignment="1">
      <alignment horizontal="left" vertical="center" wrapText="1"/>
    </xf>
    <xf numFmtId="0" fontId="2" fillId="0" borderId="0" xfId="0" applyFont="1" applyAlignment="1">
      <alignment horizontal="left" vertical="center" wrapText="1"/>
    </xf>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5" xfId="0" applyFont="1" applyFill="1" applyBorder="1" applyAlignment="1">
      <alignment horizontal="left" vertical="center" wrapText="1"/>
    </xf>
    <xf numFmtId="0" fontId="3" fillId="2" borderId="6" xfId="0" applyFont="1" applyFill="1" applyBorder="1" applyAlignment="1">
      <alignment horizontal="left" vertical="center" wrapText="1"/>
    </xf>
    <xf numFmtId="0" fontId="3" fillId="2" borderId="7" xfId="0" applyFont="1" applyFill="1" applyBorder="1" applyAlignment="1">
      <alignment horizontal="left" vertical="center" wrapText="1"/>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5" xfId="0" applyFont="1" applyBorder="1" applyAlignment="1">
      <alignment horizontal="left"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2" borderId="1"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3" xfId="0" applyFont="1" applyFill="1" applyBorder="1" applyAlignment="1">
      <alignment horizontal="left" vertical="center" wrapText="1"/>
    </xf>
    <xf numFmtId="0" fontId="6" fillId="5" borderId="14" xfId="0" applyFont="1" applyFill="1" applyBorder="1" applyAlignment="1" applyProtection="1">
      <alignment horizontal="left" vertical="top" wrapText="1"/>
      <protection locked="0"/>
    </xf>
    <xf numFmtId="0" fontId="6" fillId="5" borderId="14" xfId="0" applyFont="1" applyFill="1" applyBorder="1" applyAlignment="1">
      <alignment horizontal="center" vertical="center"/>
    </xf>
    <xf numFmtId="0" fontId="20" fillId="0" borderId="13" xfId="0" applyFont="1" applyFill="1" applyBorder="1" applyAlignment="1" applyProtection="1">
      <alignment horizontal="left" vertical="top" wrapText="1"/>
      <protection locked="0"/>
    </xf>
    <xf numFmtId="0" fontId="20" fillId="0" borderId="14" xfId="0" applyFont="1" applyFill="1" applyBorder="1" applyAlignment="1" applyProtection="1">
      <alignment horizontal="left" vertical="top" wrapText="1"/>
      <protection locked="0"/>
    </xf>
    <xf numFmtId="0" fontId="20" fillId="0" borderId="15" xfId="0" applyFont="1" applyFill="1" applyBorder="1" applyAlignment="1" applyProtection="1">
      <alignment horizontal="left" vertical="top" wrapText="1"/>
      <protection locked="0"/>
    </xf>
    <xf numFmtId="0" fontId="40" fillId="0" borderId="0" xfId="0" applyFont="1" applyFill="1" applyBorder="1" applyAlignment="1">
      <alignment horizontal="center" vertical="center" wrapText="1"/>
    </xf>
    <xf numFmtId="0" fontId="2" fillId="0" borderId="0" xfId="0" applyFont="1" applyFill="1" applyBorder="1" applyAlignment="1">
      <alignment horizontal="left" vertical="center" wrapText="1"/>
    </xf>
    <xf numFmtId="6" fontId="20" fillId="0" borderId="0" xfId="0" applyNumberFormat="1" applyFont="1" applyAlignment="1" applyProtection="1">
      <alignment horizontal="left" vertical="center" wrapText="1"/>
    </xf>
    <xf numFmtId="0" fontId="40" fillId="0" borderId="0" xfId="0" applyFont="1" applyFill="1" applyBorder="1" applyAlignment="1" applyProtection="1">
      <alignment horizontal="center" vertical="center" wrapText="1"/>
    </xf>
    <xf numFmtId="0" fontId="19" fillId="0" borderId="0" xfId="0" applyFont="1" applyFill="1" applyBorder="1" applyAlignment="1" applyProtection="1">
      <alignment horizontal="left" vertical="center" wrapText="1"/>
    </xf>
    <xf numFmtId="0" fontId="20" fillId="0" borderId="0" xfId="0" applyFont="1" applyFill="1" applyBorder="1" applyAlignment="1" applyProtection="1">
      <protection locked="0"/>
    </xf>
    <xf numFmtId="6" fontId="20" fillId="0" borderId="0" xfId="0" applyNumberFormat="1" applyFont="1" applyFill="1" applyBorder="1" applyAlignment="1" applyProtection="1">
      <alignment horizontal="left"/>
      <protection locked="0"/>
    </xf>
    <xf numFmtId="0" fontId="20" fillId="0" borderId="0" xfId="0" applyFont="1" applyFill="1" applyBorder="1" applyAlignment="1" applyProtection="1">
      <alignment horizontal="left"/>
      <protection locked="0"/>
    </xf>
    <xf numFmtId="0" fontId="26" fillId="0" borderId="0" xfId="0" applyFont="1" applyFill="1" applyBorder="1" applyAlignment="1">
      <alignment horizontal="right"/>
    </xf>
    <xf numFmtId="0" fontId="19" fillId="0" borderId="14" xfId="0" applyFont="1" applyFill="1" applyBorder="1" applyAlignment="1">
      <alignment horizontal="left" vertical="center" wrapText="1"/>
    </xf>
    <xf numFmtId="0" fontId="21" fillId="0" borderId="0" xfId="0" applyFont="1" applyFill="1" applyBorder="1" applyAlignment="1" applyProtection="1">
      <protection locked="0"/>
    </xf>
    <xf numFmtId="6" fontId="20" fillId="0" borderId="0" xfId="0" applyNumberFormat="1" applyFont="1" applyFill="1" applyBorder="1" applyAlignment="1" applyProtection="1">
      <alignment horizontal="left" wrapText="1"/>
      <protection locked="0"/>
    </xf>
    <xf numFmtId="0" fontId="22" fillId="0" borderId="14" xfId="0" applyFont="1" applyFill="1" applyBorder="1" applyAlignment="1" applyProtection="1">
      <alignment horizontal="left" vertical="center" wrapText="1"/>
    </xf>
    <xf numFmtId="0" fontId="22" fillId="0" borderId="0" xfId="0" applyFont="1" applyFill="1" applyBorder="1" applyAlignment="1">
      <alignment horizontal="left" vertical="center" wrapText="1"/>
    </xf>
    <xf numFmtId="0" fontId="22" fillId="0" borderId="0" xfId="0" applyFont="1" applyFill="1" applyBorder="1" applyAlignment="1">
      <alignment horizontal="left" vertical="top" wrapText="1"/>
    </xf>
    <xf numFmtId="0" fontId="22" fillId="0" borderId="14" xfId="0" applyFont="1" applyFill="1" applyBorder="1" applyAlignment="1">
      <alignment horizontal="left" vertical="center" wrapText="1"/>
    </xf>
    <xf numFmtId="6" fontId="20" fillId="0" borderId="0" xfId="0" applyNumberFormat="1" applyFont="1" applyAlignment="1" applyProtection="1">
      <alignment horizontal="left" vertical="center" wrapText="1"/>
      <protection locked="0"/>
    </xf>
    <xf numFmtId="0" fontId="26" fillId="0" borderId="0" xfId="0" applyFont="1" applyFill="1" applyBorder="1" applyAlignment="1" applyProtection="1">
      <alignment horizontal="right"/>
    </xf>
    <xf numFmtId="0" fontId="2" fillId="0" borderId="0" xfId="0" applyFont="1" applyFill="1" applyBorder="1" applyAlignment="1" applyProtection="1">
      <alignment horizontal="left" vertical="center" wrapText="1"/>
    </xf>
    <xf numFmtId="0" fontId="17" fillId="0" borderId="13" xfId="0" applyFont="1" applyFill="1" applyBorder="1" applyAlignment="1" applyProtection="1">
      <alignment horizontal="left" vertical="top" wrapText="1"/>
      <protection locked="0"/>
    </xf>
    <xf numFmtId="0" fontId="17" fillId="0" borderId="14" xfId="0" applyFont="1" applyFill="1" applyBorder="1" applyAlignment="1" applyProtection="1">
      <alignment horizontal="left" vertical="top" wrapText="1"/>
      <protection locked="0"/>
    </xf>
    <xf numFmtId="0" fontId="17" fillId="0" borderId="15" xfId="0" applyFont="1" applyFill="1" applyBorder="1" applyAlignment="1" applyProtection="1">
      <alignment horizontal="left" vertical="top" wrapText="1"/>
      <protection locked="0"/>
    </xf>
    <xf numFmtId="0" fontId="40" fillId="0" borderId="0" xfId="0" applyFont="1" applyAlignment="1">
      <alignment horizontal="left" vertical="center"/>
    </xf>
    <xf numFmtId="44" fontId="9" fillId="0" borderId="0" xfId="0" applyNumberFormat="1" applyFont="1" applyAlignment="1">
      <alignment horizontal="center"/>
    </xf>
    <xf numFmtId="0" fontId="9" fillId="0" borderId="0" xfId="0" applyFont="1" applyAlignment="1">
      <alignment horizontal="center"/>
    </xf>
    <xf numFmtId="0" fontId="36" fillId="0" borderId="0" xfId="0" applyFont="1" applyAlignment="1">
      <alignment horizontal="center" vertical="center" wrapText="1"/>
    </xf>
    <xf numFmtId="0" fontId="5" fillId="0" borderId="0" xfId="0" applyFont="1" applyAlignment="1">
      <alignment horizontal="left" vertical="center" wrapText="1"/>
    </xf>
    <xf numFmtId="0" fontId="36" fillId="0" borderId="0" xfId="0" applyFont="1" applyAlignment="1">
      <alignment horizontal="left" vertical="center"/>
    </xf>
    <xf numFmtId="0" fontId="11" fillId="2" borderId="5" xfId="0" applyFont="1" applyFill="1" applyBorder="1" applyAlignment="1">
      <alignment horizontal="center" vertical="center" wrapText="1"/>
    </xf>
  </cellXfs>
  <cellStyles count="5">
    <cellStyle name="Currency" xfId="1" builtinId="4"/>
    <cellStyle name="Good" xfId="3" builtinId="26"/>
    <cellStyle name="Neutral" xfId="2" builtinId="28"/>
    <cellStyle name="Normal" xfId="0" builtinId="0"/>
    <cellStyle name="Title 2" xfId="4" xr:uid="{E36A386D-F1F1-4F37-BB27-401995177D7E}"/>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720000"/>
      </font>
      <fill>
        <patternFill>
          <bgColor rgb="FFFFFF00"/>
        </patternFill>
      </fill>
    </dxf>
    <dxf>
      <font>
        <color rgb="FF9C0006"/>
      </font>
      <fill>
        <patternFill>
          <bgColor rgb="FFFFC7CE"/>
        </patternFill>
      </fill>
    </dxf>
    <dxf>
      <font>
        <color rgb="FF720000"/>
      </font>
      <fill>
        <patternFill>
          <bgColor rgb="FFFFFF00"/>
        </patternFill>
      </fill>
    </dxf>
    <dxf>
      <font>
        <color rgb="FF9C0006"/>
      </font>
      <fill>
        <patternFill>
          <bgColor rgb="FFFFC7CE"/>
        </patternFill>
      </fill>
    </dxf>
  </dxfs>
  <tableStyles count="0" defaultTableStyle="TableStyleMedium2" defaultPivotStyle="PivotStyleLight16"/>
  <colors>
    <mruColors>
      <color rgb="FFFFFFCC"/>
      <color rgb="FF720000"/>
      <color rgb="FFDFEAF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37"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 Id="rId35"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2</xdr:col>
      <xdr:colOff>37670</xdr:colOff>
      <xdr:row>4</xdr:row>
      <xdr:rowOff>199876</xdr:rowOff>
    </xdr:from>
    <xdr:to>
      <xdr:col>2</xdr:col>
      <xdr:colOff>220550</xdr:colOff>
      <xdr:row>4</xdr:row>
      <xdr:rowOff>382756</xdr:rowOff>
    </xdr:to>
    <xdr:sp macro="" textlink="">
      <xdr:nvSpPr>
        <xdr:cNvPr id="2" name="Rectangle 1">
          <a:extLst>
            <a:ext uri="{FF2B5EF4-FFF2-40B4-BE49-F238E27FC236}">
              <a16:creationId xmlns:a16="http://schemas.microsoft.com/office/drawing/2014/main" id="{6ABAD0B6-E2F5-4F7B-A755-08EC07911E79}"/>
            </a:ext>
          </a:extLst>
        </xdr:cNvPr>
        <xdr:cNvSpPr/>
      </xdr:nvSpPr>
      <xdr:spPr>
        <a:xfrm>
          <a:off x="494870" y="647551"/>
          <a:ext cx="182880" cy="182880"/>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l"/>
          <a:endParaRPr lang="en-US" sz="1100">
            <a:solidFill>
              <a:schemeClr val="bg1"/>
            </a:solidFill>
          </a:endParaRPr>
        </a:p>
      </xdr:txBody>
    </xdr:sp>
    <xdr:clientData fLocksWithSheet="0"/>
  </xdr:twoCellAnchor>
  <xdr:twoCellAnchor>
    <xdr:from>
      <xdr:col>2</xdr:col>
      <xdr:colOff>35217</xdr:colOff>
      <xdr:row>14</xdr:row>
      <xdr:rowOff>252336</xdr:rowOff>
    </xdr:from>
    <xdr:to>
      <xdr:col>2</xdr:col>
      <xdr:colOff>218097</xdr:colOff>
      <xdr:row>14</xdr:row>
      <xdr:rowOff>435216</xdr:rowOff>
    </xdr:to>
    <xdr:sp macro="" textlink="">
      <xdr:nvSpPr>
        <xdr:cNvPr id="3" name="Rectangle 2">
          <a:extLst>
            <a:ext uri="{FF2B5EF4-FFF2-40B4-BE49-F238E27FC236}">
              <a16:creationId xmlns:a16="http://schemas.microsoft.com/office/drawing/2014/main" id="{F81ABE09-2D73-4A2E-9E86-F172FCF313E5}"/>
            </a:ext>
          </a:extLst>
        </xdr:cNvPr>
        <xdr:cNvSpPr/>
      </xdr:nvSpPr>
      <xdr:spPr>
        <a:xfrm>
          <a:off x="492417" y="3357486"/>
          <a:ext cx="182880" cy="182880"/>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US" sz="1100">
            <a:solidFill>
              <a:schemeClr val="bg1"/>
            </a:solidFill>
          </a:endParaRPr>
        </a:p>
      </xdr:txBody>
    </xdr:sp>
    <xdr:clientData fLocksWithSheet="0"/>
  </xdr:twoCellAnchor>
  <xdr:twoCellAnchor>
    <xdr:from>
      <xdr:col>2</xdr:col>
      <xdr:colOff>31177</xdr:colOff>
      <xdr:row>17</xdr:row>
      <xdr:rowOff>174038</xdr:rowOff>
    </xdr:from>
    <xdr:to>
      <xdr:col>2</xdr:col>
      <xdr:colOff>214885</xdr:colOff>
      <xdr:row>17</xdr:row>
      <xdr:rowOff>356918</xdr:rowOff>
    </xdr:to>
    <xdr:sp macro="" textlink="">
      <xdr:nvSpPr>
        <xdr:cNvPr id="4" name="Rectangle 3">
          <a:extLst>
            <a:ext uri="{FF2B5EF4-FFF2-40B4-BE49-F238E27FC236}">
              <a16:creationId xmlns:a16="http://schemas.microsoft.com/office/drawing/2014/main" id="{58E9BA72-7DE4-4356-888A-01D23B6A15FB}"/>
            </a:ext>
          </a:extLst>
        </xdr:cNvPr>
        <xdr:cNvSpPr/>
      </xdr:nvSpPr>
      <xdr:spPr>
        <a:xfrm>
          <a:off x="488377" y="4193588"/>
          <a:ext cx="183708" cy="182880"/>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US" sz="1100">
            <a:solidFill>
              <a:schemeClr val="bg1"/>
            </a:solidFill>
          </a:endParaRPr>
        </a:p>
      </xdr:txBody>
    </xdr:sp>
    <xdr:clientData fLocksWithSheet="0"/>
  </xdr:twoCellAnchor>
  <xdr:twoCellAnchor>
    <xdr:from>
      <xdr:col>2</xdr:col>
      <xdr:colOff>37528</xdr:colOff>
      <xdr:row>12</xdr:row>
      <xdr:rowOff>186518</xdr:rowOff>
    </xdr:from>
    <xdr:to>
      <xdr:col>2</xdr:col>
      <xdr:colOff>220408</xdr:colOff>
      <xdr:row>12</xdr:row>
      <xdr:rowOff>369398</xdr:rowOff>
    </xdr:to>
    <xdr:sp macro="" textlink="">
      <xdr:nvSpPr>
        <xdr:cNvPr id="5" name="Rectangle 4">
          <a:extLst>
            <a:ext uri="{FF2B5EF4-FFF2-40B4-BE49-F238E27FC236}">
              <a16:creationId xmlns:a16="http://schemas.microsoft.com/office/drawing/2014/main" id="{47C2D90F-AFD1-4964-B3BC-CA7A7ED3A4BA}"/>
            </a:ext>
          </a:extLst>
        </xdr:cNvPr>
        <xdr:cNvSpPr/>
      </xdr:nvSpPr>
      <xdr:spPr>
        <a:xfrm>
          <a:off x="494728" y="2586818"/>
          <a:ext cx="182880" cy="182880"/>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US" sz="1100">
            <a:solidFill>
              <a:schemeClr val="bg1"/>
            </a:solidFill>
          </a:endParaRPr>
        </a:p>
      </xdr:txBody>
    </xdr:sp>
    <xdr:clientData fLocksWithSheet="0"/>
  </xdr:twoCellAnchor>
  <xdr:twoCellAnchor>
    <xdr:from>
      <xdr:col>2</xdr:col>
      <xdr:colOff>32242</xdr:colOff>
      <xdr:row>21</xdr:row>
      <xdr:rowOff>120472</xdr:rowOff>
    </xdr:from>
    <xdr:to>
      <xdr:col>2</xdr:col>
      <xdr:colOff>215122</xdr:colOff>
      <xdr:row>22</xdr:row>
      <xdr:rowOff>113685</xdr:rowOff>
    </xdr:to>
    <xdr:sp macro="" textlink="">
      <xdr:nvSpPr>
        <xdr:cNvPr id="6" name="Rectangle 5">
          <a:extLst>
            <a:ext uri="{FF2B5EF4-FFF2-40B4-BE49-F238E27FC236}">
              <a16:creationId xmlns:a16="http://schemas.microsoft.com/office/drawing/2014/main" id="{652670F1-7DA3-4D3E-9E35-C819B5943F2A}"/>
            </a:ext>
          </a:extLst>
        </xdr:cNvPr>
        <xdr:cNvSpPr/>
      </xdr:nvSpPr>
      <xdr:spPr>
        <a:xfrm>
          <a:off x="489442" y="5197297"/>
          <a:ext cx="182880" cy="183713"/>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US" sz="1100">
            <a:solidFill>
              <a:schemeClr val="bg1"/>
            </a:solidFill>
          </a:endParaRPr>
        </a:p>
      </xdr:txBody>
    </xdr:sp>
    <xdr:clientData fLocksWithSheet="0"/>
  </xdr:twoCellAnchor>
  <xdr:twoCellAnchor>
    <xdr:from>
      <xdr:col>2</xdr:col>
      <xdr:colOff>22717</xdr:colOff>
      <xdr:row>25</xdr:row>
      <xdr:rowOff>91897</xdr:rowOff>
    </xdr:from>
    <xdr:to>
      <xdr:col>2</xdr:col>
      <xdr:colOff>205597</xdr:colOff>
      <xdr:row>25</xdr:row>
      <xdr:rowOff>275610</xdr:rowOff>
    </xdr:to>
    <xdr:sp macro="" textlink="">
      <xdr:nvSpPr>
        <xdr:cNvPr id="7" name="Rectangle 6">
          <a:extLst>
            <a:ext uri="{FF2B5EF4-FFF2-40B4-BE49-F238E27FC236}">
              <a16:creationId xmlns:a16="http://schemas.microsoft.com/office/drawing/2014/main" id="{09082036-CBC2-459F-9F00-CBA0A1A1ADC7}"/>
            </a:ext>
          </a:extLst>
        </xdr:cNvPr>
        <xdr:cNvSpPr/>
      </xdr:nvSpPr>
      <xdr:spPr>
        <a:xfrm>
          <a:off x="479917" y="5864047"/>
          <a:ext cx="182880" cy="183713"/>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US" sz="1100" b="1">
            <a:solidFill>
              <a:schemeClr val="bg1"/>
            </a:solidFill>
          </a:endParaRPr>
        </a:p>
      </xdr:txBody>
    </xdr:sp>
    <xdr:clientData fLocksWithSheet="0"/>
  </xdr:twoCellAnchor>
</xdr:wsDr>
</file>

<file path=xl/persons/person.xml><?xml version="1.0" encoding="utf-8"?>
<personList xmlns="http://schemas.microsoft.com/office/spreadsheetml/2018/threadedcomments" xmlns:x="http://schemas.openxmlformats.org/spreadsheetml/2006/main">
  <person displayName="Allen, Kenneth" id="{64714DF1-D124-4E79-8460-B06BCBE3701D}" userId="S::Kenneth.Allen@Illinois.gov::f6efede0-589b-4b63-93f6-a0be69bdad42"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spPr>
      <a:bodyPr vertOverflow="clip" horzOverflow="clip" rtlCol="0" anchor="ctr"/>
      <a:lstStyle>
        <a:defPPr algn="l">
          <a:defRPr sz="1100">
            <a:solidFill>
              <a:schemeClr val="bg1"/>
            </a:solidFill>
          </a:defRPr>
        </a:defPPr>
      </a:lstStyle>
      <a:style>
        <a:lnRef idx="2">
          <a:schemeClr val="dk1">
            <a:shade val="50000"/>
          </a:schemeClr>
        </a:lnRef>
        <a:fillRef idx="1">
          <a:schemeClr val="dk1"/>
        </a:fillRef>
        <a:effectRef idx="0">
          <a:schemeClr val="dk1"/>
        </a:effectRef>
        <a:fontRef idx="minor">
          <a:schemeClr val="lt1"/>
        </a:fontRef>
      </a:style>
    </a:spDef>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F28" dT="2024-04-01T21:27:36.13" personId="{64714DF1-D124-4E79-8460-B06BCBE3701D}" id="{387FFAAA-1D26-4346-A390-701D4D922CDA}">
    <text>Compares number of Budget Categories with Section A.</text>
  </threadedComment>
  <threadedComment ref="F29" dT="2024-04-01T21:27:45.27" personId="{64714DF1-D124-4E79-8460-B06BCBE3701D}" id="{9AE041B5-22BE-4420-B90A-164050898395}">
    <text>Compares number of Budget Categories with Section B.</text>
  </threadedComment>
  <threadedComment ref="A31" dT="2024-04-16T17:04:13.99" personId="{64714DF1-D124-4E79-8460-B06BCBE3701D}" id="{7DDB088D-962F-4B8D-A825-643C1F17348F}">
    <text>Compares State Request total on this sheet to Section A</text>
  </threadedComment>
  <threadedComment ref="A32" dT="2024-04-16T17:04:36.92" personId="{64714DF1-D124-4E79-8460-B06BCBE3701D}" id="{C1F10840-5B07-4A5B-98D6-FA4B408FBBFA}">
    <text>Compares Non-State Amount total on this sheet to Section B</text>
  </threadedComment>
  <threadedComment ref="A33" dT="2023-11-07T20:20:49.15" personId="{64714DF1-D124-4E79-8460-B06BCBE3701D}" id="{FDF5C2C0-3125-49B4-85DF-0EEBCFB24B9B}">
    <text>Budget may only be approved while this cell is zero.  Do not change the formula in this cell.</text>
  </threadedComment>
</ThreadedComments>
</file>

<file path=xl/threadedComments/threadedComment2.xml><?xml version="1.0" encoding="utf-8"?>
<ThreadedComments xmlns="http://schemas.microsoft.com/office/spreadsheetml/2018/threadedcomments" xmlns:x="http://schemas.openxmlformats.org/spreadsheetml/2006/main">
  <threadedComment ref="J10" dT="2024-05-07T21:24:52.45" personId="{64714DF1-D124-4E79-8460-B06BCBE3701D}" id="{B34115D4-1C84-4929-AC51-AE7BA96953D2}">
    <text>This cell checks for consistency between Section A's Total Costs State Grant Funds and this sheet's Final Budget Amount Approved</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8.bin"/><Relationship Id="rId4" Type="http://schemas.microsoft.com/office/2017/10/relationships/threadedComment" Target="../threadedComments/threadedComment1.xml"/></Relationships>
</file>

<file path=xl/worksheets/_rels/sheet29.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9.bin"/><Relationship Id="rId4" Type="http://schemas.microsoft.com/office/2017/10/relationships/threadedComment" Target="../threadedComments/threadedComment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P97"/>
  <sheetViews>
    <sheetView tabSelected="1" view="pageBreakPreview" zoomScaleNormal="100" zoomScaleSheetLayoutView="100" workbookViewId="0">
      <selection activeCell="B1" sqref="B1:M1"/>
    </sheetView>
  </sheetViews>
  <sheetFormatPr defaultColWidth="9.140625" defaultRowHeight="15" x14ac:dyDescent="0.25"/>
  <cols>
    <col min="1" max="1" width="1.42578125" style="3" customWidth="1"/>
    <col min="2" max="13" width="9.42578125" style="3" customWidth="1"/>
    <col min="14" max="14" width="14.28515625" style="3" customWidth="1"/>
    <col min="15" max="15" width="2.7109375" style="3" customWidth="1"/>
    <col min="16" max="16" width="2.140625" style="3" customWidth="1"/>
    <col min="17" max="16384" width="9.140625" style="3"/>
  </cols>
  <sheetData>
    <row r="1" spans="2:16" ht="34.5" customHeight="1" x14ac:dyDescent="0.25">
      <c r="B1" s="289" t="s">
        <v>0</v>
      </c>
      <c r="C1" s="289"/>
      <c r="D1" s="289"/>
      <c r="E1" s="289"/>
      <c r="F1" s="289"/>
      <c r="G1" s="289"/>
      <c r="H1" s="289"/>
      <c r="I1" s="289"/>
      <c r="J1" s="289"/>
      <c r="K1" s="289"/>
      <c r="L1" s="289"/>
      <c r="M1" s="289"/>
      <c r="N1" s="289">
        <f>+'Section A'!B2</f>
        <v>0</v>
      </c>
      <c r="O1" s="289"/>
      <c r="P1" s="289"/>
    </row>
    <row r="2" spans="2:16" ht="12.75" customHeight="1" x14ac:dyDescent="0.25">
      <c r="B2" s="21"/>
      <c r="C2" s="34"/>
      <c r="D2" s="34"/>
      <c r="E2" s="34"/>
      <c r="F2" s="34"/>
      <c r="G2" s="34"/>
      <c r="H2" s="34"/>
      <c r="I2" s="34"/>
      <c r="J2" s="34"/>
      <c r="K2" s="34"/>
      <c r="L2" s="34"/>
      <c r="M2" s="34"/>
      <c r="N2" s="34"/>
      <c r="O2" s="34"/>
      <c r="P2" s="34"/>
    </row>
    <row r="3" spans="2:16" ht="49.5" customHeight="1" x14ac:dyDescent="0.25">
      <c r="B3" s="290" t="s">
        <v>1</v>
      </c>
      <c r="C3" s="290"/>
      <c r="D3" s="290"/>
      <c r="E3" s="290"/>
      <c r="F3" s="290"/>
      <c r="G3" s="290"/>
      <c r="H3" s="290"/>
      <c r="I3" s="290"/>
      <c r="J3" s="290"/>
      <c r="K3" s="290"/>
      <c r="L3" s="290"/>
      <c r="M3" s="290"/>
      <c r="N3" s="290"/>
      <c r="O3" s="290"/>
      <c r="P3" s="290"/>
    </row>
    <row r="4" spans="2:16" ht="9" customHeight="1" x14ac:dyDescent="0.25">
      <c r="B4" s="22"/>
      <c r="C4" s="34"/>
      <c r="D4" s="34"/>
      <c r="E4" s="34"/>
      <c r="F4" s="34"/>
      <c r="G4" s="34"/>
      <c r="H4" s="34"/>
      <c r="I4" s="34"/>
      <c r="J4" s="34"/>
      <c r="K4" s="34"/>
      <c r="L4" s="34"/>
      <c r="M4" s="34"/>
      <c r="N4" s="34"/>
      <c r="O4" s="34"/>
      <c r="P4" s="34"/>
    </row>
    <row r="5" spans="2:16" ht="24.75" customHeight="1" x14ac:dyDescent="0.25">
      <c r="B5" s="298" t="s">
        <v>2</v>
      </c>
      <c r="C5" s="298"/>
      <c r="D5" s="298"/>
      <c r="E5" s="298"/>
      <c r="F5" s="298"/>
      <c r="G5" s="298"/>
      <c r="H5" s="298"/>
      <c r="I5" s="298"/>
      <c r="J5" s="298"/>
      <c r="K5" s="298"/>
      <c r="L5" s="298"/>
      <c r="M5" s="298"/>
      <c r="N5" s="298"/>
      <c r="O5" s="298"/>
      <c r="P5" s="298"/>
    </row>
    <row r="6" spans="2:16" ht="22.5" customHeight="1" x14ac:dyDescent="0.25">
      <c r="B6" s="291" t="s">
        <v>3</v>
      </c>
      <c r="C6" s="291"/>
      <c r="D6" s="291"/>
      <c r="E6" s="291"/>
      <c r="F6" s="291"/>
      <c r="G6" s="291"/>
      <c r="H6" s="291"/>
      <c r="I6" s="291"/>
      <c r="J6" s="291"/>
      <c r="K6" s="291"/>
      <c r="L6" s="291"/>
      <c r="M6" s="291"/>
      <c r="N6" s="291"/>
      <c r="O6" s="291"/>
      <c r="P6" s="291"/>
    </row>
    <row r="7" spans="2:16" x14ac:dyDescent="0.25">
      <c r="B7" s="292" t="s">
        <v>4</v>
      </c>
      <c r="C7" s="292"/>
      <c r="D7" s="292"/>
      <c r="E7" s="292"/>
      <c r="F7" s="292"/>
      <c r="G7" s="292"/>
      <c r="H7" s="292"/>
      <c r="I7" s="292"/>
      <c r="J7" s="292"/>
      <c r="K7" s="292"/>
      <c r="L7" s="292"/>
      <c r="M7" s="292"/>
      <c r="N7" s="292"/>
      <c r="O7" s="292"/>
      <c r="P7" s="292"/>
    </row>
    <row r="8" spans="2:16" ht="24.75" customHeight="1" x14ac:dyDescent="0.25">
      <c r="B8" s="290" t="s">
        <v>5</v>
      </c>
      <c r="C8" s="290"/>
      <c r="D8" s="290"/>
      <c r="E8" s="290"/>
      <c r="F8" s="290"/>
      <c r="G8" s="290"/>
      <c r="H8" s="290"/>
      <c r="I8" s="290"/>
      <c r="J8" s="290"/>
      <c r="K8" s="290"/>
      <c r="L8" s="290"/>
      <c r="M8" s="290"/>
      <c r="N8" s="290"/>
      <c r="O8" s="290"/>
      <c r="P8" s="290"/>
    </row>
    <row r="9" spans="2:16" x14ac:dyDescent="0.25">
      <c r="B9" s="295" t="s">
        <v>6</v>
      </c>
      <c r="C9" s="295"/>
      <c r="D9" s="295"/>
      <c r="E9" s="295"/>
      <c r="F9" s="295"/>
      <c r="G9" s="295"/>
      <c r="H9" s="295"/>
      <c r="I9" s="295"/>
      <c r="J9" s="295"/>
      <c r="K9" s="295"/>
      <c r="L9" s="295"/>
      <c r="M9" s="295"/>
      <c r="N9" s="295"/>
      <c r="O9" s="295"/>
      <c r="P9" s="295"/>
    </row>
    <row r="10" spans="2:16" ht="21.75" customHeight="1" x14ac:dyDescent="0.25">
      <c r="B10" s="290" t="s">
        <v>7</v>
      </c>
      <c r="C10" s="290"/>
      <c r="D10" s="290"/>
      <c r="E10" s="290"/>
      <c r="F10" s="290"/>
      <c r="G10" s="290"/>
      <c r="H10" s="290"/>
      <c r="I10" s="290"/>
      <c r="J10" s="290"/>
      <c r="K10" s="290"/>
      <c r="L10" s="290"/>
      <c r="M10" s="290"/>
      <c r="N10" s="290"/>
      <c r="O10" s="290"/>
      <c r="P10" s="290"/>
    </row>
    <row r="11" spans="2:16" x14ac:dyDescent="0.25">
      <c r="B11" s="295" t="s">
        <v>8</v>
      </c>
      <c r="C11" s="295"/>
      <c r="D11" s="295"/>
      <c r="E11" s="295"/>
      <c r="F11" s="295"/>
      <c r="G11" s="295"/>
      <c r="H11" s="295"/>
      <c r="I11" s="295"/>
      <c r="J11" s="295"/>
      <c r="K11" s="295"/>
      <c r="L11" s="295"/>
      <c r="M11" s="295"/>
      <c r="N11" s="295"/>
      <c r="O11" s="295"/>
      <c r="P11" s="295"/>
    </row>
    <row r="12" spans="2:16" x14ac:dyDescent="0.25">
      <c r="B12" s="31" t="s">
        <v>9</v>
      </c>
      <c r="C12" s="34"/>
      <c r="D12" s="34"/>
      <c r="E12" s="34"/>
      <c r="F12" s="34"/>
      <c r="G12" s="34"/>
      <c r="H12" s="34"/>
      <c r="I12" s="34"/>
      <c r="J12" s="34"/>
      <c r="K12" s="34"/>
      <c r="L12" s="34"/>
      <c r="M12" s="34"/>
      <c r="N12" s="34"/>
      <c r="O12" s="34"/>
      <c r="P12" s="34"/>
    </row>
    <row r="13" spans="2:16" ht="10.5" customHeight="1" x14ac:dyDescent="0.25">
      <c r="B13" s="31"/>
      <c r="C13" s="34"/>
      <c r="D13" s="34"/>
      <c r="E13" s="34"/>
      <c r="F13" s="34"/>
      <c r="G13" s="34"/>
      <c r="H13" s="34"/>
      <c r="I13" s="34"/>
      <c r="J13" s="34"/>
      <c r="K13" s="34"/>
      <c r="L13" s="34"/>
      <c r="M13" s="34"/>
      <c r="N13" s="34"/>
      <c r="O13" s="34"/>
      <c r="P13" s="34"/>
    </row>
    <row r="14" spans="2:16" x14ac:dyDescent="0.25">
      <c r="B14" s="31" t="s">
        <v>10</v>
      </c>
      <c r="C14" s="34"/>
      <c r="D14" s="34"/>
      <c r="E14" s="34"/>
      <c r="F14" s="34"/>
      <c r="G14" s="34"/>
      <c r="H14" s="34"/>
      <c r="I14" s="34"/>
      <c r="J14" s="34"/>
      <c r="K14" s="34"/>
      <c r="L14" s="34"/>
      <c r="M14" s="34"/>
      <c r="N14" s="34"/>
      <c r="O14" s="34"/>
      <c r="P14" s="34"/>
    </row>
    <row r="15" spans="2:16" ht="10.5" customHeight="1" x14ac:dyDescent="0.25">
      <c r="B15" s="31"/>
      <c r="C15" s="34"/>
      <c r="D15" s="34"/>
      <c r="E15" s="34"/>
      <c r="F15" s="34"/>
      <c r="G15" s="34"/>
      <c r="H15" s="34"/>
      <c r="I15" s="34"/>
      <c r="J15" s="34"/>
      <c r="K15" s="34"/>
      <c r="L15" s="34"/>
      <c r="M15" s="34"/>
      <c r="N15" s="34"/>
      <c r="O15" s="34"/>
      <c r="P15" s="34"/>
    </row>
    <row r="16" spans="2:16" x14ac:dyDescent="0.25">
      <c r="B16" s="32" t="s">
        <v>11</v>
      </c>
      <c r="C16" s="33"/>
      <c r="D16" s="33"/>
      <c r="E16" s="33"/>
      <c r="F16" s="33"/>
      <c r="G16" s="33"/>
      <c r="H16" s="33"/>
      <c r="I16" s="33"/>
      <c r="J16" s="33"/>
      <c r="K16" s="34"/>
      <c r="L16" s="34"/>
      <c r="M16" s="34"/>
      <c r="N16" s="34"/>
      <c r="O16" s="34"/>
      <c r="P16" s="34"/>
    </row>
    <row r="17" spans="2:16" ht="12.75" customHeight="1" x14ac:dyDescent="0.25">
      <c r="B17" s="31"/>
      <c r="C17" s="34"/>
      <c r="D17" s="34"/>
      <c r="E17" s="34"/>
      <c r="F17" s="34"/>
      <c r="G17" s="34"/>
      <c r="H17" s="34"/>
      <c r="I17" s="34"/>
      <c r="J17" s="34"/>
      <c r="K17" s="34"/>
      <c r="L17" s="34"/>
      <c r="M17" s="34"/>
      <c r="N17" s="34"/>
      <c r="O17" s="34"/>
      <c r="P17" s="34"/>
    </row>
    <row r="18" spans="2:16" ht="27" customHeight="1" x14ac:dyDescent="0.25">
      <c r="B18" s="298" t="s">
        <v>12</v>
      </c>
      <c r="C18" s="298"/>
      <c r="D18" s="298"/>
      <c r="E18" s="298"/>
      <c r="F18" s="298"/>
      <c r="G18" s="298"/>
      <c r="H18" s="298"/>
      <c r="I18" s="298"/>
      <c r="J18" s="298"/>
      <c r="K18" s="298"/>
      <c r="L18" s="298"/>
      <c r="M18" s="298"/>
      <c r="N18" s="298"/>
      <c r="O18" s="298"/>
      <c r="P18" s="298"/>
    </row>
    <row r="19" spans="2:16" ht="11.25" customHeight="1" x14ac:dyDescent="0.25">
      <c r="B19" s="31"/>
      <c r="C19" s="34"/>
      <c r="D19" s="34"/>
      <c r="E19" s="34"/>
      <c r="F19" s="34"/>
      <c r="G19" s="34"/>
      <c r="H19" s="34"/>
      <c r="I19" s="34"/>
      <c r="J19" s="34"/>
      <c r="K19" s="34"/>
      <c r="L19" s="34"/>
      <c r="M19" s="34"/>
      <c r="N19" s="34"/>
      <c r="O19" s="34"/>
      <c r="P19" s="34"/>
    </row>
    <row r="20" spans="2:16" ht="41.25" customHeight="1" x14ac:dyDescent="0.25">
      <c r="B20" s="296" t="s">
        <v>13</v>
      </c>
      <c r="C20" s="296"/>
      <c r="D20" s="296"/>
      <c r="E20" s="296"/>
      <c r="F20" s="296"/>
      <c r="G20" s="296"/>
      <c r="H20" s="296"/>
      <c r="I20" s="296"/>
      <c r="J20" s="296"/>
      <c r="K20" s="296"/>
      <c r="L20" s="296"/>
      <c r="M20" s="296"/>
      <c r="N20" s="296"/>
      <c r="O20" s="296"/>
      <c r="P20" s="296"/>
    </row>
    <row r="21" spans="2:16" x14ac:dyDescent="0.25">
      <c r="B21" s="31" t="s">
        <v>14</v>
      </c>
      <c r="C21" s="34"/>
      <c r="D21" s="34"/>
      <c r="E21" s="34"/>
      <c r="F21" s="34"/>
      <c r="G21" s="34"/>
      <c r="H21" s="34"/>
      <c r="I21" s="34"/>
      <c r="J21" s="34"/>
      <c r="K21" s="34"/>
      <c r="L21" s="34"/>
      <c r="M21" s="34"/>
      <c r="N21" s="34"/>
      <c r="O21" s="34"/>
      <c r="P21" s="34"/>
    </row>
    <row r="22" spans="2:16" ht="22.5" customHeight="1" x14ac:dyDescent="0.25">
      <c r="B22" s="298" t="s">
        <v>15</v>
      </c>
      <c r="C22" s="298"/>
      <c r="D22" s="298"/>
      <c r="E22" s="298"/>
      <c r="F22" s="298"/>
      <c r="G22" s="298"/>
      <c r="H22" s="298"/>
      <c r="I22" s="298"/>
      <c r="J22" s="298"/>
      <c r="K22" s="298"/>
      <c r="L22" s="298"/>
      <c r="M22" s="298"/>
      <c r="N22" s="298"/>
      <c r="O22" s="298"/>
      <c r="P22" s="9"/>
    </row>
    <row r="23" spans="2:16" ht="13.5" customHeight="1" x14ac:dyDescent="0.25">
      <c r="B23" s="19"/>
      <c r="C23" s="15"/>
      <c r="D23" s="15"/>
      <c r="E23" s="15"/>
      <c r="F23" s="15"/>
      <c r="G23" s="15"/>
      <c r="H23" s="15"/>
      <c r="I23" s="15"/>
      <c r="J23" s="15"/>
      <c r="K23" s="15"/>
      <c r="L23" s="15"/>
      <c r="M23" s="15"/>
      <c r="N23" s="15"/>
      <c r="O23" s="15"/>
      <c r="P23" s="15"/>
    </row>
    <row r="24" spans="2:16" x14ac:dyDescent="0.25">
      <c r="B24" s="20" t="s">
        <v>16</v>
      </c>
      <c r="C24" s="15"/>
      <c r="D24" s="15"/>
      <c r="E24" s="15"/>
      <c r="F24" s="15"/>
      <c r="G24" s="15"/>
      <c r="H24" s="15"/>
      <c r="I24" s="15"/>
      <c r="J24" s="15"/>
      <c r="K24" s="15"/>
      <c r="L24" s="15"/>
      <c r="M24" s="15"/>
      <c r="N24" s="15"/>
      <c r="O24" s="15"/>
      <c r="P24" s="15"/>
    </row>
    <row r="25" spans="2:16" ht="6" customHeight="1" x14ac:dyDescent="0.25">
      <c r="B25" s="19"/>
      <c r="C25" s="15"/>
      <c r="D25" s="15"/>
      <c r="E25" s="15"/>
      <c r="F25" s="15"/>
      <c r="G25" s="15"/>
      <c r="H25" s="15"/>
      <c r="I25" s="15"/>
      <c r="J25" s="15"/>
      <c r="K25" s="15"/>
      <c r="L25" s="15"/>
      <c r="M25" s="15"/>
      <c r="N25" s="15"/>
      <c r="O25" s="15"/>
      <c r="P25" s="15"/>
    </row>
    <row r="26" spans="2:16" x14ac:dyDescent="0.25">
      <c r="B26" s="20" t="s">
        <v>17</v>
      </c>
      <c r="C26" s="15"/>
      <c r="D26" s="15"/>
      <c r="E26" s="15"/>
      <c r="F26" s="15"/>
      <c r="G26" s="15"/>
      <c r="H26" s="15"/>
      <c r="I26" s="15"/>
      <c r="J26" s="15"/>
      <c r="K26" s="15"/>
      <c r="L26" s="15"/>
      <c r="M26" s="15"/>
      <c r="N26" s="15"/>
      <c r="O26" s="15"/>
      <c r="P26" s="15"/>
    </row>
    <row r="27" spans="2:16" ht="9.75" customHeight="1" x14ac:dyDescent="0.25">
      <c r="B27" s="19"/>
      <c r="C27" s="15"/>
      <c r="D27" s="15"/>
      <c r="E27" s="15"/>
      <c r="F27" s="15"/>
      <c r="G27" s="15"/>
      <c r="H27" s="15"/>
      <c r="I27" s="15"/>
      <c r="J27" s="15"/>
      <c r="K27" s="15"/>
      <c r="L27" s="15"/>
      <c r="M27" s="15"/>
      <c r="N27" s="15"/>
      <c r="O27" s="15"/>
      <c r="P27" s="15"/>
    </row>
    <row r="28" spans="2:16" x14ac:dyDescent="0.25">
      <c r="B28" s="20" t="s">
        <v>18</v>
      </c>
      <c r="C28" s="15"/>
      <c r="D28" s="15"/>
      <c r="E28" s="15"/>
      <c r="F28" s="15"/>
      <c r="G28" s="15"/>
      <c r="H28" s="15"/>
      <c r="I28" s="15"/>
      <c r="J28" s="15"/>
      <c r="K28" s="15"/>
      <c r="L28" s="15"/>
      <c r="M28" s="15"/>
      <c r="N28" s="15"/>
      <c r="O28" s="15"/>
      <c r="P28" s="15"/>
    </row>
    <row r="29" spans="2:16" x14ac:dyDescent="0.25">
      <c r="B29" s="14"/>
      <c r="C29" s="34"/>
      <c r="D29" s="34"/>
      <c r="E29" s="34"/>
      <c r="F29" s="34"/>
      <c r="G29" s="34"/>
      <c r="H29" s="34"/>
      <c r="I29" s="34"/>
      <c r="J29" s="34"/>
      <c r="K29" s="34"/>
      <c r="L29" s="34"/>
      <c r="M29" s="34"/>
      <c r="N29" s="34"/>
      <c r="O29" s="34"/>
      <c r="P29" s="34"/>
    </row>
    <row r="30" spans="2:16" ht="50.25" customHeight="1" x14ac:dyDescent="0.25">
      <c r="B30" s="296" t="s">
        <v>19</v>
      </c>
      <c r="C30" s="296"/>
      <c r="D30" s="296"/>
      <c r="E30" s="296"/>
      <c r="F30" s="296"/>
      <c r="G30" s="296"/>
      <c r="H30" s="296"/>
      <c r="I30" s="296"/>
      <c r="J30" s="296"/>
      <c r="K30" s="296"/>
      <c r="L30" s="296"/>
      <c r="M30" s="296"/>
      <c r="N30" s="296"/>
      <c r="O30" s="296"/>
      <c r="P30" s="296"/>
    </row>
    <row r="31" spans="2:16" x14ac:dyDescent="0.25">
      <c r="B31" s="295" t="s">
        <v>20</v>
      </c>
      <c r="C31" s="295"/>
      <c r="D31" s="295"/>
      <c r="E31" s="295"/>
      <c r="F31" s="295"/>
      <c r="G31" s="295"/>
      <c r="H31" s="295"/>
      <c r="I31" s="295"/>
      <c r="J31" s="295"/>
      <c r="K31" s="295"/>
      <c r="L31" s="295"/>
      <c r="M31" s="295"/>
      <c r="N31" s="295"/>
      <c r="O31" s="295"/>
      <c r="P31" s="295"/>
    </row>
    <row r="32" spans="2:16" ht="53.25" customHeight="1" x14ac:dyDescent="0.25">
      <c r="B32" s="296" t="s">
        <v>21</v>
      </c>
      <c r="C32" s="296"/>
      <c r="D32" s="296"/>
      <c r="E32" s="296"/>
      <c r="F32" s="296"/>
      <c r="G32" s="296"/>
      <c r="H32" s="296"/>
      <c r="I32" s="296"/>
      <c r="J32" s="296"/>
      <c r="K32" s="296"/>
      <c r="L32" s="296"/>
      <c r="M32" s="296"/>
      <c r="N32" s="296"/>
      <c r="O32" s="296"/>
      <c r="P32" s="296"/>
    </row>
    <row r="33" spans="2:16" x14ac:dyDescent="0.25">
      <c r="B33" s="23"/>
      <c r="C33" s="34"/>
      <c r="D33" s="34"/>
      <c r="E33" s="34"/>
      <c r="F33" s="34"/>
      <c r="G33" s="34"/>
      <c r="H33" s="34"/>
      <c r="I33" s="34"/>
      <c r="J33" s="34"/>
      <c r="K33" s="34"/>
      <c r="L33" s="34"/>
      <c r="M33" s="34"/>
      <c r="N33" s="34"/>
      <c r="O33" s="34"/>
      <c r="P33" s="34"/>
    </row>
    <row r="34" spans="2:16" ht="53.25" customHeight="1" x14ac:dyDescent="0.25">
      <c r="B34" s="296" t="s">
        <v>22</v>
      </c>
      <c r="C34" s="296"/>
      <c r="D34" s="296"/>
      <c r="E34" s="296"/>
      <c r="F34" s="296"/>
      <c r="G34" s="296"/>
      <c r="H34" s="296"/>
      <c r="I34" s="296"/>
      <c r="J34" s="296"/>
      <c r="K34" s="296"/>
      <c r="L34" s="296"/>
      <c r="M34" s="296"/>
      <c r="N34" s="296"/>
      <c r="O34" s="296"/>
      <c r="P34" s="296"/>
    </row>
    <row r="35" spans="2:16" x14ac:dyDescent="0.25">
      <c r="B35" s="31"/>
      <c r="C35" s="34"/>
      <c r="D35" s="34"/>
      <c r="E35" s="34"/>
      <c r="F35" s="34"/>
      <c r="G35" s="34"/>
      <c r="H35" s="34"/>
      <c r="I35" s="34"/>
      <c r="J35" s="34"/>
      <c r="K35" s="34"/>
      <c r="L35" s="34"/>
      <c r="M35" s="34"/>
      <c r="N35" s="34"/>
      <c r="O35" s="34"/>
      <c r="P35" s="34"/>
    </row>
    <row r="36" spans="2:16" ht="41.25" customHeight="1" x14ac:dyDescent="0.25">
      <c r="B36" s="296" t="s">
        <v>23</v>
      </c>
      <c r="C36" s="296"/>
      <c r="D36" s="296"/>
      <c r="E36" s="296"/>
      <c r="F36" s="296"/>
      <c r="G36" s="296"/>
      <c r="H36" s="296"/>
      <c r="I36" s="296"/>
      <c r="J36" s="296"/>
      <c r="K36" s="296"/>
      <c r="L36" s="296"/>
      <c r="M36" s="296"/>
      <c r="N36" s="296"/>
      <c r="O36" s="296"/>
      <c r="P36" s="296"/>
    </row>
    <row r="37" spans="2:16" x14ac:dyDescent="0.25">
      <c r="B37" s="31"/>
      <c r="C37" s="34"/>
      <c r="D37" s="34"/>
      <c r="E37" s="34"/>
      <c r="F37" s="34"/>
      <c r="G37" s="34"/>
      <c r="H37" s="34"/>
      <c r="I37" s="34"/>
      <c r="J37" s="34"/>
      <c r="K37" s="34"/>
      <c r="L37" s="34"/>
      <c r="M37" s="34"/>
      <c r="N37" s="34"/>
      <c r="O37" s="34"/>
      <c r="P37" s="34"/>
    </row>
    <row r="38" spans="2:16" ht="41.25" customHeight="1" x14ac:dyDescent="0.25">
      <c r="B38" s="296" t="s">
        <v>24</v>
      </c>
      <c r="C38" s="296"/>
      <c r="D38" s="296"/>
      <c r="E38" s="296"/>
      <c r="F38" s="296"/>
      <c r="G38" s="296"/>
      <c r="H38" s="296"/>
      <c r="I38" s="296"/>
      <c r="J38" s="296"/>
      <c r="K38" s="296"/>
      <c r="L38" s="296"/>
      <c r="M38" s="296"/>
      <c r="N38" s="296"/>
      <c r="O38" s="296"/>
      <c r="P38" s="296"/>
    </row>
    <row r="39" spans="2:16" ht="6" customHeight="1" x14ac:dyDescent="0.25">
      <c r="B39" s="31"/>
      <c r="C39" s="34"/>
      <c r="D39" s="34"/>
      <c r="E39" s="34"/>
      <c r="F39" s="34"/>
      <c r="G39" s="34"/>
      <c r="H39" s="34"/>
      <c r="I39" s="34"/>
      <c r="J39" s="34"/>
      <c r="K39" s="34"/>
      <c r="L39" s="34"/>
      <c r="M39" s="34"/>
      <c r="N39" s="34"/>
      <c r="O39" s="34"/>
      <c r="P39" s="34"/>
    </row>
    <row r="40" spans="2:16" ht="24.75" customHeight="1" x14ac:dyDescent="0.25">
      <c r="B40" s="297" t="s">
        <v>25</v>
      </c>
      <c r="C40" s="297"/>
      <c r="D40" s="297"/>
      <c r="E40" s="297"/>
      <c r="F40" s="297"/>
      <c r="G40" s="297"/>
      <c r="H40" s="297"/>
      <c r="I40" s="297"/>
      <c r="J40" s="297"/>
      <c r="K40" s="297"/>
      <c r="L40" s="297"/>
      <c r="M40" s="297"/>
      <c r="N40" s="297"/>
      <c r="O40" s="297"/>
      <c r="P40" s="297"/>
    </row>
    <row r="41" spans="2:16" x14ac:dyDescent="0.25">
      <c r="B41" s="292" t="s">
        <v>26</v>
      </c>
      <c r="C41" s="292"/>
      <c r="D41" s="292"/>
      <c r="E41" s="292"/>
      <c r="F41" s="292"/>
      <c r="G41" s="292"/>
      <c r="H41" s="292"/>
      <c r="I41" s="292"/>
      <c r="J41" s="292"/>
      <c r="K41" s="292"/>
      <c r="L41" s="292"/>
      <c r="M41" s="292"/>
      <c r="N41" s="292"/>
      <c r="O41" s="292"/>
      <c r="P41" s="292"/>
    </row>
    <row r="42" spans="2:16" ht="10.5" customHeight="1" x14ac:dyDescent="0.25">
      <c r="B42" s="31"/>
      <c r="C42" s="34"/>
      <c r="D42" s="34"/>
      <c r="E42" s="34"/>
      <c r="F42" s="34"/>
      <c r="G42" s="34"/>
      <c r="H42" s="34"/>
      <c r="I42" s="34"/>
      <c r="J42" s="34"/>
      <c r="K42" s="34"/>
      <c r="L42" s="34"/>
      <c r="M42" s="34"/>
      <c r="N42" s="34"/>
      <c r="O42" s="34"/>
      <c r="P42" s="34"/>
    </row>
    <row r="43" spans="2:16" ht="38.25" customHeight="1" x14ac:dyDescent="0.25">
      <c r="B43" s="294" t="s">
        <v>27</v>
      </c>
      <c r="C43" s="294"/>
      <c r="D43" s="294"/>
      <c r="E43" s="294"/>
      <c r="F43" s="294"/>
      <c r="G43" s="294"/>
      <c r="H43" s="294"/>
      <c r="I43" s="294"/>
      <c r="J43" s="294"/>
      <c r="K43" s="294"/>
      <c r="L43" s="294"/>
      <c r="M43" s="294"/>
      <c r="N43" s="294"/>
      <c r="O43" s="294"/>
      <c r="P43" s="294"/>
    </row>
    <row r="44" spans="2:16" x14ac:dyDescent="0.25">
      <c r="B44" s="31"/>
      <c r="C44" s="34"/>
      <c r="D44" s="34"/>
      <c r="E44" s="34"/>
      <c r="F44" s="34"/>
      <c r="G44" s="34"/>
      <c r="H44" s="34"/>
      <c r="I44" s="34"/>
      <c r="J44" s="34"/>
      <c r="K44" s="34"/>
      <c r="L44" s="34"/>
      <c r="M44" s="34"/>
      <c r="N44" s="34"/>
      <c r="O44" s="34"/>
      <c r="P44" s="34"/>
    </row>
    <row r="45" spans="2:16" ht="15" customHeight="1" x14ac:dyDescent="0.25">
      <c r="B45" s="295" t="s">
        <v>28</v>
      </c>
      <c r="C45" s="295"/>
      <c r="D45" s="295"/>
      <c r="E45" s="295"/>
      <c r="F45" s="295"/>
      <c r="G45" s="295"/>
      <c r="H45" s="295"/>
      <c r="I45" s="295"/>
      <c r="J45" s="295"/>
      <c r="K45" s="295"/>
      <c r="L45" s="295"/>
      <c r="M45" s="295"/>
      <c r="N45" s="295"/>
      <c r="O45" s="295"/>
      <c r="P45" s="295"/>
    </row>
    <row r="46" spans="2:16" ht="26.25" customHeight="1" x14ac:dyDescent="0.25">
      <c r="B46" s="290" t="s">
        <v>29</v>
      </c>
      <c r="C46" s="290"/>
      <c r="D46" s="290"/>
      <c r="E46" s="290"/>
      <c r="F46" s="290"/>
      <c r="G46" s="290"/>
      <c r="H46" s="290"/>
      <c r="I46" s="290"/>
      <c r="J46" s="290"/>
      <c r="K46" s="290"/>
      <c r="L46" s="290"/>
      <c r="M46" s="290"/>
      <c r="N46" s="290"/>
      <c r="O46" s="290"/>
      <c r="P46" s="290"/>
    </row>
    <row r="47" spans="2:16" x14ac:dyDescent="0.25">
      <c r="B47" s="31"/>
      <c r="C47" s="34"/>
      <c r="D47" s="34"/>
      <c r="E47" s="34"/>
      <c r="F47" s="34"/>
      <c r="G47" s="34"/>
      <c r="H47" s="34"/>
      <c r="I47" s="34"/>
      <c r="J47" s="34"/>
      <c r="K47" s="34"/>
      <c r="L47" s="34"/>
      <c r="M47" s="34"/>
      <c r="N47" s="34"/>
      <c r="O47" s="34"/>
      <c r="P47" s="34"/>
    </row>
    <row r="48" spans="2:16" ht="24.75" customHeight="1" x14ac:dyDescent="0.25">
      <c r="B48" s="290" t="s">
        <v>30</v>
      </c>
      <c r="C48" s="290"/>
      <c r="D48" s="290"/>
      <c r="E48" s="290"/>
      <c r="F48" s="290"/>
      <c r="G48" s="290"/>
      <c r="H48" s="290"/>
      <c r="I48" s="290"/>
      <c r="J48" s="290"/>
      <c r="K48" s="290"/>
      <c r="L48" s="290"/>
      <c r="M48" s="290"/>
      <c r="N48" s="290"/>
      <c r="O48" s="290"/>
      <c r="P48" s="290"/>
    </row>
    <row r="49" spans="2:16" x14ac:dyDescent="0.25">
      <c r="B49" s="31" t="s">
        <v>31</v>
      </c>
      <c r="C49" s="34"/>
      <c r="D49" s="34"/>
      <c r="E49" s="34"/>
      <c r="F49" s="34"/>
      <c r="G49" s="34"/>
      <c r="H49" s="34"/>
      <c r="I49" s="34"/>
      <c r="J49" s="34"/>
      <c r="K49" s="34"/>
      <c r="L49" s="34"/>
      <c r="M49" s="34"/>
      <c r="N49" s="34"/>
      <c r="O49" s="34"/>
      <c r="P49" s="34"/>
    </row>
    <row r="50" spans="2:16" x14ac:dyDescent="0.25">
      <c r="B50" s="31"/>
      <c r="C50" s="34"/>
      <c r="D50" s="34"/>
      <c r="E50" s="34"/>
      <c r="F50" s="34"/>
      <c r="G50" s="34"/>
      <c r="H50" s="34"/>
      <c r="I50" s="34"/>
      <c r="J50" s="34"/>
      <c r="K50" s="34"/>
      <c r="L50" s="34"/>
      <c r="M50" s="34"/>
      <c r="N50" s="34"/>
      <c r="O50" s="34"/>
      <c r="P50" s="34"/>
    </row>
    <row r="51" spans="2:16" x14ac:dyDescent="0.25">
      <c r="B51" s="32" t="s">
        <v>32</v>
      </c>
      <c r="C51" s="34"/>
      <c r="D51" s="34"/>
      <c r="E51" s="34"/>
      <c r="F51" s="34"/>
      <c r="G51" s="34"/>
      <c r="H51" s="34"/>
      <c r="I51" s="34"/>
      <c r="J51" s="34"/>
      <c r="K51" s="34"/>
      <c r="L51" s="34"/>
      <c r="M51" s="34"/>
      <c r="N51" s="34"/>
      <c r="O51" s="34"/>
      <c r="P51" s="34"/>
    </row>
    <row r="52" spans="2:16" ht="84" customHeight="1" x14ac:dyDescent="0.25">
      <c r="B52" s="32"/>
      <c r="C52" s="34"/>
      <c r="D52" s="34"/>
      <c r="E52" s="34"/>
      <c r="F52" s="34"/>
      <c r="G52" s="34"/>
      <c r="H52" s="34"/>
      <c r="I52" s="34"/>
      <c r="J52" s="34"/>
      <c r="K52" s="34"/>
      <c r="L52" s="34"/>
      <c r="M52" s="34"/>
      <c r="N52" s="34"/>
      <c r="O52" s="34"/>
      <c r="P52" s="34"/>
    </row>
    <row r="53" spans="2:16" ht="84" customHeight="1" x14ac:dyDescent="0.25">
      <c r="B53" s="32"/>
      <c r="C53" s="34"/>
      <c r="D53" s="34"/>
      <c r="E53" s="34"/>
      <c r="F53" s="34"/>
      <c r="G53" s="34"/>
      <c r="H53" s="34"/>
      <c r="I53" s="34"/>
      <c r="J53" s="34"/>
      <c r="K53" s="34"/>
      <c r="L53" s="34"/>
      <c r="M53" s="34"/>
      <c r="N53" s="34"/>
      <c r="O53" s="34"/>
      <c r="P53" s="34"/>
    </row>
    <row r="54" spans="2:16" ht="35.25" customHeight="1" x14ac:dyDescent="0.25">
      <c r="B54" s="291" t="s">
        <v>33</v>
      </c>
      <c r="C54" s="291"/>
      <c r="D54" s="291"/>
      <c r="E54" s="291"/>
      <c r="F54" s="291"/>
      <c r="G54" s="291"/>
      <c r="H54" s="291"/>
      <c r="I54" s="291"/>
      <c r="J54" s="291"/>
      <c r="K54" s="291"/>
      <c r="L54" s="291"/>
      <c r="M54" s="291"/>
      <c r="N54" s="291"/>
      <c r="O54" s="291"/>
      <c r="P54" s="291"/>
    </row>
    <row r="55" spans="2:16" x14ac:dyDescent="0.25">
      <c r="B55" s="292" t="s">
        <v>34</v>
      </c>
      <c r="C55" s="292"/>
      <c r="D55" s="292"/>
      <c r="E55" s="292"/>
      <c r="F55" s="292"/>
      <c r="G55" s="292"/>
      <c r="H55" s="292"/>
      <c r="I55" s="292"/>
      <c r="J55" s="292"/>
      <c r="K55" s="292"/>
      <c r="L55" s="292"/>
      <c r="M55" s="292"/>
      <c r="N55" s="292"/>
      <c r="O55" s="292"/>
      <c r="P55" s="292"/>
    </row>
    <row r="56" spans="2:16" x14ac:dyDescent="0.25">
      <c r="B56" s="292" t="s">
        <v>35</v>
      </c>
      <c r="C56" s="292"/>
      <c r="D56" s="292"/>
      <c r="E56" s="292"/>
      <c r="F56" s="292"/>
      <c r="G56" s="292"/>
      <c r="H56" s="292"/>
      <c r="I56" s="292"/>
      <c r="J56" s="292"/>
      <c r="K56" s="292"/>
      <c r="L56" s="292"/>
      <c r="M56" s="292"/>
      <c r="N56" s="292"/>
      <c r="O56" s="292"/>
      <c r="P56" s="292"/>
    </row>
    <row r="57" spans="2:16" x14ac:dyDescent="0.25">
      <c r="B57" s="24"/>
      <c r="C57" s="34"/>
      <c r="D57" s="34"/>
      <c r="E57" s="34"/>
      <c r="F57" s="34"/>
      <c r="G57" s="34"/>
      <c r="H57" s="34"/>
      <c r="I57" s="34"/>
      <c r="J57" s="34"/>
      <c r="K57" s="34"/>
      <c r="L57" s="34"/>
      <c r="M57" s="34"/>
      <c r="N57" s="34"/>
      <c r="O57" s="34"/>
      <c r="P57" s="34"/>
    </row>
    <row r="58" spans="2:16" x14ac:dyDescent="0.25">
      <c r="B58" s="31"/>
      <c r="C58" s="34"/>
      <c r="D58" s="34"/>
      <c r="E58" s="34"/>
      <c r="F58" s="34"/>
      <c r="G58" s="34"/>
      <c r="H58" s="34"/>
      <c r="I58" s="34"/>
      <c r="J58" s="34"/>
      <c r="K58" s="34"/>
      <c r="L58" s="34"/>
      <c r="M58" s="34"/>
      <c r="N58" s="34"/>
      <c r="O58" s="34"/>
      <c r="P58" s="34"/>
    </row>
    <row r="59" spans="2:16" ht="39.75" customHeight="1" x14ac:dyDescent="0.25">
      <c r="B59" s="290" t="s">
        <v>36</v>
      </c>
      <c r="C59" s="290"/>
      <c r="D59" s="290"/>
      <c r="E59" s="290"/>
      <c r="F59" s="290"/>
      <c r="G59" s="290"/>
      <c r="H59" s="290"/>
      <c r="I59" s="290"/>
      <c r="J59" s="290"/>
      <c r="K59" s="290"/>
      <c r="L59" s="290"/>
      <c r="M59" s="290"/>
      <c r="N59" s="290"/>
      <c r="O59" s="290"/>
      <c r="P59" s="290"/>
    </row>
    <row r="60" spans="2:16" x14ac:dyDescent="0.25">
      <c r="B60" s="31"/>
      <c r="C60" s="34"/>
      <c r="D60" s="34"/>
      <c r="E60" s="34"/>
      <c r="F60" s="34"/>
      <c r="G60" s="34"/>
      <c r="H60" s="34"/>
      <c r="I60" s="34"/>
      <c r="J60" s="34"/>
      <c r="K60" s="34"/>
      <c r="L60" s="34"/>
      <c r="M60" s="34"/>
      <c r="N60" s="34"/>
      <c r="O60" s="34"/>
      <c r="P60" s="34"/>
    </row>
    <row r="61" spans="2:16" x14ac:dyDescent="0.25">
      <c r="B61" s="22" t="s">
        <v>37</v>
      </c>
      <c r="C61" s="34"/>
      <c r="D61" s="34"/>
      <c r="E61" s="34"/>
      <c r="F61" s="34"/>
      <c r="G61" s="34"/>
      <c r="H61" s="34"/>
      <c r="I61" s="34"/>
      <c r="J61" s="34"/>
      <c r="K61" s="34"/>
      <c r="L61" s="34"/>
      <c r="M61" s="34"/>
      <c r="N61" s="34"/>
      <c r="O61" s="34"/>
      <c r="P61" s="34"/>
    </row>
    <row r="62" spans="2:16" x14ac:dyDescent="0.25">
      <c r="B62" s="22"/>
      <c r="C62" s="34"/>
      <c r="D62" s="34"/>
      <c r="E62" s="34"/>
      <c r="F62" s="34"/>
      <c r="G62" s="34"/>
      <c r="H62" s="34"/>
      <c r="I62" s="34"/>
      <c r="J62" s="34"/>
      <c r="K62" s="34"/>
      <c r="L62" s="34"/>
      <c r="M62" s="34"/>
      <c r="N62" s="34"/>
      <c r="O62" s="34"/>
      <c r="P62" s="34"/>
    </row>
    <row r="63" spans="2:16" ht="24" customHeight="1" x14ac:dyDescent="0.25">
      <c r="B63" s="293" t="s">
        <v>38</v>
      </c>
      <c r="C63" s="293"/>
      <c r="D63" s="293"/>
      <c r="E63" s="293"/>
      <c r="F63" s="293"/>
      <c r="G63" s="293"/>
      <c r="H63" s="293"/>
      <c r="I63" s="293"/>
      <c r="J63" s="293"/>
      <c r="K63" s="293"/>
      <c r="L63" s="293"/>
      <c r="M63" s="293"/>
      <c r="N63" s="293"/>
      <c r="O63" s="293"/>
      <c r="P63" s="293"/>
    </row>
    <row r="64" spans="2:16" ht="10.5" customHeight="1" x14ac:dyDescent="0.25">
      <c r="B64" s="22"/>
      <c r="C64" s="34"/>
      <c r="D64" s="34"/>
      <c r="E64" s="34"/>
      <c r="F64" s="34"/>
      <c r="G64" s="34"/>
      <c r="H64" s="34"/>
      <c r="I64" s="34"/>
      <c r="J64" s="34"/>
      <c r="K64" s="34"/>
      <c r="L64" s="34"/>
      <c r="M64" s="34"/>
      <c r="N64" s="34"/>
      <c r="O64" s="34"/>
      <c r="P64" s="34"/>
    </row>
    <row r="65" spans="2:16" x14ac:dyDescent="0.25">
      <c r="B65" s="25" t="s">
        <v>39</v>
      </c>
      <c r="C65" s="34"/>
      <c r="D65" s="34"/>
      <c r="E65" s="34"/>
      <c r="F65" s="34"/>
      <c r="G65" s="34"/>
      <c r="H65" s="34"/>
      <c r="I65" s="34"/>
      <c r="J65" s="34"/>
      <c r="K65" s="34"/>
      <c r="L65" s="34"/>
      <c r="M65" s="34"/>
      <c r="N65" s="34"/>
      <c r="O65" s="34"/>
      <c r="P65" s="34"/>
    </row>
    <row r="66" spans="2:16" x14ac:dyDescent="0.25">
      <c r="B66" s="25" t="s">
        <v>40</v>
      </c>
      <c r="C66" s="34"/>
      <c r="D66" s="34"/>
      <c r="E66" s="34"/>
      <c r="F66" s="34"/>
      <c r="G66" s="34"/>
      <c r="H66" s="34"/>
      <c r="I66" s="34"/>
      <c r="J66" s="34"/>
      <c r="K66" s="34"/>
      <c r="L66" s="34"/>
      <c r="M66" s="34"/>
      <c r="N66" s="34"/>
      <c r="O66" s="34"/>
      <c r="P66" s="34"/>
    </row>
    <row r="67" spans="2:16" x14ac:dyDescent="0.25">
      <c r="B67" s="25" t="s">
        <v>41</v>
      </c>
      <c r="C67" s="34"/>
      <c r="D67" s="34"/>
      <c r="E67" s="34"/>
      <c r="F67" s="34"/>
      <c r="G67" s="34"/>
      <c r="H67" s="34"/>
      <c r="I67" s="34"/>
      <c r="J67" s="34"/>
      <c r="K67" s="34"/>
      <c r="L67" s="34"/>
      <c r="M67" s="34"/>
      <c r="N67" s="34"/>
      <c r="O67" s="34"/>
      <c r="P67" s="34"/>
    </row>
    <row r="68" spans="2:16" x14ac:dyDescent="0.25">
      <c r="B68" s="22"/>
      <c r="C68" s="34"/>
      <c r="D68" s="34"/>
      <c r="E68" s="34"/>
      <c r="F68" s="34"/>
      <c r="G68" s="34"/>
      <c r="H68" s="34"/>
      <c r="I68" s="34"/>
      <c r="J68" s="34"/>
      <c r="K68" s="34"/>
      <c r="L68" s="34"/>
      <c r="M68" s="34"/>
      <c r="N68" s="34"/>
      <c r="O68" s="34"/>
      <c r="P68" s="34"/>
    </row>
    <row r="69" spans="2:16" x14ac:dyDescent="0.25">
      <c r="B69" s="22" t="s">
        <v>42</v>
      </c>
      <c r="C69" s="34"/>
      <c r="D69" s="34"/>
      <c r="E69" s="34"/>
      <c r="F69" s="34"/>
      <c r="G69" s="34"/>
      <c r="H69" s="34"/>
      <c r="I69" s="34"/>
      <c r="J69" s="34"/>
      <c r="K69" s="34"/>
      <c r="L69" s="34"/>
      <c r="M69" s="34"/>
      <c r="N69" s="34"/>
      <c r="O69" s="34"/>
      <c r="P69" s="34"/>
    </row>
    <row r="70" spans="2:16" x14ac:dyDescent="0.25">
      <c r="B70" s="26"/>
      <c r="C70" s="34"/>
      <c r="D70" s="34"/>
      <c r="E70" s="34"/>
      <c r="F70" s="34"/>
      <c r="G70" s="34"/>
      <c r="H70" s="34"/>
      <c r="I70" s="34"/>
      <c r="J70" s="34"/>
      <c r="K70" s="34"/>
      <c r="L70" s="34"/>
      <c r="M70" s="34"/>
      <c r="N70" s="34"/>
      <c r="O70" s="34"/>
      <c r="P70" s="34"/>
    </row>
    <row r="71" spans="2:16" x14ac:dyDescent="0.25">
      <c r="B71" s="31" t="s">
        <v>43</v>
      </c>
      <c r="C71" s="34"/>
      <c r="D71" s="34"/>
      <c r="E71" s="34"/>
      <c r="F71" s="34"/>
      <c r="G71" s="34"/>
      <c r="H71" s="34"/>
      <c r="I71" s="34"/>
      <c r="J71" s="34"/>
      <c r="K71" s="34"/>
      <c r="L71" s="34"/>
      <c r="M71" s="34"/>
      <c r="N71" s="34"/>
      <c r="O71" s="34"/>
      <c r="P71" s="34"/>
    </row>
    <row r="72" spans="2:16" x14ac:dyDescent="0.25">
      <c r="B72" s="31"/>
      <c r="C72" s="34"/>
      <c r="D72" s="34"/>
      <c r="E72" s="34"/>
      <c r="F72" s="34"/>
      <c r="G72" s="34"/>
      <c r="H72" s="34"/>
      <c r="I72" s="34"/>
      <c r="J72" s="34"/>
      <c r="K72" s="34"/>
      <c r="L72" s="34"/>
      <c r="M72" s="34"/>
      <c r="N72" s="34"/>
      <c r="O72" s="34"/>
      <c r="P72" s="34"/>
    </row>
    <row r="73" spans="2:16" ht="53.25" customHeight="1" x14ac:dyDescent="0.25">
      <c r="B73" s="290" t="s">
        <v>44</v>
      </c>
      <c r="C73" s="290"/>
      <c r="D73" s="290"/>
      <c r="E73" s="290"/>
      <c r="F73" s="290"/>
      <c r="G73" s="290"/>
      <c r="H73" s="290"/>
      <c r="I73" s="290"/>
      <c r="J73" s="290"/>
      <c r="K73" s="290"/>
      <c r="L73" s="290"/>
      <c r="M73" s="290"/>
      <c r="N73" s="290"/>
      <c r="O73" s="290"/>
      <c r="P73" s="290"/>
    </row>
    <row r="74" spans="2:16" x14ac:dyDescent="0.25">
      <c r="B74" s="31"/>
      <c r="C74" s="34"/>
      <c r="D74" s="34"/>
      <c r="E74" s="34"/>
      <c r="F74" s="34"/>
      <c r="G74" s="34"/>
      <c r="H74" s="34"/>
      <c r="I74" s="34"/>
      <c r="J74" s="34"/>
      <c r="K74" s="34"/>
      <c r="L74" s="34"/>
      <c r="M74" s="34"/>
      <c r="N74" s="34"/>
      <c r="O74" s="34"/>
      <c r="P74" s="34"/>
    </row>
    <row r="75" spans="2:16" x14ac:dyDescent="0.25">
      <c r="B75" s="31" t="s">
        <v>45</v>
      </c>
      <c r="C75" s="34"/>
      <c r="D75" s="34"/>
      <c r="E75" s="34"/>
      <c r="F75" s="34"/>
      <c r="G75" s="34"/>
      <c r="H75" s="34"/>
      <c r="I75" s="34"/>
      <c r="J75" s="34"/>
      <c r="K75" s="34"/>
      <c r="L75" s="34"/>
      <c r="M75" s="34"/>
      <c r="N75" s="34"/>
      <c r="O75" s="34"/>
      <c r="P75" s="34"/>
    </row>
    <row r="76" spans="2:16" ht="15.75" customHeight="1" x14ac:dyDescent="0.25">
      <c r="B76" s="31"/>
      <c r="C76" s="34"/>
      <c r="D76" s="34"/>
      <c r="E76" s="34"/>
      <c r="F76" s="34"/>
      <c r="G76" s="34"/>
      <c r="H76" s="34"/>
      <c r="I76" s="34"/>
      <c r="J76" s="34"/>
      <c r="K76" s="34"/>
      <c r="L76" s="34"/>
      <c r="M76" s="34"/>
      <c r="N76" s="34"/>
      <c r="O76" s="34"/>
      <c r="P76" s="34"/>
    </row>
    <row r="77" spans="2:16" ht="159" customHeight="1" x14ac:dyDescent="0.25">
      <c r="B77" s="31"/>
      <c r="C77" s="34"/>
      <c r="D77" s="34"/>
      <c r="E77" s="34"/>
      <c r="F77" s="34"/>
      <c r="G77" s="34"/>
      <c r="H77" s="34"/>
      <c r="I77" s="34"/>
      <c r="J77" s="34"/>
      <c r="K77" s="34"/>
      <c r="L77" s="34"/>
      <c r="M77" s="34"/>
      <c r="N77" s="34"/>
      <c r="O77" s="34"/>
      <c r="P77" s="34"/>
    </row>
    <row r="78" spans="2:16" ht="23.25" customHeight="1" x14ac:dyDescent="0.25">
      <c r="B78" s="31" t="s">
        <v>46</v>
      </c>
      <c r="C78" s="34"/>
      <c r="D78" s="34"/>
      <c r="E78" s="34"/>
      <c r="F78" s="34"/>
      <c r="G78" s="34"/>
      <c r="H78" s="34"/>
      <c r="I78" s="34"/>
      <c r="J78" s="34"/>
      <c r="K78" s="34"/>
      <c r="L78" s="34"/>
      <c r="M78" s="34"/>
      <c r="N78" s="34"/>
      <c r="O78" s="34"/>
      <c r="P78" s="34"/>
    </row>
    <row r="79" spans="2:16" ht="41.25" customHeight="1" x14ac:dyDescent="0.25">
      <c r="B79" s="290" t="s">
        <v>47</v>
      </c>
      <c r="C79" s="290"/>
      <c r="D79" s="290"/>
      <c r="E79" s="290"/>
      <c r="F79" s="290"/>
      <c r="G79" s="290"/>
      <c r="H79" s="290"/>
      <c r="I79" s="290"/>
      <c r="J79" s="290"/>
      <c r="K79" s="290"/>
      <c r="L79" s="290"/>
      <c r="M79" s="290"/>
      <c r="N79" s="290"/>
      <c r="O79" s="290"/>
      <c r="P79" s="290"/>
    </row>
    <row r="80" spans="2:16" x14ac:dyDescent="0.25">
      <c r="B80" s="31" t="s">
        <v>48</v>
      </c>
      <c r="C80" s="34"/>
      <c r="D80" s="34"/>
      <c r="E80" s="34"/>
      <c r="F80" s="34"/>
      <c r="G80" s="34"/>
      <c r="H80" s="34"/>
      <c r="I80" s="34"/>
      <c r="J80" s="34"/>
      <c r="K80" s="34"/>
      <c r="L80" s="34"/>
      <c r="M80" s="34"/>
      <c r="N80" s="34"/>
      <c r="O80" s="34"/>
      <c r="P80" s="34"/>
    </row>
    <row r="81" spans="2:16" x14ac:dyDescent="0.25">
      <c r="B81" s="31" t="s">
        <v>49</v>
      </c>
      <c r="C81" s="34"/>
      <c r="D81" s="34"/>
      <c r="E81" s="34"/>
      <c r="F81" s="34"/>
      <c r="G81" s="34"/>
      <c r="H81" s="34"/>
      <c r="I81" s="34"/>
      <c r="J81" s="34"/>
      <c r="K81" s="34"/>
      <c r="L81" s="34"/>
      <c r="M81" s="34"/>
      <c r="N81" s="34"/>
      <c r="O81" s="34"/>
      <c r="P81" s="34"/>
    </row>
    <row r="82" spans="2:16" x14ac:dyDescent="0.25">
      <c r="B82" s="31" t="s">
        <v>50</v>
      </c>
      <c r="C82" s="34"/>
      <c r="D82" s="34"/>
      <c r="E82" s="34"/>
      <c r="F82" s="34"/>
      <c r="G82" s="34"/>
      <c r="H82" s="34"/>
      <c r="I82" s="34"/>
      <c r="J82" s="34"/>
      <c r="K82" s="34"/>
      <c r="L82" s="34"/>
      <c r="M82" s="34"/>
      <c r="N82" s="34"/>
      <c r="O82" s="34"/>
      <c r="P82" s="34"/>
    </row>
    <row r="83" spans="2:16" x14ac:dyDescent="0.25">
      <c r="B83" s="31" t="s">
        <v>51</v>
      </c>
      <c r="C83" s="34"/>
      <c r="D83" s="34"/>
      <c r="E83" s="34"/>
      <c r="F83" s="34"/>
      <c r="G83" s="34"/>
      <c r="H83" s="34"/>
      <c r="I83" s="34"/>
      <c r="J83" s="34"/>
      <c r="K83" s="34"/>
      <c r="L83" s="34"/>
      <c r="M83" s="34"/>
      <c r="N83" s="34"/>
      <c r="O83" s="34"/>
      <c r="P83" s="34"/>
    </row>
    <row r="84" spans="2:16" x14ac:dyDescent="0.25">
      <c r="B84" s="31" t="s">
        <v>52</v>
      </c>
      <c r="C84" s="34"/>
      <c r="D84" s="34"/>
      <c r="E84" s="34"/>
      <c r="F84" s="34"/>
      <c r="G84" s="34"/>
      <c r="H84" s="34"/>
      <c r="I84" s="34"/>
      <c r="J84" s="34"/>
      <c r="K84" s="34"/>
      <c r="L84" s="34"/>
      <c r="M84" s="34"/>
      <c r="N84" s="34"/>
      <c r="O84" s="34"/>
      <c r="P84" s="34"/>
    </row>
    <row r="85" spans="2:16" x14ac:dyDescent="0.25">
      <c r="B85" s="31"/>
      <c r="C85" s="34"/>
      <c r="D85" s="34"/>
      <c r="E85" s="34"/>
      <c r="F85" s="34"/>
      <c r="G85" s="34"/>
      <c r="H85" s="34"/>
      <c r="I85" s="34"/>
      <c r="J85" s="34"/>
      <c r="K85" s="34"/>
      <c r="L85" s="34"/>
      <c r="M85" s="34"/>
      <c r="N85" s="34"/>
      <c r="O85" s="34"/>
      <c r="P85" s="34"/>
    </row>
    <row r="86" spans="2:16" x14ac:dyDescent="0.25">
      <c r="B86" s="31"/>
      <c r="C86" s="34"/>
      <c r="D86" s="34"/>
      <c r="E86" s="34"/>
      <c r="F86" s="34"/>
      <c r="G86" s="34"/>
      <c r="H86" s="34"/>
      <c r="I86" s="34"/>
      <c r="J86" s="34"/>
      <c r="K86" s="34"/>
      <c r="L86" s="34"/>
      <c r="M86" s="34"/>
      <c r="N86" s="34"/>
      <c r="O86" s="34"/>
      <c r="P86" s="34"/>
    </row>
    <row r="87" spans="2:16" x14ac:dyDescent="0.25">
      <c r="B87" s="31"/>
      <c r="C87" s="34"/>
      <c r="D87" s="34"/>
      <c r="E87" s="34"/>
      <c r="F87" s="34"/>
      <c r="G87" s="34"/>
      <c r="H87" s="34"/>
      <c r="I87" s="34"/>
      <c r="J87" s="34"/>
      <c r="K87" s="34"/>
      <c r="L87" s="34"/>
      <c r="M87" s="34"/>
      <c r="N87" s="34"/>
      <c r="O87" s="34"/>
      <c r="P87" s="34"/>
    </row>
    <row r="88" spans="2:16" x14ac:dyDescent="0.25">
      <c r="B88" s="31" t="s">
        <v>53</v>
      </c>
      <c r="C88" s="34"/>
      <c r="D88" s="34"/>
      <c r="E88" s="34"/>
      <c r="F88" s="34"/>
      <c r="G88" s="34"/>
      <c r="H88" s="34"/>
      <c r="I88" s="34"/>
      <c r="J88" s="34"/>
      <c r="K88" s="34"/>
      <c r="L88" s="34"/>
      <c r="M88" s="34"/>
      <c r="N88" s="34"/>
      <c r="O88" s="34"/>
      <c r="P88" s="34"/>
    </row>
    <row r="89" spans="2:16" x14ac:dyDescent="0.25">
      <c r="B89" s="31" t="s">
        <v>54</v>
      </c>
      <c r="C89" s="34"/>
      <c r="D89" s="34"/>
      <c r="E89" s="34"/>
      <c r="F89" s="34"/>
      <c r="G89" s="34"/>
      <c r="H89" s="34"/>
      <c r="I89" s="34"/>
      <c r="J89" s="34"/>
      <c r="K89" s="34"/>
      <c r="L89" s="34"/>
      <c r="M89" s="34"/>
      <c r="N89" s="34"/>
      <c r="O89" s="34"/>
      <c r="P89" s="34"/>
    </row>
    <row r="90" spans="2:16" x14ac:dyDescent="0.25">
      <c r="B90" s="31" t="s">
        <v>55</v>
      </c>
      <c r="C90" s="34"/>
      <c r="D90" s="34"/>
      <c r="E90" s="34"/>
      <c r="F90" s="34"/>
      <c r="G90" s="34"/>
      <c r="H90" s="34"/>
      <c r="I90" s="34"/>
      <c r="J90" s="34"/>
      <c r="K90" s="34"/>
      <c r="L90" s="34"/>
      <c r="M90" s="34"/>
      <c r="N90" s="34"/>
      <c r="O90" s="34"/>
      <c r="P90" s="34"/>
    </row>
    <row r="91" spans="2:16" x14ac:dyDescent="0.25">
      <c r="B91" s="31" t="s">
        <v>56</v>
      </c>
      <c r="C91" s="34"/>
      <c r="D91" s="34"/>
      <c r="E91" s="34"/>
      <c r="F91" s="34"/>
      <c r="G91" s="34"/>
      <c r="H91" s="34"/>
      <c r="I91" s="34"/>
      <c r="J91" s="34"/>
      <c r="K91" s="34"/>
      <c r="L91" s="34"/>
      <c r="M91" s="34"/>
      <c r="N91" s="34"/>
      <c r="O91" s="34"/>
      <c r="P91" s="34"/>
    </row>
    <row r="92" spans="2:16" x14ac:dyDescent="0.25">
      <c r="B92" s="31" t="s">
        <v>57</v>
      </c>
      <c r="C92" s="34"/>
      <c r="D92" s="34"/>
      <c r="E92" s="34"/>
      <c r="F92" s="34"/>
      <c r="G92" s="34"/>
      <c r="H92" s="34"/>
      <c r="I92" s="34"/>
      <c r="J92" s="34"/>
      <c r="K92" s="34"/>
      <c r="L92" s="34"/>
      <c r="M92" s="34"/>
      <c r="N92" s="34"/>
      <c r="O92" s="34"/>
      <c r="P92" s="34"/>
    </row>
    <row r="93" spans="2:16" ht="45.75" customHeight="1" x14ac:dyDescent="0.25">
      <c r="B93" s="290" t="s">
        <v>58</v>
      </c>
      <c r="C93" s="290"/>
      <c r="D93" s="290"/>
      <c r="E93" s="290"/>
      <c r="F93" s="290"/>
      <c r="G93" s="290"/>
      <c r="H93" s="290"/>
      <c r="I93" s="290"/>
      <c r="J93" s="290"/>
      <c r="K93" s="290"/>
      <c r="L93" s="290"/>
      <c r="M93" s="290"/>
      <c r="N93" s="290"/>
      <c r="O93" s="290"/>
      <c r="P93" s="290"/>
    </row>
    <row r="94" spans="2:16" x14ac:dyDescent="0.25">
      <c r="B94" s="24" t="s">
        <v>59</v>
      </c>
      <c r="C94" s="34"/>
      <c r="D94" s="34"/>
      <c r="E94" s="34"/>
      <c r="F94" s="34"/>
      <c r="G94" s="34"/>
      <c r="H94" s="34"/>
      <c r="I94" s="34"/>
      <c r="J94" s="34"/>
      <c r="K94" s="34"/>
      <c r="L94" s="34"/>
      <c r="M94" s="34"/>
      <c r="N94" s="34"/>
      <c r="O94" s="34"/>
      <c r="P94" s="34"/>
    </row>
    <row r="95" spans="2:16" x14ac:dyDescent="0.25">
      <c r="B95" s="31"/>
      <c r="C95" s="34"/>
      <c r="D95" s="34"/>
      <c r="E95" s="34"/>
      <c r="F95" s="34"/>
      <c r="G95" s="34"/>
      <c r="H95" s="34"/>
      <c r="I95" s="34"/>
      <c r="J95" s="34"/>
      <c r="K95" s="34"/>
      <c r="L95" s="34"/>
      <c r="M95" s="34"/>
      <c r="N95" s="34"/>
      <c r="O95" s="34"/>
      <c r="P95" s="34"/>
    </row>
    <row r="96" spans="2:16" ht="51.75" customHeight="1" x14ac:dyDescent="0.25">
      <c r="B96" s="290" t="s">
        <v>60</v>
      </c>
      <c r="C96" s="290"/>
      <c r="D96" s="290"/>
      <c r="E96" s="290"/>
      <c r="F96" s="290"/>
      <c r="G96" s="290"/>
      <c r="H96" s="290"/>
      <c r="I96" s="290"/>
      <c r="J96" s="290"/>
      <c r="K96" s="290"/>
      <c r="L96" s="290"/>
      <c r="M96" s="290"/>
      <c r="N96" s="290"/>
      <c r="O96" s="290"/>
      <c r="P96" s="290"/>
    </row>
    <row r="97" spans="2:16" x14ac:dyDescent="0.25">
      <c r="B97" s="34"/>
      <c r="C97" s="34"/>
      <c r="D97" s="34"/>
      <c r="E97" s="34"/>
      <c r="F97" s="34"/>
      <c r="G97" s="34"/>
      <c r="H97" s="34"/>
      <c r="I97" s="34"/>
      <c r="J97" s="34"/>
      <c r="K97" s="34"/>
      <c r="L97" s="34"/>
      <c r="M97" s="34"/>
      <c r="N97" s="34"/>
      <c r="O97" s="34"/>
      <c r="P97" s="34"/>
    </row>
  </sheetData>
  <mergeCells count="34">
    <mergeCell ref="B3:P3"/>
    <mergeCell ref="B5:P5"/>
    <mergeCell ref="B6:P6"/>
    <mergeCell ref="B7:P7"/>
    <mergeCell ref="B8:P8"/>
    <mergeCell ref="B79:P79"/>
    <mergeCell ref="B93:P93"/>
    <mergeCell ref="B9:P9"/>
    <mergeCell ref="B22:O22"/>
    <mergeCell ref="B41:P41"/>
    <mergeCell ref="B10:P10"/>
    <mergeCell ref="B11:P11"/>
    <mergeCell ref="B18:P18"/>
    <mergeCell ref="B20:P20"/>
    <mergeCell ref="B30:P30"/>
    <mergeCell ref="B31:P31"/>
    <mergeCell ref="B32:P32"/>
    <mergeCell ref="B38:P38"/>
    <mergeCell ref="N1:P1"/>
    <mergeCell ref="B1:M1"/>
    <mergeCell ref="B96:P96"/>
    <mergeCell ref="B54:P54"/>
    <mergeCell ref="B55:P55"/>
    <mergeCell ref="B56:P56"/>
    <mergeCell ref="B59:P59"/>
    <mergeCell ref="B63:P63"/>
    <mergeCell ref="B73:P73"/>
    <mergeCell ref="B43:P43"/>
    <mergeCell ref="B45:P45"/>
    <mergeCell ref="B46:P46"/>
    <mergeCell ref="B48:P48"/>
    <mergeCell ref="B34:P34"/>
    <mergeCell ref="B36:P36"/>
    <mergeCell ref="B40:P40"/>
  </mergeCells>
  <printOptions horizontalCentered="1"/>
  <pageMargins left="0.25" right="0.25" top="0.25" bottom="0.25" header="0" footer="0"/>
  <pageSetup fitToHeight="0" orientation="landscape" blackAndWhite="1" r:id="rId1"/>
  <headerFooter>
    <oddFooter>&amp;L&amp;F</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O276"/>
  <sheetViews>
    <sheetView view="pageBreakPreview" zoomScaleNormal="100" zoomScaleSheetLayoutView="100" workbookViewId="0">
      <pane ySplit="3" topLeftCell="A4" activePane="bottomLeft" state="frozen"/>
      <selection activeCell="K24" sqref="K24"/>
      <selection pane="bottomLeft" activeCell="A4" sqref="A4"/>
    </sheetView>
  </sheetViews>
  <sheetFormatPr defaultColWidth="9.140625" defaultRowHeight="15" x14ac:dyDescent="0.25"/>
  <cols>
    <col min="1" max="1" width="76.5703125" style="3" customWidth="1"/>
    <col min="2" max="2" width="17.28515625" style="3" customWidth="1"/>
    <col min="3" max="3" width="22.42578125" style="3" customWidth="1"/>
    <col min="4" max="4" width="17" style="3" customWidth="1"/>
    <col min="5" max="5" width="17" style="253" hidden="1" customWidth="1"/>
    <col min="6" max="6" width="2.85546875" style="3" customWidth="1"/>
    <col min="7" max="16384" width="9.140625" style="3"/>
  </cols>
  <sheetData>
    <row r="1" spans="1:5" s="272" customFormat="1" ht="30" customHeight="1" x14ac:dyDescent="0.25">
      <c r="A1" s="414" t="s">
        <v>156</v>
      </c>
      <c r="B1" s="414"/>
      <c r="C1" s="414"/>
      <c r="D1" s="89">
        <f>+'Section A'!B2</f>
        <v>0</v>
      </c>
      <c r="E1" s="253" t="s">
        <v>187</v>
      </c>
    </row>
    <row r="2" spans="1:5" s="272" customFormat="1" ht="46.5" customHeight="1" x14ac:dyDescent="0.25">
      <c r="A2" s="423" t="s">
        <v>188</v>
      </c>
      <c r="B2" s="423"/>
      <c r="C2" s="423"/>
      <c r="D2" s="423"/>
      <c r="E2" s="288" t="s">
        <v>159</v>
      </c>
    </row>
    <row r="3" spans="1:5" x14ac:dyDescent="0.25">
      <c r="A3" s="179" t="s">
        <v>180</v>
      </c>
      <c r="B3" s="211" t="s">
        <v>189</v>
      </c>
      <c r="C3" s="167" t="s">
        <v>182</v>
      </c>
      <c r="D3" s="166" t="s">
        <v>162</v>
      </c>
      <c r="E3" s="155" t="s">
        <v>159</v>
      </c>
    </row>
    <row r="4" spans="1:5" s="39" customFormat="1" x14ac:dyDescent="0.25">
      <c r="A4" s="195"/>
      <c r="B4" s="212"/>
      <c r="C4" s="213"/>
      <c r="D4" s="153">
        <f t="shared" ref="D4:D35" si="0">ROUND(+B4*C4,2)</f>
        <v>0</v>
      </c>
      <c r="E4" s="241" t="s">
        <v>164</v>
      </c>
    </row>
    <row r="5" spans="1:5" s="39" customFormat="1" ht="15" customHeight="1" x14ac:dyDescent="0.25">
      <c r="A5" s="195"/>
      <c r="B5" s="212"/>
      <c r="C5" s="213"/>
      <c r="D5" s="153">
        <f t="shared" si="0"/>
        <v>0</v>
      </c>
      <c r="E5" s="254" t="s">
        <v>164</v>
      </c>
    </row>
    <row r="6" spans="1:5" s="39" customFormat="1" ht="15" customHeight="1" x14ac:dyDescent="0.25">
      <c r="A6" s="195"/>
      <c r="B6" s="212"/>
      <c r="C6" s="213"/>
      <c r="D6" s="153">
        <f t="shared" si="0"/>
        <v>0</v>
      </c>
      <c r="E6" s="254" t="s">
        <v>164</v>
      </c>
    </row>
    <row r="7" spans="1:5" s="39" customFormat="1" ht="15" hidden="1" customHeight="1" x14ac:dyDescent="0.25">
      <c r="A7" s="195"/>
      <c r="B7" s="212"/>
      <c r="C7" s="213"/>
      <c r="D7" s="153">
        <f t="shared" si="0"/>
        <v>0</v>
      </c>
      <c r="E7" s="254" t="s">
        <v>164</v>
      </c>
    </row>
    <row r="8" spans="1:5" s="39" customFormat="1" ht="15" hidden="1" customHeight="1" x14ac:dyDescent="0.25">
      <c r="A8" s="195"/>
      <c r="B8" s="212"/>
      <c r="C8" s="213"/>
      <c r="D8" s="153">
        <f t="shared" si="0"/>
        <v>0</v>
      </c>
      <c r="E8" s="254" t="s">
        <v>164</v>
      </c>
    </row>
    <row r="9" spans="1:5" s="39" customFormat="1" ht="15" hidden="1" customHeight="1" x14ac:dyDescent="0.25">
      <c r="A9" s="195"/>
      <c r="B9" s="212"/>
      <c r="C9" s="213"/>
      <c r="D9" s="153">
        <f t="shared" si="0"/>
        <v>0</v>
      </c>
      <c r="E9" s="254" t="s">
        <v>164</v>
      </c>
    </row>
    <row r="10" spans="1:5" s="39" customFormat="1" ht="15" hidden="1" customHeight="1" x14ac:dyDescent="0.25">
      <c r="A10" s="195"/>
      <c r="B10" s="212"/>
      <c r="C10" s="213"/>
      <c r="D10" s="153">
        <f t="shared" si="0"/>
        <v>0</v>
      </c>
      <c r="E10" s="254" t="s">
        <v>164</v>
      </c>
    </row>
    <row r="11" spans="1:5" s="39" customFormat="1" ht="15" hidden="1" customHeight="1" x14ac:dyDescent="0.25">
      <c r="A11" s="195"/>
      <c r="B11" s="212"/>
      <c r="C11" s="213"/>
      <c r="D11" s="153">
        <f t="shared" si="0"/>
        <v>0</v>
      </c>
      <c r="E11" s="254" t="s">
        <v>164</v>
      </c>
    </row>
    <row r="12" spans="1:5" s="39" customFormat="1" ht="15" hidden="1" customHeight="1" x14ac:dyDescent="0.25">
      <c r="A12" s="195"/>
      <c r="B12" s="212"/>
      <c r="C12" s="213"/>
      <c r="D12" s="153">
        <f t="shared" si="0"/>
        <v>0</v>
      </c>
      <c r="E12" s="254" t="s">
        <v>164</v>
      </c>
    </row>
    <row r="13" spans="1:5" s="39" customFormat="1" ht="15" hidden="1" customHeight="1" x14ac:dyDescent="0.25">
      <c r="A13" s="195"/>
      <c r="B13" s="212"/>
      <c r="C13" s="213"/>
      <c r="D13" s="153">
        <f t="shared" si="0"/>
        <v>0</v>
      </c>
      <c r="E13" s="254" t="s">
        <v>164</v>
      </c>
    </row>
    <row r="14" spans="1:5" s="39" customFormat="1" ht="15" hidden="1" customHeight="1" x14ac:dyDescent="0.25">
      <c r="A14" s="195"/>
      <c r="B14" s="212"/>
      <c r="C14" s="213"/>
      <c r="D14" s="153">
        <f t="shared" si="0"/>
        <v>0</v>
      </c>
      <c r="E14" s="254" t="s">
        <v>164</v>
      </c>
    </row>
    <row r="15" spans="1:5" s="39" customFormat="1" ht="15" hidden="1" customHeight="1" x14ac:dyDescent="0.25">
      <c r="A15" s="195"/>
      <c r="B15" s="212"/>
      <c r="C15" s="213"/>
      <c r="D15" s="153">
        <f t="shared" si="0"/>
        <v>0</v>
      </c>
      <c r="E15" s="254" t="s">
        <v>164</v>
      </c>
    </row>
    <row r="16" spans="1:5" s="39" customFormat="1" ht="15" hidden="1" customHeight="1" x14ac:dyDescent="0.25">
      <c r="A16" s="195"/>
      <c r="B16" s="212"/>
      <c r="C16" s="213"/>
      <c r="D16" s="153">
        <f t="shared" si="0"/>
        <v>0</v>
      </c>
      <c r="E16" s="254" t="s">
        <v>164</v>
      </c>
    </row>
    <row r="17" spans="1:5" s="39" customFormat="1" ht="15" hidden="1" customHeight="1" x14ac:dyDescent="0.25">
      <c r="A17" s="195"/>
      <c r="B17" s="212"/>
      <c r="C17" s="213"/>
      <c r="D17" s="153">
        <f t="shared" si="0"/>
        <v>0</v>
      </c>
      <c r="E17" s="254" t="s">
        <v>164</v>
      </c>
    </row>
    <row r="18" spans="1:5" s="39" customFormat="1" ht="15" hidden="1" customHeight="1" x14ac:dyDescent="0.25">
      <c r="A18" s="195"/>
      <c r="B18" s="212"/>
      <c r="C18" s="213"/>
      <c r="D18" s="153">
        <f t="shared" si="0"/>
        <v>0</v>
      </c>
      <c r="E18" s="254" t="s">
        <v>164</v>
      </c>
    </row>
    <row r="19" spans="1:5" s="39" customFormat="1" ht="15" hidden="1" customHeight="1" x14ac:dyDescent="0.25">
      <c r="A19" s="195"/>
      <c r="B19" s="212"/>
      <c r="C19" s="213"/>
      <c r="D19" s="153">
        <f t="shared" si="0"/>
        <v>0</v>
      </c>
      <c r="E19" s="254" t="s">
        <v>164</v>
      </c>
    </row>
    <row r="20" spans="1:5" s="39" customFormat="1" ht="15" hidden="1" customHeight="1" x14ac:dyDescent="0.25">
      <c r="A20" s="195"/>
      <c r="B20" s="212"/>
      <c r="C20" s="213"/>
      <c r="D20" s="153">
        <f t="shared" si="0"/>
        <v>0</v>
      </c>
      <c r="E20" s="254" t="s">
        <v>164</v>
      </c>
    </row>
    <row r="21" spans="1:5" s="39" customFormat="1" ht="15" hidden="1" customHeight="1" x14ac:dyDescent="0.25">
      <c r="A21" s="195"/>
      <c r="B21" s="212"/>
      <c r="C21" s="213"/>
      <c r="D21" s="153">
        <f t="shared" si="0"/>
        <v>0</v>
      </c>
      <c r="E21" s="254" t="s">
        <v>164</v>
      </c>
    </row>
    <row r="22" spans="1:5" s="39" customFormat="1" ht="15" hidden="1" customHeight="1" x14ac:dyDescent="0.25">
      <c r="A22" s="195"/>
      <c r="B22" s="212"/>
      <c r="C22" s="213"/>
      <c r="D22" s="153">
        <f t="shared" si="0"/>
        <v>0</v>
      </c>
      <c r="E22" s="254" t="s">
        <v>164</v>
      </c>
    </row>
    <row r="23" spans="1:5" s="39" customFormat="1" ht="15" hidden="1" customHeight="1" x14ac:dyDescent="0.25">
      <c r="A23" s="195"/>
      <c r="B23" s="212"/>
      <c r="C23" s="213"/>
      <c r="D23" s="153">
        <f t="shared" si="0"/>
        <v>0</v>
      </c>
      <c r="E23" s="254" t="s">
        <v>164</v>
      </c>
    </row>
    <row r="24" spans="1:5" s="39" customFormat="1" ht="15" hidden="1" customHeight="1" x14ac:dyDescent="0.25">
      <c r="A24" s="195"/>
      <c r="B24" s="212"/>
      <c r="C24" s="213"/>
      <c r="D24" s="153">
        <f t="shared" si="0"/>
        <v>0</v>
      </c>
      <c r="E24" s="254" t="s">
        <v>164</v>
      </c>
    </row>
    <row r="25" spans="1:5" s="39" customFormat="1" ht="15" hidden="1" customHeight="1" x14ac:dyDescent="0.25">
      <c r="A25" s="195"/>
      <c r="B25" s="212"/>
      <c r="C25" s="213"/>
      <c r="D25" s="153">
        <f t="shared" si="0"/>
        <v>0</v>
      </c>
      <c r="E25" s="254" t="s">
        <v>164</v>
      </c>
    </row>
    <row r="26" spans="1:5" s="39" customFormat="1" ht="15" hidden="1" customHeight="1" x14ac:dyDescent="0.25">
      <c r="A26" s="195"/>
      <c r="B26" s="212"/>
      <c r="C26" s="213"/>
      <c r="D26" s="153">
        <f t="shared" si="0"/>
        <v>0</v>
      </c>
      <c r="E26" s="254" t="s">
        <v>164</v>
      </c>
    </row>
    <row r="27" spans="1:5" s="39" customFormat="1" ht="15" hidden="1" customHeight="1" x14ac:dyDescent="0.25">
      <c r="A27" s="195"/>
      <c r="B27" s="212"/>
      <c r="C27" s="213"/>
      <c r="D27" s="153">
        <f t="shared" si="0"/>
        <v>0</v>
      </c>
      <c r="E27" s="254" t="s">
        <v>164</v>
      </c>
    </row>
    <row r="28" spans="1:5" s="39" customFormat="1" ht="15" hidden="1" customHeight="1" x14ac:dyDescent="0.25">
      <c r="A28" s="195"/>
      <c r="B28" s="212"/>
      <c r="C28" s="213"/>
      <c r="D28" s="153">
        <f t="shared" si="0"/>
        <v>0</v>
      </c>
      <c r="E28" s="254" t="s">
        <v>164</v>
      </c>
    </row>
    <row r="29" spans="1:5" s="39" customFormat="1" ht="15" hidden="1" customHeight="1" x14ac:dyDescent="0.25">
      <c r="A29" s="195"/>
      <c r="B29" s="212"/>
      <c r="C29" s="213"/>
      <c r="D29" s="153">
        <f t="shared" si="0"/>
        <v>0</v>
      </c>
      <c r="E29" s="254" t="s">
        <v>164</v>
      </c>
    </row>
    <row r="30" spans="1:5" s="39" customFormat="1" ht="15" hidden="1" customHeight="1" x14ac:dyDescent="0.25">
      <c r="A30" s="195"/>
      <c r="B30" s="212"/>
      <c r="C30" s="213"/>
      <c r="D30" s="153">
        <f t="shared" si="0"/>
        <v>0</v>
      </c>
      <c r="E30" s="254" t="s">
        <v>164</v>
      </c>
    </row>
    <row r="31" spans="1:5" s="39" customFormat="1" ht="15" hidden="1" customHeight="1" x14ac:dyDescent="0.25">
      <c r="A31" s="195"/>
      <c r="B31" s="212"/>
      <c r="C31" s="213"/>
      <c r="D31" s="153">
        <f t="shared" si="0"/>
        <v>0</v>
      </c>
      <c r="E31" s="254" t="s">
        <v>164</v>
      </c>
    </row>
    <row r="32" spans="1:5" s="39" customFormat="1" ht="15" hidden="1" customHeight="1" x14ac:dyDescent="0.25">
      <c r="A32" s="195"/>
      <c r="B32" s="212"/>
      <c r="C32" s="213"/>
      <c r="D32" s="153">
        <f t="shared" si="0"/>
        <v>0</v>
      </c>
      <c r="E32" s="254" t="s">
        <v>164</v>
      </c>
    </row>
    <row r="33" spans="1:5" s="39" customFormat="1" ht="15" hidden="1" customHeight="1" x14ac:dyDescent="0.25">
      <c r="A33" s="195"/>
      <c r="B33" s="212"/>
      <c r="C33" s="213"/>
      <c r="D33" s="153">
        <f t="shared" si="0"/>
        <v>0</v>
      </c>
      <c r="E33" s="254" t="s">
        <v>164</v>
      </c>
    </row>
    <row r="34" spans="1:5" s="39" customFormat="1" ht="15" hidden="1" customHeight="1" x14ac:dyDescent="0.25">
      <c r="A34" s="195"/>
      <c r="B34" s="212"/>
      <c r="C34" s="213"/>
      <c r="D34" s="153">
        <f t="shared" si="0"/>
        <v>0</v>
      </c>
      <c r="E34" s="254" t="s">
        <v>164</v>
      </c>
    </row>
    <row r="35" spans="1:5" s="39" customFormat="1" ht="15" hidden="1" customHeight="1" x14ac:dyDescent="0.25">
      <c r="A35" s="195"/>
      <c r="B35" s="212"/>
      <c r="C35" s="213"/>
      <c r="D35" s="153">
        <f t="shared" si="0"/>
        <v>0</v>
      </c>
      <c r="E35" s="254" t="s">
        <v>164</v>
      </c>
    </row>
    <row r="36" spans="1:5" s="39" customFormat="1" ht="15" hidden="1" customHeight="1" x14ac:dyDescent="0.25">
      <c r="A36" s="195"/>
      <c r="B36" s="212"/>
      <c r="C36" s="213"/>
      <c r="D36" s="153">
        <f t="shared" ref="D36:D67" si="1">ROUND(+B36*C36,2)</f>
        <v>0</v>
      </c>
      <c r="E36" s="254" t="s">
        <v>164</v>
      </c>
    </row>
    <row r="37" spans="1:5" s="39" customFormat="1" ht="15" hidden="1" customHeight="1" x14ac:dyDescent="0.25">
      <c r="A37" s="195"/>
      <c r="B37" s="212"/>
      <c r="C37" s="213"/>
      <c r="D37" s="153">
        <f t="shared" si="1"/>
        <v>0</v>
      </c>
      <c r="E37" s="254" t="s">
        <v>164</v>
      </c>
    </row>
    <row r="38" spans="1:5" s="39" customFormat="1" ht="15" hidden="1" customHeight="1" x14ac:dyDescent="0.25">
      <c r="A38" s="195"/>
      <c r="B38" s="212"/>
      <c r="C38" s="213"/>
      <c r="D38" s="153">
        <f t="shared" si="1"/>
        <v>0</v>
      </c>
      <c r="E38" s="254" t="s">
        <v>164</v>
      </c>
    </row>
    <row r="39" spans="1:5" s="39" customFormat="1" ht="15" hidden="1" customHeight="1" x14ac:dyDescent="0.25">
      <c r="A39" s="195"/>
      <c r="B39" s="212"/>
      <c r="C39" s="213"/>
      <c r="D39" s="153">
        <f t="shared" si="1"/>
        <v>0</v>
      </c>
      <c r="E39" s="254" t="s">
        <v>164</v>
      </c>
    </row>
    <row r="40" spans="1:5" s="39" customFormat="1" ht="15" hidden="1" customHeight="1" x14ac:dyDescent="0.25">
      <c r="A40" s="195"/>
      <c r="B40" s="212"/>
      <c r="C40" s="213"/>
      <c r="D40" s="153">
        <f t="shared" si="1"/>
        <v>0</v>
      </c>
      <c r="E40" s="254" t="s">
        <v>164</v>
      </c>
    </row>
    <row r="41" spans="1:5" s="39" customFormat="1" ht="15" hidden="1" customHeight="1" x14ac:dyDescent="0.25">
      <c r="A41" s="195"/>
      <c r="B41" s="212"/>
      <c r="C41" s="213"/>
      <c r="D41" s="153">
        <f t="shared" si="1"/>
        <v>0</v>
      </c>
      <c r="E41" s="254" t="s">
        <v>164</v>
      </c>
    </row>
    <row r="42" spans="1:5" s="39" customFormat="1" ht="15" hidden="1" customHeight="1" x14ac:dyDescent="0.25">
      <c r="A42" s="195"/>
      <c r="B42" s="212"/>
      <c r="C42" s="213"/>
      <c r="D42" s="153">
        <f t="shared" si="1"/>
        <v>0</v>
      </c>
      <c r="E42" s="254" t="s">
        <v>164</v>
      </c>
    </row>
    <row r="43" spans="1:5" s="39" customFormat="1" ht="15" hidden="1" customHeight="1" x14ac:dyDescent="0.25">
      <c r="A43" s="195"/>
      <c r="B43" s="212"/>
      <c r="C43" s="213"/>
      <c r="D43" s="153">
        <f t="shared" si="1"/>
        <v>0</v>
      </c>
      <c r="E43" s="254" t="s">
        <v>164</v>
      </c>
    </row>
    <row r="44" spans="1:5" s="39" customFormat="1" ht="15" hidden="1" customHeight="1" x14ac:dyDescent="0.25">
      <c r="A44" s="195"/>
      <c r="B44" s="212"/>
      <c r="C44" s="213"/>
      <c r="D44" s="153">
        <f t="shared" si="1"/>
        <v>0</v>
      </c>
      <c r="E44" s="254" t="s">
        <v>164</v>
      </c>
    </row>
    <row r="45" spans="1:5" s="39" customFormat="1" ht="15" hidden="1" customHeight="1" x14ac:dyDescent="0.25">
      <c r="A45" s="195"/>
      <c r="B45" s="212"/>
      <c r="C45" s="213"/>
      <c r="D45" s="153">
        <f t="shared" si="1"/>
        <v>0</v>
      </c>
      <c r="E45" s="254" t="s">
        <v>164</v>
      </c>
    </row>
    <row r="46" spans="1:5" s="39" customFormat="1" ht="15" hidden="1" customHeight="1" x14ac:dyDescent="0.25">
      <c r="A46" s="195"/>
      <c r="B46" s="212"/>
      <c r="C46" s="213"/>
      <c r="D46" s="153">
        <f t="shared" si="1"/>
        <v>0</v>
      </c>
      <c r="E46" s="254" t="s">
        <v>164</v>
      </c>
    </row>
    <row r="47" spans="1:5" s="39" customFormat="1" ht="15" hidden="1" customHeight="1" x14ac:dyDescent="0.25">
      <c r="A47" s="195"/>
      <c r="B47" s="212"/>
      <c r="C47" s="213"/>
      <c r="D47" s="153">
        <f t="shared" si="1"/>
        <v>0</v>
      </c>
      <c r="E47" s="254" t="s">
        <v>164</v>
      </c>
    </row>
    <row r="48" spans="1:5" s="39" customFormat="1" ht="15" hidden="1" customHeight="1" x14ac:dyDescent="0.25">
      <c r="A48" s="195"/>
      <c r="B48" s="212"/>
      <c r="C48" s="213"/>
      <c r="D48" s="153">
        <f t="shared" si="1"/>
        <v>0</v>
      </c>
      <c r="E48" s="254" t="s">
        <v>164</v>
      </c>
    </row>
    <row r="49" spans="1:5" s="39" customFormat="1" ht="15" hidden="1" customHeight="1" x14ac:dyDescent="0.25">
      <c r="A49" s="195"/>
      <c r="B49" s="212"/>
      <c r="C49" s="213"/>
      <c r="D49" s="153">
        <f t="shared" si="1"/>
        <v>0</v>
      </c>
      <c r="E49" s="254" t="s">
        <v>164</v>
      </c>
    </row>
    <row r="50" spans="1:5" s="39" customFormat="1" ht="15" hidden="1" customHeight="1" x14ac:dyDescent="0.25">
      <c r="A50" s="195"/>
      <c r="B50" s="212"/>
      <c r="C50" s="213"/>
      <c r="D50" s="153">
        <f t="shared" si="1"/>
        <v>0</v>
      </c>
      <c r="E50" s="254" t="s">
        <v>164</v>
      </c>
    </row>
    <row r="51" spans="1:5" s="39" customFormat="1" ht="15" hidden="1" customHeight="1" x14ac:dyDescent="0.25">
      <c r="A51" s="195"/>
      <c r="B51" s="212"/>
      <c r="C51" s="213"/>
      <c r="D51" s="153">
        <f t="shared" si="1"/>
        <v>0</v>
      </c>
      <c r="E51" s="254" t="s">
        <v>164</v>
      </c>
    </row>
    <row r="52" spans="1:5" s="39" customFormat="1" ht="15" hidden="1" customHeight="1" x14ac:dyDescent="0.25">
      <c r="A52" s="195"/>
      <c r="B52" s="212"/>
      <c r="C52" s="213"/>
      <c r="D52" s="153">
        <f t="shared" si="1"/>
        <v>0</v>
      </c>
      <c r="E52" s="254" t="s">
        <v>164</v>
      </c>
    </row>
    <row r="53" spans="1:5" s="39" customFormat="1" ht="15" hidden="1" customHeight="1" x14ac:dyDescent="0.25">
      <c r="A53" s="195"/>
      <c r="B53" s="212"/>
      <c r="C53" s="213"/>
      <c r="D53" s="153">
        <f t="shared" si="1"/>
        <v>0</v>
      </c>
      <c r="E53" s="254" t="s">
        <v>164</v>
      </c>
    </row>
    <row r="54" spans="1:5" s="39" customFormat="1" ht="15" hidden="1" customHeight="1" x14ac:dyDescent="0.25">
      <c r="A54" s="195"/>
      <c r="B54" s="212"/>
      <c r="C54" s="213"/>
      <c r="D54" s="153">
        <f t="shared" si="1"/>
        <v>0</v>
      </c>
      <c r="E54" s="254" t="s">
        <v>164</v>
      </c>
    </row>
    <row r="55" spans="1:5" s="39" customFormat="1" ht="15" hidden="1" customHeight="1" x14ac:dyDescent="0.25">
      <c r="A55" s="195"/>
      <c r="B55" s="212"/>
      <c r="C55" s="213"/>
      <c r="D55" s="153">
        <f t="shared" si="1"/>
        <v>0</v>
      </c>
      <c r="E55" s="254" t="s">
        <v>164</v>
      </c>
    </row>
    <row r="56" spans="1:5" s="39" customFormat="1" ht="15" hidden="1" customHeight="1" x14ac:dyDescent="0.25">
      <c r="A56" s="195"/>
      <c r="B56" s="212"/>
      <c r="C56" s="213"/>
      <c r="D56" s="153">
        <f t="shared" si="1"/>
        <v>0</v>
      </c>
      <c r="E56" s="254" t="s">
        <v>164</v>
      </c>
    </row>
    <row r="57" spans="1:5" s="39" customFormat="1" ht="15" hidden="1" customHeight="1" x14ac:dyDescent="0.25">
      <c r="A57" s="195"/>
      <c r="B57" s="212"/>
      <c r="C57" s="213"/>
      <c r="D57" s="153">
        <f t="shared" si="1"/>
        <v>0</v>
      </c>
      <c r="E57" s="254" t="s">
        <v>164</v>
      </c>
    </row>
    <row r="58" spans="1:5" s="39" customFormat="1" ht="15" hidden="1" customHeight="1" x14ac:dyDescent="0.25">
      <c r="A58" s="195"/>
      <c r="B58" s="212"/>
      <c r="C58" s="213"/>
      <c r="D58" s="153">
        <f t="shared" si="1"/>
        <v>0</v>
      </c>
      <c r="E58" s="254" t="s">
        <v>164</v>
      </c>
    </row>
    <row r="59" spans="1:5" s="39" customFormat="1" ht="15" hidden="1" customHeight="1" x14ac:dyDescent="0.25">
      <c r="A59" s="195"/>
      <c r="B59" s="212"/>
      <c r="C59" s="213"/>
      <c r="D59" s="153">
        <f t="shared" si="1"/>
        <v>0</v>
      </c>
      <c r="E59" s="254" t="s">
        <v>164</v>
      </c>
    </row>
    <row r="60" spans="1:5" s="39" customFormat="1" ht="15" hidden="1" customHeight="1" x14ac:dyDescent="0.25">
      <c r="A60" s="195"/>
      <c r="B60" s="212"/>
      <c r="C60" s="213"/>
      <c r="D60" s="153">
        <f t="shared" si="1"/>
        <v>0</v>
      </c>
      <c r="E60" s="254" t="s">
        <v>164</v>
      </c>
    </row>
    <row r="61" spans="1:5" s="39" customFormat="1" ht="15" hidden="1" customHeight="1" x14ac:dyDescent="0.25">
      <c r="A61" s="195"/>
      <c r="B61" s="212"/>
      <c r="C61" s="213"/>
      <c r="D61" s="153">
        <f t="shared" si="1"/>
        <v>0</v>
      </c>
      <c r="E61" s="254" t="s">
        <v>164</v>
      </c>
    </row>
    <row r="62" spans="1:5" s="39" customFormat="1" ht="15" hidden="1" customHeight="1" x14ac:dyDescent="0.25">
      <c r="A62" s="195"/>
      <c r="B62" s="212"/>
      <c r="C62" s="213"/>
      <c r="D62" s="153">
        <f t="shared" si="1"/>
        <v>0</v>
      </c>
      <c r="E62" s="254" t="s">
        <v>164</v>
      </c>
    </row>
    <row r="63" spans="1:5" s="39" customFormat="1" ht="15" hidden="1" customHeight="1" x14ac:dyDescent="0.25">
      <c r="A63" s="195"/>
      <c r="B63" s="212"/>
      <c r="C63" s="213"/>
      <c r="D63" s="153">
        <f t="shared" si="1"/>
        <v>0</v>
      </c>
      <c r="E63" s="254" t="s">
        <v>164</v>
      </c>
    </row>
    <row r="64" spans="1:5" s="39" customFormat="1" ht="15" hidden="1" customHeight="1" x14ac:dyDescent="0.25">
      <c r="A64" s="195"/>
      <c r="B64" s="212"/>
      <c r="C64" s="213"/>
      <c r="D64" s="153">
        <f t="shared" si="1"/>
        <v>0</v>
      </c>
      <c r="E64" s="254" t="s">
        <v>164</v>
      </c>
    </row>
    <row r="65" spans="1:5" s="39" customFormat="1" ht="15" hidden="1" customHeight="1" x14ac:dyDescent="0.25">
      <c r="A65" s="195"/>
      <c r="B65" s="212"/>
      <c r="C65" s="213"/>
      <c r="D65" s="153">
        <f t="shared" si="1"/>
        <v>0</v>
      </c>
      <c r="E65" s="254" t="s">
        <v>164</v>
      </c>
    </row>
    <row r="66" spans="1:5" s="39" customFormat="1" ht="15" hidden="1" customHeight="1" x14ac:dyDescent="0.25">
      <c r="A66" s="195"/>
      <c r="B66" s="212"/>
      <c r="C66" s="213"/>
      <c r="D66" s="153">
        <f t="shared" si="1"/>
        <v>0</v>
      </c>
      <c r="E66" s="254" t="s">
        <v>164</v>
      </c>
    </row>
    <row r="67" spans="1:5" s="39" customFormat="1" ht="15" hidden="1" customHeight="1" x14ac:dyDescent="0.25">
      <c r="A67" s="195"/>
      <c r="B67" s="212"/>
      <c r="C67" s="213"/>
      <c r="D67" s="153">
        <f t="shared" si="1"/>
        <v>0</v>
      </c>
      <c r="E67" s="254" t="s">
        <v>164</v>
      </c>
    </row>
    <row r="68" spans="1:5" s="39" customFormat="1" ht="15" hidden="1" customHeight="1" x14ac:dyDescent="0.25">
      <c r="A68" s="195"/>
      <c r="B68" s="212"/>
      <c r="C68" s="213"/>
      <c r="D68" s="153">
        <f t="shared" ref="D68:D99" si="2">ROUND(+B68*C68,2)</f>
        <v>0</v>
      </c>
      <c r="E68" s="254" t="s">
        <v>164</v>
      </c>
    </row>
    <row r="69" spans="1:5" s="39" customFormat="1" ht="15" hidden="1" customHeight="1" x14ac:dyDescent="0.25">
      <c r="A69" s="195"/>
      <c r="B69" s="212"/>
      <c r="C69" s="213"/>
      <c r="D69" s="153">
        <f t="shared" si="2"/>
        <v>0</v>
      </c>
      <c r="E69" s="254" t="s">
        <v>164</v>
      </c>
    </row>
    <row r="70" spans="1:5" s="39" customFormat="1" ht="15" hidden="1" customHeight="1" x14ac:dyDescent="0.25">
      <c r="A70" s="195"/>
      <c r="B70" s="212"/>
      <c r="C70" s="213"/>
      <c r="D70" s="153">
        <f t="shared" si="2"/>
        <v>0</v>
      </c>
      <c r="E70" s="254" t="s">
        <v>164</v>
      </c>
    </row>
    <row r="71" spans="1:5" s="39" customFormat="1" ht="15" hidden="1" customHeight="1" x14ac:dyDescent="0.25">
      <c r="A71" s="195"/>
      <c r="B71" s="212"/>
      <c r="C71" s="213"/>
      <c r="D71" s="153">
        <f t="shared" si="2"/>
        <v>0</v>
      </c>
      <c r="E71" s="254" t="s">
        <v>164</v>
      </c>
    </row>
    <row r="72" spans="1:5" s="39" customFormat="1" ht="15" hidden="1" customHeight="1" x14ac:dyDescent="0.25">
      <c r="A72" s="195"/>
      <c r="B72" s="212"/>
      <c r="C72" s="213"/>
      <c r="D72" s="153">
        <f t="shared" si="2"/>
        <v>0</v>
      </c>
      <c r="E72" s="254" t="s">
        <v>164</v>
      </c>
    </row>
    <row r="73" spans="1:5" s="39" customFormat="1" ht="15" hidden="1" customHeight="1" x14ac:dyDescent="0.25">
      <c r="A73" s="195"/>
      <c r="B73" s="212"/>
      <c r="C73" s="213"/>
      <c r="D73" s="153">
        <f t="shared" si="2"/>
        <v>0</v>
      </c>
      <c r="E73" s="254" t="s">
        <v>164</v>
      </c>
    </row>
    <row r="74" spans="1:5" s="39" customFormat="1" ht="15" hidden="1" customHeight="1" x14ac:dyDescent="0.25">
      <c r="A74" s="195"/>
      <c r="B74" s="212"/>
      <c r="C74" s="213"/>
      <c r="D74" s="153">
        <f t="shared" si="2"/>
        <v>0</v>
      </c>
      <c r="E74" s="254" t="s">
        <v>164</v>
      </c>
    </row>
    <row r="75" spans="1:5" s="39" customFormat="1" ht="15" hidden="1" customHeight="1" x14ac:dyDescent="0.25">
      <c r="A75" s="195"/>
      <c r="B75" s="212"/>
      <c r="C75" s="213"/>
      <c r="D75" s="153">
        <f t="shared" si="2"/>
        <v>0</v>
      </c>
      <c r="E75" s="254" t="s">
        <v>164</v>
      </c>
    </row>
    <row r="76" spans="1:5" s="39" customFormat="1" ht="15" hidden="1" customHeight="1" x14ac:dyDescent="0.25">
      <c r="A76" s="195"/>
      <c r="B76" s="212"/>
      <c r="C76" s="213"/>
      <c r="D76" s="153">
        <f t="shared" si="2"/>
        <v>0</v>
      </c>
      <c r="E76" s="254" t="s">
        <v>164</v>
      </c>
    </row>
    <row r="77" spans="1:5" s="39" customFormat="1" ht="15" hidden="1" customHeight="1" x14ac:dyDescent="0.25">
      <c r="A77" s="195"/>
      <c r="B77" s="212"/>
      <c r="C77" s="213"/>
      <c r="D77" s="153">
        <f t="shared" si="2"/>
        <v>0</v>
      </c>
      <c r="E77" s="254" t="s">
        <v>164</v>
      </c>
    </row>
    <row r="78" spans="1:5" s="39" customFormat="1" ht="15" hidden="1" customHeight="1" x14ac:dyDescent="0.25">
      <c r="A78" s="195"/>
      <c r="B78" s="212"/>
      <c r="C78" s="213"/>
      <c r="D78" s="153">
        <f t="shared" si="2"/>
        <v>0</v>
      </c>
      <c r="E78" s="254" t="s">
        <v>164</v>
      </c>
    </row>
    <row r="79" spans="1:5" s="39" customFormat="1" ht="15" hidden="1" customHeight="1" x14ac:dyDescent="0.25">
      <c r="A79" s="195"/>
      <c r="B79" s="212"/>
      <c r="C79" s="213"/>
      <c r="D79" s="153">
        <f t="shared" si="2"/>
        <v>0</v>
      </c>
      <c r="E79" s="254" t="s">
        <v>164</v>
      </c>
    </row>
    <row r="80" spans="1:5" s="39" customFormat="1" ht="15" hidden="1" customHeight="1" x14ac:dyDescent="0.25">
      <c r="A80" s="195"/>
      <c r="B80" s="212"/>
      <c r="C80" s="213"/>
      <c r="D80" s="153">
        <f t="shared" si="2"/>
        <v>0</v>
      </c>
      <c r="E80" s="254" t="s">
        <v>164</v>
      </c>
    </row>
    <row r="81" spans="1:5" s="39" customFormat="1" ht="15" hidden="1" customHeight="1" x14ac:dyDescent="0.25">
      <c r="A81" s="195"/>
      <c r="B81" s="212"/>
      <c r="C81" s="213"/>
      <c r="D81" s="153">
        <f t="shared" si="2"/>
        <v>0</v>
      </c>
      <c r="E81" s="254" t="s">
        <v>164</v>
      </c>
    </row>
    <row r="82" spans="1:5" s="39" customFormat="1" ht="15" hidden="1" customHeight="1" x14ac:dyDescent="0.25">
      <c r="A82" s="195"/>
      <c r="B82" s="212"/>
      <c r="C82" s="213"/>
      <c r="D82" s="153">
        <f t="shared" si="2"/>
        <v>0</v>
      </c>
      <c r="E82" s="254" t="s">
        <v>164</v>
      </c>
    </row>
    <row r="83" spans="1:5" s="39" customFormat="1" ht="15" hidden="1" customHeight="1" x14ac:dyDescent="0.25">
      <c r="A83" s="195"/>
      <c r="B83" s="212"/>
      <c r="C83" s="213"/>
      <c r="D83" s="153">
        <f t="shared" si="2"/>
        <v>0</v>
      </c>
      <c r="E83" s="254" t="s">
        <v>164</v>
      </c>
    </row>
    <row r="84" spans="1:5" s="39" customFormat="1" ht="15" hidden="1" customHeight="1" x14ac:dyDescent="0.25">
      <c r="A84" s="195"/>
      <c r="B84" s="212"/>
      <c r="C84" s="213"/>
      <c r="D84" s="153">
        <f t="shared" si="2"/>
        <v>0</v>
      </c>
      <c r="E84" s="254" t="s">
        <v>164</v>
      </c>
    </row>
    <row r="85" spans="1:5" s="39" customFormat="1" ht="15" hidden="1" customHeight="1" x14ac:dyDescent="0.25">
      <c r="A85" s="195"/>
      <c r="B85" s="212"/>
      <c r="C85" s="213"/>
      <c r="D85" s="153">
        <f t="shared" si="2"/>
        <v>0</v>
      </c>
      <c r="E85" s="254" t="s">
        <v>164</v>
      </c>
    </row>
    <row r="86" spans="1:5" s="39" customFormat="1" ht="15" hidden="1" customHeight="1" x14ac:dyDescent="0.25">
      <c r="A86" s="195"/>
      <c r="B86" s="212"/>
      <c r="C86" s="213"/>
      <c r="D86" s="153">
        <f t="shared" si="2"/>
        <v>0</v>
      </c>
      <c r="E86" s="254" t="s">
        <v>164</v>
      </c>
    </row>
    <row r="87" spans="1:5" s="39" customFormat="1" ht="15" hidden="1" customHeight="1" x14ac:dyDescent="0.25">
      <c r="A87" s="195"/>
      <c r="B87" s="212"/>
      <c r="C87" s="213"/>
      <c r="D87" s="153">
        <f t="shared" si="2"/>
        <v>0</v>
      </c>
      <c r="E87" s="254" t="s">
        <v>164</v>
      </c>
    </row>
    <row r="88" spans="1:5" s="39" customFormat="1" ht="15" hidden="1" customHeight="1" x14ac:dyDescent="0.25">
      <c r="A88" s="195"/>
      <c r="B88" s="212"/>
      <c r="C88" s="213"/>
      <c r="D88" s="153">
        <f t="shared" si="2"/>
        <v>0</v>
      </c>
      <c r="E88" s="254" t="s">
        <v>164</v>
      </c>
    </row>
    <row r="89" spans="1:5" s="39" customFormat="1" ht="15" hidden="1" customHeight="1" x14ac:dyDescent="0.25">
      <c r="A89" s="195"/>
      <c r="B89" s="212"/>
      <c r="C89" s="213"/>
      <c r="D89" s="153">
        <f t="shared" si="2"/>
        <v>0</v>
      </c>
      <c r="E89" s="254" t="s">
        <v>164</v>
      </c>
    </row>
    <row r="90" spans="1:5" s="39" customFormat="1" ht="15" hidden="1" customHeight="1" x14ac:dyDescent="0.25">
      <c r="A90" s="195"/>
      <c r="B90" s="212"/>
      <c r="C90" s="213"/>
      <c r="D90" s="153">
        <f t="shared" si="2"/>
        <v>0</v>
      </c>
      <c r="E90" s="254" t="s">
        <v>164</v>
      </c>
    </row>
    <row r="91" spans="1:5" s="39" customFormat="1" ht="15" hidden="1" customHeight="1" x14ac:dyDescent="0.25">
      <c r="A91" s="195"/>
      <c r="B91" s="212"/>
      <c r="C91" s="213"/>
      <c r="D91" s="153">
        <f t="shared" si="2"/>
        <v>0</v>
      </c>
      <c r="E91" s="254" t="s">
        <v>164</v>
      </c>
    </row>
    <row r="92" spans="1:5" s="39" customFormat="1" ht="15" hidden="1" customHeight="1" x14ac:dyDescent="0.25">
      <c r="A92" s="195"/>
      <c r="B92" s="212"/>
      <c r="C92" s="213"/>
      <c r="D92" s="153">
        <f t="shared" si="2"/>
        <v>0</v>
      </c>
      <c r="E92" s="254" t="s">
        <v>164</v>
      </c>
    </row>
    <row r="93" spans="1:5" s="39" customFormat="1" ht="15" hidden="1" customHeight="1" x14ac:dyDescent="0.25">
      <c r="A93" s="195"/>
      <c r="B93" s="212"/>
      <c r="C93" s="213"/>
      <c r="D93" s="153">
        <f t="shared" si="2"/>
        <v>0</v>
      </c>
      <c r="E93" s="254" t="s">
        <v>164</v>
      </c>
    </row>
    <row r="94" spans="1:5" s="39" customFormat="1" ht="15" hidden="1" customHeight="1" x14ac:dyDescent="0.25">
      <c r="A94" s="195"/>
      <c r="B94" s="212"/>
      <c r="C94" s="213"/>
      <c r="D94" s="153">
        <f t="shared" si="2"/>
        <v>0</v>
      </c>
      <c r="E94" s="254" t="s">
        <v>164</v>
      </c>
    </row>
    <row r="95" spans="1:5" s="39" customFormat="1" ht="15" hidden="1" customHeight="1" x14ac:dyDescent="0.25">
      <c r="A95" s="195"/>
      <c r="B95" s="212"/>
      <c r="C95" s="213"/>
      <c r="D95" s="153">
        <f t="shared" si="2"/>
        <v>0</v>
      </c>
      <c r="E95" s="254" t="s">
        <v>164</v>
      </c>
    </row>
    <row r="96" spans="1:5" s="39" customFormat="1" ht="15" hidden="1" customHeight="1" x14ac:dyDescent="0.25">
      <c r="A96" s="195"/>
      <c r="B96" s="212"/>
      <c r="C96" s="213"/>
      <c r="D96" s="153">
        <f t="shared" si="2"/>
        <v>0</v>
      </c>
      <c r="E96" s="254" t="s">
        <v>164</v>
      </c>
    </row>
    <row r="97" spans="1:5" s="39" customFormat="1" ht="15" hidden="1" customHeight="1" x14ac:dyDescent="0.25">
      <c r="A97" s="195"/>
      <c r="B97" s="212"/>
      <c r="C97" s="213"/>
      <c r="D97" s="153">
        <f t="shared" si="2"/>
        <v>0</v>
      </c>
      <c r="E97" s="254" t="s">
        <v>164</v>
      </c>
    </row>
    <row r="98" spans="1:5" s="39" customFormat="1" ht="15" hidden="1" customHeight="1" x14ac:dyDescent="0.25">
      <c r="A98" s="195"/>
      <c r="B98" s="212"/>
      <c r="C98" s="213"/>
      <c r="D98" s="153">
        <f t="shared" si="2"/>
        <v>0</v>
      </c>
      <c r="E98" s="254" t="s">
        <v>164</v>
      </c>
    </row>
    <row r="99" spans="1:5" s="39" customFormat="1" ht="15" hidden="1" customHeight="1" x14ac:dyDescent="0.25">
      <c r="A99" s="195"/>
      <c r="B99" s="212"/>
      <c r="C99" s="213"/>
      <c r="D99" s="153">
        <f t="shared" si="2"/>
        <v>0</v>
      </c>
      <c r="E99" s="254" t="s">
        <v>164</v>
      </c>
    </row>
    <row r="100" spans="1:5" s="39" customFormat="1" ht="15" hidden="1" customHeight="1" x14ac:dyDescent="0.25">
      <c r="A100" s="195"/>
      <c r="B100" s="212"/>
      <c r="C100" s="213"/>
      <c r="D100" s="153">
        <f t="shared" ref="D100:D131" si="3">ROUND(+B100*C100,2)</f>
        <v>0</v>
      </c>
      <c r="E100" s="254" t="s">
        <v>164</v>
      </c>
    </row>
    <row r="101" spans="1:5" s="39" customFormat="1" ht="15" hidden="1" customHeight="1" x14ac:dyDescent="0.25">
      <c r="A101" s="195"/>
      <c r="B101" s="212"/>
      <c r="C101" s="213"/>
      <c r="D101" s="153">
        <f t="shared" si="3"/>
        <v>0</v>
      </c>
      <c r="E101" s="254" t="s">
        <v>164</v>
      </c>
    </row>
    <row r="102" spans="1:5" s="39" customFormat="1" ht="15" hidden="1" customHeight="1" x14ac:dyDescent="0.25">
      <c r="A102" s="195"/>
      <c r="B102" s="212"/>
      <c r="C102" s="213"/>
      <c r="D102" s="153">
        <f t="shared" si="3"/>
        <v>0</v>
      </c>
      <c r="E102" s="254" t="s">
        <v>164</v>
      </c>
    </row>
    <row r="103" spans="1:5" s="39" customFormat="1" ht="15" hidden="1" customHeight="1" x14ac:dyDescent="0.25">
      <c r="A103" s="195"/>
      <c r="B103" s="212"/>
      <c r="C103" s="213"/>
      <c r="D103" s="153">
        <f t="shared" si="3"/>
        <v>0</v>
      </c>
      <c r="E103" s="254" t="s">
        <v>164</v>
      </c>
    </row>
    <row r="104" spans="1:5" s="39" customFormat="1" ht="15" hidden="1" customHeight="1" x14ac:dyDescent="0.25">
      <c r="A104" s="195"/>
      <c r="B104" s="212"/>
      <c r="C104" s="213"/>
      <c r="D104" s="153">
        <f t="shared" si="3"/>
        <v>0</v>
      </c>
      <c r="E104" s="254" t="s">
        <v>164</v>
      </c>
    </row>
    <row r="105" spans="1:5" s="39" customFormat="1" ht="15" hidden="1" customHeight="1" x14ac:dyDescent="0.25">
      <c r="A105" s="195"/>
      <c r="B105" s="212"/>
      <c r="C105" s="213"/>
      <c r="D105" s="153">
        <f t="shared" si="3"/>
        <v>0</v>
      </c>
      <c r="E105" s="254" t="s">
        <v>164</v>
      </c>
    </row>
    <row r="106" spans="1:5" s="39" customFormat="1" ht="15" hidden="1" customHeight="1" x14ac:dyDescent="0.25">
      <c r="A106" s="195"/>
      <c r="B106" s="212"/>
      <c r="C106" s="213"/>
      <c r="D106" s="153">
        <f t="shared" si="3"/>
        <v>0</v>
      </c>
      <c r="E106" s="254" t="s">
        <v>164</v>
      </c>
    </row>
    <row r="107" spans="1:5" s="39" customFormat="1" ht="15" hidden="1" customHeight="1" x14ac:dyDescent="0.25">
      <c r="A107" s="195"/>
      <c r="B107" s="212"/>
      <c r="C107" s="213"/>
      <c r="D107" s="153">
        <f t="shared" si="3"/>
        <v>0</v>
      </c>
      <c r="E107" s="254" t="s">
        <v>164</v>
      </c>
    </row>
    <row r="108" spans="1:5" s="39" customFormat="1" ht="15" hidden="1" customHeight="1" x14ac:dyDescent="0.25">
      <c r="A108" s="195"/>
      <c r="B108" s="212"/>
      <c r="C108" s="213"/>
      <c r="D108" s="153">
        <f t="shared" si="3"/>
        <v>0</v>
      </c>
      <c r="E108" s="254" t="s">
        <v>164</v>
      </c>
    </row>
    <row r="109" spans="1:5" s="39" customFormat="1" ht="15" hidden="1" customHeight="1" x14ac:dyDescent="0.25">
      <c r="A109" s="195"/>
      <c r="B109" s="212"/>
      <c r="C109" s="213"/>
      <c r="D109" s="153">
        <f t="shared" si="3"/>
        <v>0</v>
      </c>
      <c r="E109" s="254" t="s">
        <v>164</v>
      </c>
    </row>
    <row r="110" spans="1:5" s="39" customFormat="1" ht="15" hidden="1" customHeight="1" x14ac:dyDescent="0.25">
      <c r="A110" s="195"/>
      <c r="B110" s="212"/>
      <c r="C110" s="213"/>
      <c r="D110" s="153">
        <f t="shared" si="3"/>
        <v>0</v>
      </c>
      <c r="E110" s="254" t="s">
        <v>164</v>
      </c>
    </row>
    <row r="111" spans="1:5" s="39" customFormat="1" ht="15" hidden="1" customHeight="1" x14ac:dyDescent="0.25">
      <c r="A111" s="195"/>
      <c r="B111" s="212"/>
      <c r="C111" s="213"/>
      <c r="D111" s="153">
        <f t="shared" si="3"/>
        <v>0</v>
      </c>
      <c r="E111" s="254" t="s">
        <v>164</v>
      </c>
    </row>
    <row r="112" spans="1:5" s="39" customFormat="1" ht="15" hidden="1" customHeight="1" x14ac:dyDescent="0.25">
      <c r="A112" s="195"/>
      <c r="B112" s="212"/>
      <c r="C112" s="213"/>
      <c r="D112" s="153">
        <f t="shared" si="3"/>
        <v>0</v>
      </c>
      <c r="E112" s="254" t="s">
        <v>164</v>
      </c>
    </row>
    <row r="113" spans="1:5" s="39" customFormat="1" ht="15" hidden="1" customHeight="1" x14ac:dyDescent="0.25">
      <c r="A113" s="195"/>
      <c r="B113" s="212"/>
      <c r="C113" s="213"/>
      <c r="D113" s="153">
        <f t="shared" si="3"/>
        <v>0</v>
      </c>
      <c r="E113" s="254" t="s">
        <v>164</v>
      </c>
    </row>
    <row r="114" spans="1:5" s="39" customFormat="1" ht="15" hidden="1" customHeight="1" x14ac:dyDescent="0.25">
      <c r="A114" s="195"/>
      <c r="B114" s="212"/>
      <c r="C114" s="213"/>
      <c r="D114" s="153">
        <f t="shared" si="3"/>
        <v>0</v>
      </c>
      <c r="E114" s="254" t="s">
        <v>164</v>
      </c>
    </row>
    <row r="115" spans="1:5" s="39" customFormat="1" ht="15" hidden="1" customHeight="1" x14ac:dyDescent="0.25">
      <c r="A115" s="195"/>
      <c r="B115" s="212"/>
      <c r="C115" s="213"/>
      <c r="D115" s="153">
        <f t="shared" si="3"/>
        <v>0</v>
      </c>
      <c r="E115" s="254" t="s">
        <v>164</v>
      </c>
    </row>
    <row r="116" spans="1:5" s="39" customFormat="1" ht="15" hidden="1" customHeight="1" x14ac:dyDescent="0.25">
      <c r="A116" s="195"/>
      <c r="B116" s="212"/>
      <c r="C116" s="213"/>
      <c r="D116" s="153">
        <f t="shared" si="3"/>
        <v>0</v>
      </c>
      <c r="E116" s="254" t="s">
        <v>164</v>
      </c>
    </row>
    <row r="117" spans="1:5" s="39" customFormat="1" ht="15" hidden="1" customHeight="1" x14ac:dyDescent="0.25">
      <c r="A117" s="195"/>
      <c r="B117" s="212"/>
      <c r="C117" s="213"/>
      <c r="D117" s="153">
        <f t="shared" si="3"/>
        <v>0</v>
      </c>
      <c r="E117" s="254" t="s">
        <v>164</v>
      </c>
    </row>
    <row r="118" spans="1:5" s="39" customFormat="1" ht="15" hidden="1" customHeight="1" x14ac:dyDescent="0.25">
      <c r="A118" s="195"/>
      <c r="B118" s="212"/>
      <c r="C118" s="213"/>
      <c r="D118" s="153">
        <f t="shared" si="3"/>
        <v>0</v>
      </c>
      <c r="E118" s="254" t="s">
        <v>164</v>
      </c>
    </row>
    <row r="119" spans="1:5" s="39" customFormat="1" ht="15" hidden="1" customHeight="1" x14ac:dyDescent="0.25">
      <c r="A119" s="195"/>
      <c r="B119" s="212"/>
      <c r="C119" s="213"/>
      <c r="D119" s="153">
        <f t="shared" si="3"/>
        <v>0</v>
      </c>
      <c r="E119" s="254" t="s">
        <v>164</v>
      </c>
    </row>
    <row r="120" spans="1:5" s="39" customFormat="1" ht="15" hidden="1" customHeight="1" x14ac:dyDescent="0.25">
      <c r="A120" s="195"/>
      <c r="B120" s="212"/>
      <c r="C120" s="213"/>
      <c r="D120" s="153">
        <f t="shared" si="3"/>
        <v>0</v>
      </c>
      <c r="E120" s="254" t="s">
        <v>164</v>
      </c>
    </row>
    <row r="121" spans="1:5" s="39" customFormat="1" ht="15" hidden="1" customHeight="1" x14ac:dyDescent="0.25">
      <c r="A121" s="195"/>
      <c r="B121" s="212"/>
      <c r="C121" s="213"/>
      <c r="D121" s="153">
        <f t="shared" si="3"/>
        <v>0</v>
      </c>
      <c r="E121" s="254" t="s">
        <v>164</v>
      </c>
    </row>
    <row r="122" spans="1:5" s="39" customFormat="1" ht="15" hidden="1" customHeight="1" x14ac:dyDescent="0.25">
      <c r="A122" s="195"/>
      <c r="B122" s="212"/>
      <c r="C122" s="213"/>
      <c r="D122" s="153">
        <f t="shared" si="3"/>
        <v>0</v>
      </c>
      <c r="E122" s="254" t="s">
        <v>164</v>
      </c>
    </row>
    <row r="123" spans="1:5" s="39" customFormat="1" ht="15" hidden="1" customHeight="1" x14ac:dyDescent="0.25">
      <c r="A123" s="195"/>
      <c r="B123" s="212"/>
      <c r="C123" s="213"/>
      <c r="D123" s="153">
        <f t="shared" si="3"/>
        <v>0</v>
      </c>
      <c r="E123" s="254" t="s">
        <v>164</v>
      </c>
    </row>
    <row r="124" spans="1:5" s="39" customFormat="1" ht="15" hidden="1" customHeight="1" x14ac:dyDescent="0.25">
      <c r="A124" s="195"/>
      <c r="B124" s="212"/>
      <c r="C124" s="213"/>
      <c r="D124" s="153">
        <f t="shared" si="3"/>
        <v>0</v>
      </c>
      <c r="E124" s="254" t="s">
        <v>164</v>
      </c>
    </row>
    <row r="125" spans="1:5" s="39" customFormat="1" ht="15" hidden="1" customHeight="1" x14ac:dyDescent="0.25">
      <c r="A125" s="195"/>
      <c r="B125" s="212"/>
      <c r="C125" s="213"/>
      <c r="D125" s="153">
        <f t="shared" si="3"/>
        <v>0</v>
      </c>
      <c r="E125" s="254" t="s">
        <v>164</v>
      </c>
    </row>
    <row r="126" spans="1:5" s="39" customFormat="1" ht="15" hidden="1" customHeight="1" x14ac:dyDescent="0.25">
      <c r="A126" s="195"/>
      <c r="B126" s="212"/>
      <c r="C126" s="213"/>
      <c r="D126" s="153">
        <f t="shared" si="3"/>
        <v>0</v>
      </c>
      <c r="E126" s="254" t="s">
        <v>164</v>
      </c>
    </row>
    <row r="127" spans="1:5" s="39" customFormat="1" ht="15" hidden="1" customHeight="1" x14ac:dyDescent="0.25">
      <c r="A127" s="195"/>
      <c r="B127" s="212"/>
      <c r="C127" s="213"/>
      <c r="D127" s="153">
        <f t="shared" si="3"/>
        <v>0</v>
      </c>
      <c r="E127" s="254" t="s">
        <v>164</v>
      </c>
    </row>
    <row r="128" spans="1:5" s="39" customFormat="1" ht="15" hidden="1" customHeight="1" x14ac:dyDescent="0.25">
      <c r="A128" s="195"/>
      <c r="B128" s="212"/>
      <c r="C128" s="213"/>
      <c r="D128" s="153">
        <f t="shared" si="3"/>
        <v>0</v>
      </c>
      <c r="E128" s="254" t="s">
        <v>164</v>
      </c>
    </row>
    <row r="129" spans="1:7" s="39" customFormat="1" ht="15" hidden="1" customHeight="1" x14ac:dyDescent="0.25">
      <c r="A129" s="195"/>
      <c r="B129" s="212"/>
      <c r="C129" s="213"/>
      <c r="D129" s="153">
        <f t="shared" si="3"/>
        <v>0</v>
      </c>
      <c r="E129" s="254" t="s">
        <v>164</v>
      </c>
    </row>
    <row r="130" spans="1:7" s="39" customFormat="1" ht="15" hidden="1" customHeight="1" x14ac:dyDescent="0.25">
      <c r="A130" s="195"/>
      <c r="B130" s="212"/>
      <c r="C130" s="213"/>
      <c r="D130" s="153">
        <f t="shared" si="3"/>
        <v>0</v>
      </c>
      <c r="E130" s="254" t="s">
        <v>164</v>
      </c>
    </row>
    <row r="131" spans="1:7" s="39" customFormat="1" ht="15" hidden="1" customHeight="1" x14ac:dyDescent="0.25">
      <c r="A131" s="195"/>
      <c r="B131" s="212"/>
      <c r="C131" s="213"/>
      <c r="D131" s="153">
        <f t="shared" si="3"/>
        <v>0</v>
      </c>
      <c r="E131" s="254" t="s">
        <v>164</v>
      </c>
    </row>
    <row r="132" spans="1:7" s="39" customFormat="1" ht="15" hidden="1" customHeight="1" x14ac:dyDescent="0.25">
      <c r="A132" s="195"/>
      <c r="B132" s="212"/>
      <c r="C132" s="213"/>
      <c r="D132" s="153">
        <f t="shared" ref="D132:D133" si="4">ROUND(+B132*C132,2)</f>
        <v>0</v>
      </c>
      <c r="E132" s="254" t="s">
        <v>164</v>
      </c>
    </row>
    <row r="133" spans="1:7" s="39" customFormat="1" ht="15" customHeight="1" x14ac:dyDescent="0.25">
      <c r="A133" s="195"/>
      <c r="B133" s="212"/>
      <c r="C133" s="213"/>
      <c r="D133" s="245">
        <f t="shared" si="4"/>
        <v>0</v>
      </c>
      <c r="E133" s="254" t="s">
        <v>164</v>
      </c>
    </row>
    <row r="134" spans="1:7" s="39" customFormat="1" x14ac:dyDescent="0.25">
      <c r="A134" s="195"/>
      <c r="B134" s="199"/>
      <c r="C134" s="154" t="s">
        <v>176</v>
      </c>
      <c r="D134" s="153">
        <f>ROUND(SUBTOTAL(109,D4:D133),2)</f>
        <v>0</v>
      </c>
      <c r="E134" s="254" t="s">
        <v>164</v>
      </c>
      <c r="G134" s="111" t="s">
        <v>183</v>
      </c>
    </row>
    <row r="135" spans="1:7" s="106" customFormat="1" x14ac:dyDescent="0.25">
      <c r="D135" s="89"/>
      <c r="E135" s="254" t="s">
        <v>167</v>
      </c>
      <c r="G135" s="111"/>
    </row>
    <row r="136" spans="1:7" s="106" customFormat="1" x14ac:dyDescent="0.25">
      <c r="A136" s="195"/>
      <c r="B136" s="212"/>
      <c r="C136" s="213"/>
      <c r="D136" s="153">
        <f t="shared" ref="D136:D167" si="5">ROUND(+B136*C136,2)</f>
        <v>0</v>
      </c>
      <c r="E136" s="256" t="s">
        <v>167</v>
      </c>
    </row>
    <row r="137" spans="1:7" s="39" customFormat="1" ht="15" customHeight="1" x14ac:dyDescent="0.25">
      <c r="A137" s="195"/>
      <c r="B137" s="212"/>
      <c r="C137" s="213"/>
      <c r="D137" s="153">
        <f t="shared" si="5"/>
        <v>0</v>
      </c>
      <c r="E137" s="254" t="s">
        <v>167</v>
      </c>
    </row>
    <row r="138" spans="1:7" s="39" customFormat="1" ht="15" customHeight="1" x14ac:dyDescent="0.25">
      <c r="A138" s="195"/>
      <c r="B138" s="212"/>
      <c r="C138" s="213"/>
      <c r="D138" s="153">
        <f t="shared" si="5"/>
        <v>0</v>
      </c>
      <c r="E138" s="254" t="s">
        <v>167</v>
      </c>
    </row>
    <row r="139" spans="1:7" s="39" customFormat="1" ht="15" hidden="1" customHeight="1" x14ac:dyDescent="0.25">
      <c r="A139" s="195"/>
      <c r="B139" s="212"/>
      <c r="C139" s="213"/>
      <c r="D139" s="153">
        <f t="shared" si="5"/>
        <v>0</v>
      </c>
      <c r="E139" s="254" t="s">
        <v>167</v>
      </c>
    </row>
    <row r="140" spans="1:7" s="39" customFormat="1" ht="15" hidden="1" customHeight="1" x14ac:dyDescent="0.25">
      <c r="A140" s="195"/>
      <c r="B140" s="212"/>
      <c r="C140" s="213"/>
      <c r="D140" s="153">
        <f t="shared" si="5"/>
        <v>0</v>
      </c>
      <c r="E140" s="254" t="s">
        <v>167</v>
      </c>
    </row>
    <row r="141" spans="1:7" s="39" customFormat="1" ht="15" hidden="1" customHeight="1" x14ac:dyDescent="0.25">
      <c r="A141" s="195"/>
      <c r="B141" s="212"/>
      <c r="C141" s="213"/>
      <c r="D141" s="153">
        <f t="shared" si="5"/>
        <v>0</v>
      </c>
      <c r="E141" s="254" t="s">
        <v>167</v>
      </c>
    </row>
    <row r="142" spans="1:7" s="39" customFormat="1" ht="15" hidden="1" customHeight="1" x14ac:dyDescent="0.25">
      <c r="A142" s="195"/>
      <c r="B142" s="212"/>
      <c r="C142" s="213"/>
      <c r="D142" s="153">
        <f t="shared" si="5"/>
        <v>0</v>
      </c>
      <c r="E142" s="254" t="s">
        <v>167</v>
      </c>
    </row>
    <row r="143" spans="1:7" s="39" customFormat="1" ht="15" hidden="1" customHeight="1" x14ac:dyDescent="0.25">
      <c r="A143" s="195"/>
      <c r="B143" s="212"/>
      <c r="C143" s="213"/>
      <c r="D143" s="153">
        <f t="shared" si="5"/>
        <v>0</v>
      </c>
      <c r="E143" s="254" t="s">
        <v>167</v>
      </c>
    </row>
    <row r="144" spans="1:7" s="39" customFormat="1" ht="15" hidden="1" customHeight="1" x14ac:dyDescent="0.25">
      <c r="A144" s="195"/>
      <c r="B144" s="212"/>
      <c r="C144" s="213"/>
      <c r="D144" s="153">
        <f t="shared" si="5"/>
        <v>0</v>
      </c>
      <c r="E144" s="254" t="s">
        <v>167</v>
      </c>
    </row>
    <row r="145" spans="1:5" s="39" customFormat="1" ht="15" hidden="1" customHeight="1" x14ac:dyDescent="0.25">
      <c r="A145" s="195"/>
      <c r="B145" s="212"/>
      <c r="C145" s="213"/>
      <c r="D145" s="153">
        <f t="shared" si="5"/>
        <v>0</v>
      </c>
      <c r="E145" s="254" t="s">
        <v>167</v>
      </c>
    </row>
    <row r="146" spans="1:5" s="39" customFormat="1" ht="15" hidden="1" customHeight="1" x14ac:dyDescent="0.25">
      <c r="A146" s="195"/>
      <c r="B146" s="212"/>
      <c r="C146" s="213"/>
      <c r="D146" s="153">
        <f t="shared" si="5"/>
        <v>0</v>
      </c>
      <c r="E146" s="254" t="s">
        <v>167</v>
      </c>
    </row>
    <row r="147" spans="1:5" s="39" customFormat="1" ht="15" hidden="1" customHeight="1" x14ac:dyDescent="0.25">
      <c r="A147" s="195"/>
      <c r="B147" s="212"/>
      <c r="C147" s="213"/>
      <c r="D147" s="153">
        <f t="shared" si="5"/>
        <v>0</v>
      </c>
      <c r="E147" s="254" t="s">
        <v>167</v>
      </c>
    </row>
    <row r="148" spans="1:5" s="39" customFormat="1" ht="15" hidden="1" customHeight="1" x14ac:dyDescent="0.25">
      <c r="A148" s="195"/>
      <c r="B148" s="212"/>
      <c r="C148" s="213"/>
      <c r="D148" s="153">
        <f t="shared" si="5"/>
        <v>0</v>
      </c>
      <c r="E148" s="254" t="s">
        <v>167</v>
      </c>
    </row>
    <row r="149" spans="1:5" s="39" customFormat="1" ht="15" hidden="1" customHeight="1" x14ac:dyDescent="0.25">
      <c r="A149" s="195"/>
      <c r="B149" s="212"/>
      <c r="C149" s="213"/>
      <c r="D149" s="153">
        <f t="shared" si="5"/>
        <v>0</v>
      </c>
      <c r="E149" s="254" t="s">
        <v>167</v>
      </c>
    </row>
    <row r="150" spans="1:5" s="39" customFormat="1" ht="15" hidden="1" customHeight="1" x14ac:dyDescent="0.25">
      <c r="A150" s="195"/>
      <c r="B150" s="212"/>
      <c r="C150" s="213"/>
      <c r="D150" s="153">
        <f t="shared" si="5"/>
        <v>0</v>
      </c>
      <c r="E150" s="254" t="s">
        <v>167</v>
      </c>
    </row>
    <row r="151" spans="1:5" s="39" customFormat="1" ht="15" hidden="1" customHeight="1" x14ac:dyDescent="0.25">
      <c r="A151" s="195"/>
      <c r="B151" s="212"/>
      <c r="C151" s="213"/>
      <c r="D151" s="153">
        <f t="shared" si="5"/>
        <v>0</v>
      </c>
      <c r="E151" s="254" t="s">
        <v>167</v>
      </c>
    </row>
    <row r="152" spans="1:5" s="39" customFormat="1" ht="15" hidden="1" customHeight="1" x14ac:dyDescent="0.25">
      <c r="A152" s="195"/>
      <c r="B152" s="212"/>
      <c r="C152" s="213"/>
      <c r="D152" s="153">
        <f t="shared" si="5"/>
        <v>0</v>
      </c>
      <c r="E152" s="254" t="s">
        <v>167</v>
      </c>
    </row>
    <row r="153" spans="1:5" s="39" customFormat="1" ht="15" hidden="1" customHeight="1" x14ac:dyDescent="0.25">
      <c r="A153" s="195"/>
      <c r="B153" s="212"/>
      <c r="C153" s="213"/>
      <c r="D153" s="153">
        <f t="shared" si="5"/>
        <v>0</v>
      </c>
      <c r="E153" s="254" t="s">
        <v>167</v>
      </c>
    </row>
    <row r="154" spans="1:5" s="39" customFormat="1" ht="15" hidden="1" customHeight="1" x14ac:dyDescent="0.25">
      <c r="A154" s="195"/>
      <c r="B154" s="212"/>
      <c r="C154" s="213"/>
      <c r="D154" s="153">
        <f t="shared" si="5"/>
        <v>0</v>
      </c>
      <c r="E154" s="254" t="s">
        <v>167</v>
      </c>
    </row>
    <row r="155" spans="1:5" s="39" customFormat="1" ht="15" hidden="1" customHeight="1" x14ac:dyDescent="0.25">
      <c r="A155" s="195"/>
      <c r="B155" s="212"/>
      <c r="C155" s="213"/>
      <c r="D155" s="153">
        <f t="shared" si="5"/>
        <v>0</v>
      </c>
      <c r="E155" s="254" t="s">
        <v>167</v>
      </c>
    </row>
    <row r="156" spans="1:5" s="39" customFormat="1" ht="15" hidden="1" customHeight="1" x14ac:dyDescent="0.25">
      <c r="A156" s="195"/>
      <c r="B156" s="212"/>
      <c r="C156" s="213"/>
      <c r="D156" s="153">
        <f t="shared" si="5"/>
        <v>0</v>
      </c>
      <c r="E156" s="254" t="s">
        <v>167</v>
      </c>
    </row>
    <row r="157" spans="1:5" s="39" customFormat="1" ht="15" hidden="1" customHeight="1" x14ac:dyDescent="0.25">
      <c r="A157" s="195"/>
      <c r="B157" s="212"/>
      <c r="C157" s="213"/>
      <c r="D157" s="153">
        <f t="shared" si="5"/>
        <v>0</v>
      </c>
      <c r="E157" s="254" t="s">
        <v>167</v>
      </c>
    </row>
    <row r="158" spans="1:5" s="39" customFormat="1" ht="15" hidden="1" customHeight="1" x14ac:dyDescent="0.25">
      <c r="A158" s="195"/>
      <c r="B158" s="212"/>
      <c r="C158" s="213"/>
      <c r="D158" s="153">
        <f t="shared" si="5"/>
        <v>0</v>
      </c>
      <c r="E158" s="254" t="s">
        <v>167</v>
      </c>
    </row>
    <row r="159" spans="1:5" s="39" customFormat="1" ht="15" hidden="1" customHeight="1" x14ac:dyDescent="0.25">
      <c r="A159" s="195"/>
      <c r="B159" s="212"/>
      <c r="C159" s="213"/>
      <c r="D159" s="153">
        <f t="shared" si="5"/>
        <v>0</v>
      </c>
      <c r="E159" s="254" t="s">
        <v>167</v>
      </c>
    </row>
    <row r="160" spans="1:5" s="39" customFormat="1" ht="15" hidden="1" customHeight="1" x14ac:dyDescent="0.25">
      <c r="A160" s="195"/>
      <c r="B160" s="212"/>
      <c r="C160" s="213"/>
      <c r="D160" s="153">
        <f t="shared" si="5"/>
        <v>0</v>
      </c>
      <c r="E160" s="254" t="s">
        <v>167</v>
      </c>
    </row>
    <row r="161" spans="1:5" s="39" customFormat="1" ht="15" hidden="1" customHeight="1" x14ac:dyDescent="0.25">
      <c r="A161" s="195"/>
      <c r="B161" s="212"/>
      <c r="C161" s="213"/>
      <c r="D161" s="153">
        <f t="shared" si="5"/>
        <v>0</v>
      </c>
      <c r="E161" s="254" t="s">
        <v>167</v>
      </c>
    </row>
    <row r="162" spans="1:5" s="39" customFormat="1" ht="15" hidden="1" customHeight="1" x14ac:dyDescent="0.25">
      <c r="A162" s="195"/>
      <c r="B162" s="212"/>
      <c r="C162" s="213"/>
      <c r="D162" s="153">
        <f t="shared" si="5"/>
        <v>0</v>
      </c>
      <c r="E162" s="254" t="s">
        <v>167</v>
      </c>
    </row>
    <row r="163" spans="1:5" s="39" customFormat="1" ht="15" hidden="1" customHeight="1" x14ac:dyDescent="0.25">
      <c r="A163" s="195"/>
      <c r="B163" s="212"/>
      <c r="C163" s="213"/>
      <c r="D163" s="153">
        <f t="shared" si="5"/>
        <v>0</v>
      </c>
      <c r="E163" s="254" t="s">
        <v>167</v>
      </c>
    </row>
    <row r="164" spans="1:5" s="39" customFormat="1" ht="15" hidden="1" customHeight="1" x14ac:dyDescent="0.25">
      <c r="A164" s="195"/>
      <c r="B164" s="212"/>
      <c r="C164" s="213"/>
      <c r="D164" s="153">
        <f t="shared" si="5"/>
        <v>0</v>
      </c>
      <c r="E164" s="254" t="s">
        <v>167</v>
      </c>
    </row>
    <row r="165" spans="1:5" s="39" customFormat="1" ht="15" hidden="1" customHeight="1" x14ac:dyDescent="0.25">
      <c r="A165" s="195"/>
      <c r="B165" s="212"/>
      <c r="C165" s="213"/>
      <c r="D165" s="153">
        <f t="shared" si="5"/>
        <v>0</v>
      </c>
      <c r="E165" s="254" t="s">
        <v>167</v>
      </c>
    </row>
    <row r="166" spans="1:5" s="39" customFormat="1" ht="15" hidden="1" customHeight="1" x14ac:dyDescent="0.25">
      <c r="A166" s="195"/>
      <c r="B166" s="212"/>
      <c r="C166" s="213"/>
      <c r="D166" s="153">
        <f t="shared" si="5"/>
        <v>0</v>
      </c>
      <c r="E166" s="254" t="s">
        <v>167</v>
      </c>
    </row>
    <row r="167" spans="1:5" s="39" customFormat="1" ht="15" hidden="1" customHeight="1" x14ac:dyDescent="0.25">
      <c r="A167" s="195"/>
      <c r="B167" s="212"/>
      <c r="C167" s="213"/>
      <c r="D167" s="153">
        <f t="shared" si="5"/>
        <v>0</v>
      </c>
      <c r="E167" s="254" t="s">
        <v>167</v>
      </c>
    </row>
    <row r="168" spans="1:5" s="39" customFormat="1" ht="15" hidden="1" customHeight="1" x14ac:dyDescent="0.25">
      <c r="A168" s="195"/>
      <c r="B168" s="212"/>
      <c r="C168" s="213"/>
      <c r="D168" s="153">
        <f t="shared" ref="D168:D199" si="6">ROUND(+B168*C168,2)</f>
        <v>0</v>
      </c>
      <c r="E168" s="254" t="s">
        <v>167</v>
      </c>
    </row>
    <row r="169" spans="1:5" s="39" customFormat="1" ht="15" hidden="1" customHeight="1" x14ac:dyDescent="0.25">
      <c r="A169" s="195"/>
      <c r="B169" s="212"/>
      <c r="C169" s="213"/>
      <c r="D169" s="153">
        <f t="shared" si="6"/>
        <v>0</v>
      </c>
      <c r="E169" s="254" t="s">
        <v>167</v>
      </c>
    </row>
    <row r="170" spans="1:5" s="39" customFormat="1" ht="15" hidden="1" customHeight="1" x14ac:dyDescent="0.25">
      <c r="A170" s="195"/>
      <c r="B170" s="212"/>
      <c r="C170" s="213"/>
      <c r="D170" s="153">
        <f t="shared" si="6"/>
        <v>0</v>
      </c>
      <c r="E170" s="254" t="s">
        <v>167</v>
      </c>
    </row>
    <row r="171" spans="1:5" s="39" customFormat="1" ht="15" hidden="1" customHeight="1" x14ac:dyDescent="0.25">
      <c r="A171" s="195"/>
      <c r="B171" s="212"/>
      <c r="C171" s="213"/>
      <c r="D171" s="153">
        <f t="shared" si="6"/>
        <v>0</v>
      </c>
      <c r="E171" s="254" t="s">
        <v>167</v>
      </c>
    </row>
    <row r="172" spans="1:5" s="39" customFormat="1" ht="15" hidden="1" customHeight="1" x14ac:dyDescent="0.25">
      <c r="A172" s="195"/>
      <c r="B172" s="212"/>
      <c r="C172" s="213"/>
      <c r="D172" s="153">
        <f t="shared" si="6"/>
        <v>0</v>
      </c>
      <c r="E172" s="254" t="s">
        <v>167</v>
      </c>
    </row>
    <row r="173" spans="1:5" s="39" customFormat="1" ht="15" hidden="1" customHeight="1" x14ac:dyDescent="0.25">
      <c r="A173" s="195"/>
      <c r="B173" s="212"/>
      <c r="C173" s="213"/>
      <c r="D173" s="153">
        <f t="shared" si="6"/>
        <v>0</v>
      </c>
      <c r="E173" s="254" t="s">
        <v>167</v>
      </c>
    </row>
    <row r="174" spans="1:5" s="39" customFormat="1" ht="15" hidden="1" customHeight="1" x14ac:dyDescent="0.25">
      <c r="A174" s="195"/>
      <c r="B174" s="212"/>
      <c r="C174" s="213"/>
      <c r="D174" s="153">
        <f t="shared" si="6"/>
        <v>0</v>
      </c>
      <c r="E174" s="254" t="s">
        <v>167</v>
      </c>
    </row>
    <row r="175" spans="1:5" s="39" customFormat="1" ht="15" hidden="1" customHeight="1" x14ac:dyDescent="0.25">
      <c r="A175" s="195"/>
      <c r="B175" s="212"/>
      <c r="C175" s="213"/>
      <c r="D175" s="153">
        <f t="shared" si="6"/>
        <v>0</v>
      </c>
      <c r="E175" s="254" t="s">
        <v>167</v>
      </c>
    </row>
    <row r="176" spans="1:5" s="39" customFormat="1" ht="15" hidden="1" customHeight="1" x14ac:dyDescent="0.25">
      <c r="A176" s="195"/>
      <c r="B176" s="212"/>
      <c r="C176" s="213"/>
      <c r="D176" s="153">
        <f t="shared" si="6"/>
        <v>0</v>
      </c>
      <c r="E176" s="254" t="s">
        <v>167</v>
      </c>
    </row>
    <row r="177" spans="1:5" s="39" customFormat="1" ht="15" hidden="1" customHeight="1" x14ac:dyDescent="0.25">
      <c r="A177" s="195"/>
      <c r="B177" s="212"/>
      <c r="C177" s="213"/>
      <c r="D177" s="153">
        <f t="shared" si="6"/>
        <v>0</v>
      </c>
      <c r="E177" s="254" t="s">
        <v>167</v>
      </c>
    </row>
    <row r="178" spans="1:5" s="39" customFormat="1" ht="15" hidden="1" customHeight="1" x14ac:dyDescent="0.25">
      <c r="A178" s="195"/>
      <c r="B178" s="212"/>
      <c r="C178" s="213"/>
      <c r="D178" s="153">
        <f t="shared" si="6"/>
        <v>0</v>
      </c>
      <c r="E178" s="254" t="s">
        <v>167</v>
      </c>
    </row>
    <row r="179" spans="1:5" s="39" customFormat="1" ht="15" hidden="1" customHeight="1" x14ac:dyDescent="0.25">
      <c r="A179" s="195"/>
      <c r="B179" s="212"/>
      <c r="C179" s="213"/>
      <c r="D179" s="153">
        <f t="shared" si="6"/>
        <v>0</v>
      </c>
      <c r="E179" s="254" t="s">
        <v>167</v>
      </c>
    </row>
    <row r="180" spans="1:5" s="39" customFormat="1" ht="15" hidden="1" customHeight="1" x14ac:dyDescent="0.25">
      <c r="A180" s="195"/>
      <c r="B180" s="212"/>
      <c r="C180" s="213"/>
      <c r="D180" s="153">
        <f t="shared" si="6"/>
        <v>0</v>
      </c>
      <c r="E180" s="254" t="s">
        <v>167</v>
      </c>
    </row>
    <row r="181" spans="1:5" s="39" customFormat="1" ht="15" hidden="1" customHeight="1" x14ac:dyDescent="0.25">
      <c r="A181" s="195"/>
      <c r="B181" s="212"/>
      <c r="C181" s="213"/>
      <c r="D181" s="153">
        <f t="shared" si="6"/>
        <v>0</v>
      </c>
      <c r="E181" s="254" t="s">
        <v>167</v>
      </c>
    </row>
    <row r="182" spans="1:5" s="39" customFormat="1" ht="15" hidden="1" customHeight="1" x14ac:dyDescent="0.25">
      <c r="A182" s="195"/>
      <c r="B182" s="212"/>
      <c r="C182" s="213"/>
      <c r="D182" s="153">
        <f t="shared" si="6"/>
        <v>0</v>
      </c>
      <c r="E182" s="254" t="s">
        <v>167</v>
      </c>
    </row>
    <row r="183" spans="1:5" s="39" customFormat="1" ht="15" hidden="1" customHeight="1" x14ac:dyDescent="0.25">
      <c r="A183" s="195"/>
      <c r="B183" s="212"/>
      <c r="C183" s="213"/>
      <c r="D183" s="153">
        <f t="shared" si="6"/>
        <v>0</v>
      </c>
      <c r="E183" s="254" t="s">
        <v>167</v>
      </c>
    </row>
    <row r="184" spans="1:5" s="39" customFormat="1" ht="15" hidden="1" customHeight="1" x14ac:dyDescent="0.25">
      <c r="A184" s="195"/>
      <c r="B184" s="212"/>
      <c r="C184" s="213"/>
      <c r="D184" s="153">
        <f t="shared" si="6"/>
        <v>0</v>
      </c>
      <c r="E184" s="254" t="s">
        <v>167</v>
      </c>
    </row>
    <row r="185" spans="1:5" s="39" customFormat="1" ht="15" hidden="1" customHeight="1" x14ac:dyDescent="0.25">
      <c r="A185" s="195"/>
      <c r="B185" s="212"/>
      <c r="C185" s="213"/>
      <c r="D185" s="153">
        <f t="shared" si="6"/>
        <v>0</v>
      </c>
      <c r="E185" s="254" t="s">
        <v>167</v>
      </c>
    </row>
    <row r="186" spans="1:5" s="39" customFormat="1" ht="15" hidden="1" customHeight="1" x14ac:dyDescent="0.25">
      <c r="A186" s="195"/>
      <c r="B186" s="212"/>
      <c r="C186" s="213"/>
      <c r="D186" s="153">
        <f t="shared" si="6"/>
        <v>0</v>
      </c>
      <c r="E186" s="254" t="s">
        <v>167</v>
      </c>
    </row>
    <row r="187" spans="1:5" s="39" customFormat="1" ht="15" hidden="1" customHeight="1" x14ac:dyDescent="0.25">
      <c r="A187" s="195"/>
      <c r="B187" s="212"/>
      <c r="C187" s="213"/>
      <c r="D187" s="153">
        <f t="shared" si="6"/>
        <v>0</v>
      </c>
      <c r="E187" s="254" t="s">
        <v>167</v>
      </c>
    </row>
    <row r="188" spans="1:5" s="39" customFormat="1" ht="15" hidden="1" customHeight="1" x14ac:dyDescent="0.25">
      <c r="A188" s="195"/>
      <c r="B188" s="212"/>
      <c r="C188" s="213"/>
      <c r="D188" s="153">
        <f t="shared" si="6"/>
        <v>0</v>
      </c>
      <c r="E188" s="254" t="s">
        <v>167</v>
      </c>
    </row>
    <row r="189" spans="1:5" s="39" customFormat="1" ht="15" hidden="1" customHeight="1" x14ac:dyDescent="0.25">
      <c r="A189" s="195"/>
      <c r="B189" s="212"/>
      <c r="C189" s="213"/>
      <c r="D189" s="153">
        <f t="shared" si="6"/>
        <v>0</v>
      </c>
      <c r="E189" s="254" t="s">
        <v>167</v>
      </c>
    </row>
    <row r="190" spans="1:5" s="39" customFormat="1" ht="15" hidden="1" customHeight="1" x14ac:dyDescent="0.25">
      <c r="A190" s="195"/>
      <c r="B190" s="212"/>
      <c r="C190" s="213"/>
      <c r="D190" s="153">
        <f t="shared" si="6"/>
        <v>0</v>
      </c>
      <c r="E190" s="254" t="s">
        <v>167</v>
      </c>
    </row>
    <row r="191" spans="1:5" s="39" customFormat="1" ht="15" hidden="1" customHeight="1" x14ac:dyDescent="0.25">
      <c r="A191" s="195"/>
      <c r="B191" s="212"/>
      <c r="C191" s="213"/>
      <c r="D191" s="153">
        <f t="shared" si="6"/>
        <v>0</v>
      </c>
      <c r="E191" s="254" t="s">
        <v>167</v>
      </c>
    </row>
    <row r="192" spans="1:5" s="39" customFormat="1" ht="15" hidden="1" customHeight="1" x14ac:dyDescent="0.25">
      <c r="A192" s="195"/>
      <c r="B192" s="212"/>
      <c r="C192" s="213"/>
      <c r="D192" s="153">
        <f t="shared" si="6"/>
        <v>0</v>
      </c>
      <c r="E192" s="254" t="s">
        <v>167</v>
      </c>
    </row>
    <row r="193" spans="1:5" s="39" customFormat="1" ht="15" hidden="1" customHeight="1" x14ac:dyDescent="0.25">
      <c r="A193" s="195"/>
      <c r="B193" s="212"/>
      <c r="C193" s="213"/>
      <c r="D193" s="153">
        <f t="shared" si="6"/>
        <v>0</v>
      </c>
      <c r="E193" s="254" t="s">
        <v>167</v>
      </c>
    </row>
    <row r="194" spans="1:5" s="39" customFormat="1" ht="15" hidden="1" customHeight="1" x14ac:dyDescent="0.25">
      <c r="A194" s="195"/>
      <c r="B194" s="212"/>
      <c r="C194" s="213"/>
      <c r="D194" s="153">
        <f t="shared" si="6"/>
        <v>0</v>
      </c>
      <c r="E194" s="254" t="s">
        <v>167</v>
      </c>
    </row>
    <row r="195" spans="1:5" s="39" customFormat="1" ht="15" hidden="1" customHeight="1" x14ac:dyDescent="0.25">
      <c r="A195" s="195"/>
      <c r="B195" s="212"/>
      <c r="C195" s="213"/>
      <c r="D195" s="153">
        <f t="shared" si="6"/>
        <v>0</v>
      </c>
      <c r="E195" s="254" t="s">
        <v>167</v>
      </c>
    </row>
    <row r="196" spans="1:5" s="39" customFormat="1" ht="15" hidden="1" customHeight="1" x14ac:dyDescent="0.25">
      <c r="A196" s="195"/>
      <c r="B196" s="212"/>
      <c r="C196" s="213"/>
      <c r="D196" s="153">
        <f t="shared" si="6"/>
        <v>0</v>
      </c>
      <c r="E196" s="254" t="s">
        <v>167</v>
      </c>
    </row>
    <row r="197" spans="1:5" s="39" customFormat="1" ht="15" hidden="1" customHeight="1" x14ac:dyDescent="0.25">
      <c r="A197" s="195"/>
      <c r="B197" s="212"/>
      <c r="C197" s="213"/>
      <c r="D197" s="153">
        <f t="shared" si="6"/>
        <v>0</v>
      </c>
      <c r="E197" s="254" t="s">
        <v>167</v>
      </c>
    </row>
    <row r="198" spans="1:5" s="39" customFormat="1" ht="15" hidden="1" customHeight="1" x14ac:dyDescent="0.25">
      <c r="A198" s="195"/>
      <c r="B198" s="212"/>
      <c r="C198" s="213"/>
      <c r="D198" s="153">
        <f t="shared" si="6"/>
        <v>0</v>
      </c>
      <c r="E198" s="254" t="s">
        <v>167</v>
      </c>
    </row>
    <row r="199" spans="1:5" s="39" customFormat="1" ht="15" hidden="1" customHeight="1" x14ac:dyDescent="0.25">
      <c r="A199" s="195"/>
      <c r="B199" s="212"/>
      <c r="C199" s="213"/>
      <c r="D199" s="153">
        <f t="shared" si="6"/>
        <v>0</v>
      </c>
      <c r="E199" s="254" t="s">
        <v>167</v>
      </c>
    </row>
    <row r="200" spans="1:5" s="39" customFormat="1" ht="15" hidden="1" customHeight="1" x14ac:dyDescent="0.25">
      <c r="A200" s="195"/>
      <c r="B200" s="212"/>
      <c r="C200" s="213"/>
      <c r="D200" s="153">
        <f t="shared" ref="D200:D231" si="7">ROUND(+B200*C200,2)</f>
        <v>0</v>
      </c>
      <c r="E200" s="254" t="s">
        <v>167</v>
      </c>
    </row>
    <row r="201" spans="1:5" s="39" customFormat="1" ht="15" hidden="1" customHeight="1" x14ac:dyDescent="0.25">
      <c r="A201" s="195"/>
      <c r="B201" s="212"/>
      <c r="C201" s="213"/>
      <c r="D201" s="153">
        <f t="shared" si="7"/>
        <v>0</v>
      </c>
      <c r="E201" s="254" t="s">
        <v>167</v>
      </c>
    </row>
    <row r="202" spans="1:5" s="39" customFormat="1" ht="15" hidden="1" customHeight="1" x14ac:dyDescent="0.25">
      <c r="A202" s="195"/>
      <c r="B202" s="212"/>
      <c r="C202" s="213"/>
      <c r="D202" s="153">
        <f t="shared" si="7"/>
        <v>0</v>
      </c>
      <c r="E202" s="254" t="s">
        <v>167</v>
      </c>
    </row>
    <row r="203" spans="1:5" s="39" customFormat="1" ht="15" hidden="1" customHeight="1" x14ac:dyDescent="0.25">
      <c r="A203" s="195"/>
      <c r="B203" s="212"/>
      <c r="C203" s="213"/>
      <c r="D203" s="153">
        <f t="shared" si="7"/>
        <v>0</v>
      </c>
      <c r="E203" s="254" t="s">
        <v>167</v>
      </c>
    </row>
    <row r="204" spans="1:5" s="39" customFormat="1" ht="15" hidden="1" customHeight="1" x14ac:dyDescent="0.25">
      <c r="A204" s="195"/>
      <c r="B204" s="212"/>
      <c r="C204" s="213"/>
      <c r="D204" s="153">
        <f t="shared" si="7"/>
        <v>0</v>
      </c>
      <c r="E204" s="254" t="s">
        <v>167</v>
      </c>
    </row>
    <row r="205" spans="1:5" s="39" customFormat="1" ht="15" hidden="1" customHeight="1" x14ac:dyDescent="0.25">
      <c r="A205" s="195"/>
      <c r="B205" s="212"/>
      <c r="C205" s="213"/>
      <c r="D205" s="153">
        <f t="shared" si="7"/>
        <v>0</v>
      </c>
      <c r="E205" s="254" t="s">
        <v>167</v>
      </c>
    </row>
    <row r="206" spans="1:5" s="39" customFormat="1" ht="15" hidden="1" customHeight="1" x14ac:dyDescent="0.25">
      <c r="A206" s="195"/>
      <c r="B206" s="212"/>
      <c r="C206" s="213"/>
      <c r="D206" s="153">
        <f t="shared" si="7"/>
        <v>0</v>
      </c>
      <c r="E206" s="254" t="s">
        <v>167</v>
      </c>
    </row>
    <row r="207" spans="1:5" s="39" customFormat="1" ht="15" hidden="1" customHeight="1" x14ac:dyDescent="0.25">
      <c r="A207" s="195"/>
      <c r="B207" s="212"/>
      <c r="C207" s="213"/>
      <c r="D207" s="153">
        <f t="shared" si="7"/>
        <v>0</v>
      </c>
      <c r="E207" s="254" t="s">
        <v>167</v>
      </c>
    </row>
    <row r="208" spans="1:5" s="39" customFormat="1" ht="15" hidden="1" customHeight="1" x14ac:dyDescent="0.25">
      <c r="A208" s="195"/>
      <c r="B208" s="212"/>
      <c r="C208" s="213"/>
      <c r="D208" s="153">
        <f t="shared" si="7"/>
        <v>0</v>
      </c>
      <c r="E208" s="254" t="s">
        <v>167</v>
      </c>
    </row>
    <row r="209" spans="1:5" s="39" customFormat="1" ht="15" hidden="1" customHeight="1" x14ac:dyDescent="0.25">
      <c r="A209" s="195"/>
      <c r="B209" s="212"/>
      <c r="C209" s="213"/>
      <c r="D209" s="153">
        <f t="shared" si="7"/>
        <v>0</v>
      </c>
      <c r="E209" s="254" t="s">
        <v>167</v>
      </c>
    </row>
    <row r="210" spans="1:5" s="39" customFormat="1" ht="15" hidden="1" customHeight="1" x14ac:dyDescent="0.25">
      <c r="A210" s="195"/>
      <c r="B210" s="212"/>
      <c r="C210" s="213"/>
      <c r="D210" s="153">
        <f t="shared" si="7"/>
        <v>0</v>
      </c>
      <c r="E210" s="254" t="s">
        <v>167</v>
      </c>
    </row>
    <row r="211" spans="1:5" s="39" customFormat="1" ht="15" hidden="1" customHeight="1" x14ac:dyDescent="0.25">
      <c r="A211" s="195"/>
      <c r="B211" s="212"/>
      <c r="C211" s="213"/>
      <c r="D211" s="153">
        <f t="shared" si="7"/>
        <v>0</v>
      </c>
      <c r="E211" s="254" t="s">
        <v>167</v>
      </c>
    </row>
    <row r="212" spans="1:5" s="39" customFormat="1" ht="15" hidden="1" customHeight="1" x14ac:dyDescent="0.25">
      <c r="A212" s="195"/>
      <c r="B212" s="212"/>
      <c r="C212" s="213"/>
      <c r="D212" s="153">
        <f t="shared" si="7"/>
        <v>0</v>
      </c>
      <c r="E212" s="254" t="s">
        <v>167</v>
      </c>
    </row>
    <row r="213" spans="1:5" s="39" customFormat="1" ht="15" hidden="1" customHeight="1" x14ac:dyDescent="0.25">
      <c r="A213" s="195"/>
      <c r="B213" s="212"/>
      <c r="C213" s="213"/>
      <c r="D213" s="153">
        <f t="shared" si="7"/>
        <v>0</v>
      </c>
      <c r="E213" s="254" t="s">
        <v>167</v>
      </c>
    </row>
    <row r="214" spans="1:5" s="39" customFormat="1" ht="15" hidden="1" customHeight="1" x14ac:dyDescent="0.25">
      <c r="A214" s="195"/>
      <c r="B214" s="212"/>
      <c r="C214" s="213"/>
      <c r="D214" s="153">
        <f t="shared" si="7"/>
        <v>0</v>
      </c>
      <c r="E214" s="254" t="s">
        <v>167</v>
      </c>
    </row>
    <row r="215" spans="1:5" s="39" customFormat="1" ht="15" hidden="1" customHeight="1" x14ac:dyDescent="0.25">
      <c r="A215" s="195"/>
      <c r="B215" s="212"/>
      <c r="C215" s="213"/>
      <c r="D215" s="153">
        <f t="shared" si="7"/>
        <v>0</v>
      </c>
      <c r="E215" s="254" t="s">
        <v>167</v>
      </c>
    </row>
    <row r="216" spans="1:5" s="39" customFormat="1" ht="15" hidden="1" customHeight="1" x14ac:dyDescent="0.25">
      <c r="A216" s="195"/>
      <c r="B216" s="212"/>
      <c r="C216" s="213"/>
      <c r="D216" s="153">
        <f t="shared" si="7"/>
        <v>0</v>
      </c>
      <c r="E216" s="254" t="s">
        <v>167</v>
      </c>
    </row>
    <row r="217" spans="1:5" s="39" customFormat="1" ht="15" hidden="1" customHeight="1" x14ac:dyDescent="0.25">
      <c r="A217" s="195"/>
      <c r="B217" s="212"/>
      <c r="C217" s="213"/>
      <c r="D217" s="153">
        <f t="shared" si="7"/>
        <v>0</v>
      </c>
      <c r="E217" s="254" t="s">
        <v>167</v>
      </c>
    </row>
    <row r="218" spans="1:5" s="39" customFormat="1" ht="15" hidden="1" customHeight="1" x14ac:dyDescent="0.25">
      <c r="A218" s="195"/>
      <c r="B218" s="212"/>
      <c r="C218" s="213"/>
      <c r="D218" s="153">
        <f t="shared" si="7"/>
        <v>0</v>
      </c>
      <c r="E218" s="254" t="s">
        <v>167</v>
      </c>
    </row>
    <row r="219" spans="1:5" s="39" customFormat="1" ht="15" hidden="1" customHeight="1" x14ac:dyDescent="0.25">
      <c r="A219" s="195"/>
      <c r="B219" s="212"/>
      <c r="C219" s="213"/>
      <c r="D219" s="153">
        <f t="shared" si="7"/>
        <v>0</v>
      </c>
      <c r="E219" s="254" t="s">
        <v>167</v>
      </c>
    </row>
    <row r="220" spans="1:5" s="39" customFormat="1" ht="15" hidden="1" customHeight="1" x14ac:dyDescent="0.25">
      <c r="A220" s="195"/>
      <c r="B220" s="212"/>
      <c r="C220" s="213"/>
      <c r="D220" s="153">
        <f t="shared" si="7"/>
        <v>0</v>
      </c>
      <c r="E220" s="254" t="s">
        <v>167</v>
      </c>
    </row>
    <row r="221" spans="1:5" s="39" customFormat="1" ht="15" hidden="1" customHeight="1" x14ac:dyDescent="0.25">
      <c r="A221" s="195"/>
      <c r="B221" s="212"/>
      <c r="C221" s="213"/>
      <c r="D221" s="153">
        <f t="shared" si="7"/>
        <v>0</v>
      </c>
      <c r="E221" s="254" t="s">
        <v>167</v>
      </c>
    </row>
    <row r="222" spans="1:5" s="39" customFormat="1" ht="15" hidden="1" customHeight="1" x14ac:dyDescent="0.25">
      <c r="A222" s="195"/>
      <c r="B222" s="212"/>
      <c r="C222" s="213"/>
      <c r="D222" s="153">
        <f t="shared" si="7"/>
        <v>0</v>
      </c>
      <c r="E222" s="254" t="s">
        <v>167</v>
      </c>
    </row>
    <row r="223" spans="1:5" s="39" customFormat="1" ht="15" hidden="1" customHeight="1" x14ac:dyDescent="0.25">
      <c r="A223" s="195"/>
      <c r="B223" s="212"/>
      <c r="C223" s="213"/>
      <c r="D223" s="153">
        <f t="shared" si="7"/>
        <v>0</v>
      </c>
      <c r="E223" s="254" t="s">
        <v>167</v>
      </c>
    </row>
    <row r="224" spans="1:5" s="39" customFormat="1" ht="15" hidden="1" customHeight="1" x14ac:dyDescent="0.25">
      <c r="A224" s="195"/>
      <c r="B224" s="212"/>
      <c r="C224" s="213"/>
      <c r="D224" s="153">
        <f t="shared" si="7"/>
        <v>0</v>
      </c>
      <c r="E224" s="254" t="s">
        <v>167</v>
      </c>
    </row>
    <row r="225" spans="1:5" s="39" customFormat="1" ht="15" hidden="1" customHeight="1" x14ac:dyDescent="0.25">
      <c r="A225" s="195"/>
      <c r="B225" s="212"/>
      <c r="C225" s="213"/>
      <c r="D225" s="153">
        <f t="shared" si="7"/>
        <v>0</v>
      </c>
      <c r="E225" s="254" t="s">
        <v>167</v>
      </c>
    </row>
    <row r="226" spans="1:5" s="39" customFormat="1" ht="15" hidden="1" customHeight="1" x14ac:dyDescent="0.25">
      <c r="A226" s="195"/>
      <c r="B226" s="212"/>
      <c r="C226" s="213"/>
      <c r="D226" s="153">
        <f t="shared" si="7"/>
        <v>0</v>
      </c>
      <c r="E226" s="254" t="s">
        <v>167</v>
      </c>
    </row>
    <row r="227" spans="1:5" s="39" customFormat="1" ht="15" hidden="1" customHeight="1" x14ac:dyDescent="0.25">
      <c r="A227" s="195"/>
      <c r="B227" s="212"/>
      <c r="C227" s="213"/>
      <c r="D227" s="153">
        <f t="shared" si="7"/>
        <v>0</v>
      </c>
      <c r="E227" s="254" t="s">
        <v>167</v>
      </c>
    </row>
    <row r="228" spans="1:5" s="39" customFormat="1" ht="15" hidden="1" customHeight="1" x14ac:dyDescent="0.25">
      <c r="A228" s="195"/>
      <c r="B228" s="212"/>
      <c r="C228" s="213"/>
      <c r="D228" s="153">
        <f t="shared" si="7"/>
        <v>0</v>
      </c>
      <c r="E228" s="254" t="s">
        <v>167</v>
      </c>
    </row>
    <row r="229" spans="1:5" s="39" customFormat="1" ht="15" hidden="1" customHeight="1" x14ac:dyDescent="0.25">
      <c r="A229" s="195"/>
      <c r="B229" s="212"/>
      <c r="C229" s="213"/>
      <c r="D229" s="153">
        <f t="shared" si="7"/>
        <v>0</v>
      </c>
      <c r="E229" s="254" t="s">
        <v>167</v>
      </c>
    </row>
    <row r="230" spans="1:5" s="39" customFormat="1" ht="15" hidden="1" customHeight="1" x14ac:dyDescent="0.25">
      <c r="A230" s="195"/>
      <c r="B230" s="212"/>
      <c r="C230" s="213"/>
      <c r="D230" s="153">
        <f t="shared" si="7"/>
        <v>0</v>
      </c>
      <c r="E230" s="254" t="s">
        <v>167</v>
      </c>
    </row>
    <row r="231" spans="1:5" s="39" customFormat="1" ht="15" hidden="1" customHeight="1" x14ac:dyDescent="0.25">
      <c r="A231" s="195"/>
      <c r="B231" s="212"/>
      <c r="C231" s="213"/>
      <c r="D231" s="153">
        <f t="shared" si="7"/>
        <v>0</v>
      </c>
      <c r="E231" s="254" t="s">
        <v>167</v>
      </c>
    </row>
    <row r="232" spans="1:5" s="39" customFormat="1" ht="15" hidden="1" customHeight="1" x14ac:dyDescent="0.25">
      <c r="A232" s="195"/>
      <c r="B232" s="212"/>
      <c r="C232" s="213"/>
      <c r="D232" s="153">
        <f t="shared" ref="D232:D263" si="8">ROUND(+B232*C232,2)</f>
        <v>0</v>
      </c>
      <c r="E232" s="254" t="s">
        <v>167</v>
      </c>
    </row>
    <row r="233" spans="1:5" s="39" customFormat="1" ht="15" hidden="1" customHeight="1" x14ac:dyDescent="0.25">
      <c r="A233" s="195"/>
      <c r="B233" s="212"/>
      <c r="C233" s="213"/>
      <c r="D233" s="153">
        <f t="shared" si="8"/>
        <v>0</v>
      </c>
      <c r="E233" s="254" t="s">
        <v>167</v>
      </c>
    </row>
    <row r="234" spans="1:5" s="39" customFormat="1" ht="15" hidden="1" customHeight="1" x14ac:dyDescent="0.25">
      <c r="A234" s="195"/>
      <c r="B234" s="212"/>
      <c r="C234" s="213"/>
      <c r="D234" s="153">
        <f t="shared" si="8"/>
        <v>0</v>
      </c>
      <c r="E234" s="254" t="s">
        <v>167</v>
      </c>
    </row>
    <row r="235" spans="1:5" s="39" customFormat="1" ht="15" hidden="1" customHeight="1" x14ac:dyDescent="0.25">
      <c r="A235" s="195"/>
      <c r="B235" s="212"/>
      <c r="C235" s="213"/>
      <c r="D235" s="153">
        <f t="shared" si="8"/>
        <v>0</v>
      </c>
      <c r="E235" s="254" t="s">
        <v>167</v>
      </c>
    </row>
    <row r="236" spans="1:5" s="39" customFormat="1" ht="15" hidden="1" customHeight="1" x14ac:dyDescent="0.25">
      <c r="A236" s="195"/>
      <c r="B236" s="212"/>
      <c r="C236" s="213"/>
      <c r="D236" s="153">
        <f t="shared" si="8"/>
        <v>0</v>
      </c>
      <c r="E236" s="254" t="s">
        <v>167</v>
      </c>
    </row>
    <row r="237" spans="1:5" s="39" customFormat="1" ht="15" hidden="1" customHeight="1" x14ac:dyDescent="0.25">
      <c r="A237" s="195"/>
      <c r="B237" s="212"/>
      <c r="C237" s="213"/>
      <c r="D237" s="153">
        <f t="shared" si="8"/>
        <v>0</v>
      </c>
      <c r="E237" s="254" t="s">
        <v>167</v>
      </c>
    </row>
    <row r="238" spans="1:5" s="39" customFormat="1" ht="15" hidden="1" customHeight="1" x14ac:dyDescent="0.25">
      <c r="A238" s="195"/>
      <c r="B238" s="212"/>
      <c r="C238" s="213"/>
      <c r="D238" s="153">
        <f t="shared" si="8"/>
        <v>0</v>
      </c>
      <c r="E238" s="254" t="s">
        <v>167</v>
      </c>
    </row>
    <row r="239" spans="1:5" s="39" customFormat="1" ht="15" hidden="1" customHeight="1" x14ac:dyDescent="0.25">
      <c r="A239" s="195"/>
      <c r="B239" s="212"/>
      <c r="C239" s="213"/>
      <c r="D239" s="153">
        <f t="shared" si="8"/>
        <v>0</v>
      </c>
      <c r="E239" s="254" t="s">
        <v>167</v>
      </c>
    </row>
    <row r="240" spans="1:5" s="39" customFormat="1" ht="15" hidden="1" customHeight="1" x14ac:dyDescent="0.25">
      <c r="A240" s="195"/>
      <c r="B240" s="212"/>
      <c r="C240" s="213"/>
      <c r="D240" s="153">
        <f t="shared" si="8"/>
        <v>0</v>
      </c>
      <c r="E240" s="254" t="s">
        <v>167</v>
      </c>
    </row>
    <row r="241" spans="1:5" s="39" customFormat="1" ht="15" hidden="1" customHeight="1" x14ac:dyDescent="0.25">
      <c r="A241" s="195"/>
      <c r="B241" s="212"/>
      <c r="C241" s="213"/>
      <c r="D241" s="153">
        <f t="shared" si="8"/>
        <v>0</v>
      </c>
      <c r="E241" s="254" t="s">
        <v>167</v>
      </c>
    </row>
    <row r="242" spans="1:5" s="39" customFormat="1" ht="15" hidden="1" customHeight="1" x14ac:dyDescent="0.25">
      <c r="A242" s="195"/>
      <c r="B242" s="212"/>
      <c r="C242" s="213"/>
      <c r="D242" s="153">
        <f t="shared" si="8"/>
        <v>0</v>
      </c>
      <c r="E242" s="254" t="s">
        <v>167</v>
      </c>
    </row>
    <row r="243" spans="1:5" s="39" customFormat="1" ht="15" hidden="1" customHeight="1" x14ac:dyDescent="0.25">
      <c r="A243" s="195"/>
      <c r="B243" s="212"/>
      <c r="C243" s="213"/>
      <c r="D243" s="153">
        <f t="shared" si="8"/>
        <v>0</v>
      </c>
      <c r="E243" s="254" t="s">
        <v>167</v>
      </c>
    </row>
    <row r="244" spans="1:5" s="39" customFormat="1" ht="15" hidden="1" customHeight="1" x14ac:dyDescent="0.25">
      <c r="A244" s="195"/>
      <c r="B244" s="212"/>
      <c r="C244" s="213"/>
      <c r="D244" s="153">
        <f t="shared" si="8"/>
        <v>0</v>
      </c>
      <c r="E244" s="254" t="s">
        <v>167</v>
      </c>
    </row>
    <row r="245" spans="1:5" s="39" customFormat="1" ht="15" hidden="1" customHeight="1" x14ac:dyDescent="0.25">
      <c r="A245" s="195"/>
      <c r="B245" s="212"/>
      <c r="C245" s="213"/>
      <c r="D245" s="153">
        <f t="shared" si="8"/>
        <v>0</v>
      </c>
      <c r="E245" s="254" t="s">
        <v>167</v>
      </c>
    </row>
    <row r="246" spans="1:5" s="39" customFormat="1" ht="15" hidden="1" customHeight="1" x14ac:dyDescent="0.25">
      <c r="A246" s="195"/>
      <c r="B246" s="212"/>
      <c r="C246" s="213"/>
      <c r="D246" s="153">
        <f t="shared" si="8"/>
        <v>0</v>
      </c>
      <c r="E246" s="254" t="s">
        <v>167</v>
      </c>
    </row>
    <row r="247" spans="1:5" s="39" customFormat="1" ht="15" hidden="1" customHeight="1" x14ac:dyDescent="0.25">
      <c r="A247" s="195"/>
      <c r="B247" s="212"/>
      <c r="C247" s="213"/>
      <c r="D247" s="153">
        <f t="shared" si="8"/>
        <v>0</v>
      </c>
      <c r="E247" s="254" t="s">
        <v>167</v>
      </c>
    </row>
    <row r="248" spans="1:5" s="39" customFormat="1" ht="15" hidden="1" customHeight="1" x14ac:dyDescent="0.25">
      <c r="A248" s="195"/>
      <c r="B248" s="212"/>
      <c r="C248" s="213"/>
      <c r="D248" s="153">
        <f t="shared" si="8"/>
        <v>0</v>
      </c>
      <c r="E248" s="254" t="s">
        <v>167</v>
      </c>
    </row>
    <row r="249" spans="1:5" s="39" customFormat="1" ht="15" hidden="1" customHeight="1" x14ac:dyDescent="0.25">
      <c r="A249" s="195"/>
      <c r="B249" s="212"/>
      <c r="C249" s="213"/>
      <c r="D249" s="153">
        <f t="shared" si="8"/>
        <v>0</v>
      </c>
      <c r="E249" s="254" t="s">
        <v>167</v>
      </c>
    </row>
    <row r="250" spans="1:5" s="39" customFormat="1" ht="15" hidden="1" customHeight="1" x14ac:dyDescent="0.25">
      <c r="A250" s="195"/>
      <c r="B250" s="212"/>
      <c r="C250" s="213"/>
      <c r="D250" s="153">
        <f t="shared" si="8"/>
        <v>0</v>
      </c>
      <c r="E250" s="254" t="s">
        <v>167</v>
      </c>
    </row>
    <row r="251" spans="1:5" s="39" customFormat="1" ht="15" hidden="1" customHeight="1" x14ac:dyDescent="0.25">
      <c r="A251" s="195"/>
      <c r="B251" s="212"/>
      <c r="C251" s="213"/>
      <c r="D251" s="153">
        <f t="shared" si="8"/>
        <v>0</v>
      </c>
      <c r="E251" s="254" t="s">
        <v>167</v>
      </c>
    </row>
    <row r="252" spans="1:5" s="39" customFormat="1" ht="15" hidden="1" customHeight="1" x14ac:dyDescent="0.25">
      <c r="A252" s="195"/>
      <c r="B252" s="212"/>
      <c r="C252" s="213"/>
      <c r="D252" s="153">
        <f t="shared" si="8"/>
        <v>0</v>
      </c>
      <c r="E252" s="254" t="s">
        <v>167</v>
      </c>
    </row>
    <row r="253" spans="1:5" s="39" customFormat="1" ht="15" hidden="1" customHeight="1" x14ac:dyDescent="0.25">
      <c r="A253" s="195"/>
      <c r="B253" s="212"/>
      <c r="C253" s="213"/>
      <c r="D253" s="153">
        <f t="shared" si="8"/>
        <v>0</v>
      </c>
      <c r="E253" s="254" t="s">
        <v>167</v>
      </c>
    </row>
    <row r="254" spans="1:5" s="39" customFormat="1" ht="15" hidden="1" customHeight="1" x14ac:dyDescent="0.25">
      <c r="A254" s="195"/>
      <c r="B254" s="212"/>
      <c r="C254" s="213"/>
      <c r="D254" s="153">
        <f t="shared" si="8"/>
        <v>0</v>
      </c>
      <c r="E254" s="254" t="s">
        <v>167</v>
      </c>
    </row>
    <row r="255" spans="1:5" s="39" customFormat="1" ht="15" hidden="1" customHeight="1" x14ac:dyDescent="0.25">
      <c r="A255" s="195"/>
      <c r="B255" s="212"/>
      <c r="C255" s="213"/>
      <c r="D255" s="153">
        <f t="shared" si="8"/>
        <v>0</v>
      </c>
      <c r="E255" s="254" t="s">
        <v>167</v>
      </c>
    </row>
    <row r="256" spans="1:5" s="39" customFormat="1" ht="15" hidden="1" customHeight="1" x14ac:dyDescent="0.25">
      <c r="A256" s="195"/>
      <c r="B256" s="212"/>
      <c r="C256" s="213"/>
      <c r="D256" s="153">
        <f t="shared" si="8"/>
        <v>0</v>
      </c>
      <c r="E256" s="254" t="s">
        <v>167</v>
      </c>
    </row>
    <row r="257" spans="1:15" s="39" customFormat="1" ht="15" hidden="1" customHeight="1" x14ac:dyDescent="0.25">
      <c r="A257" s="195"/>
      <c r="B257" s="212"/>
      <c r="C257" s="213"/>
      <c r="D257" s="153">
        <f t="shared" si="8"/>
        <v>0</v>
      </c>
      <c r="E257" s="254" t="s">
        <v>167</v>
      </c>
    </row>
    <row r="258" spans="1:15" s="39" customFormat="1" ht="15" hidden="1" customHeight="1" x14ac:dyDescent="0.25">
      <c r="A258" s="195"/>
      <c r="B258" s="212"/>
      <c r="C258" s="213"/>
      <c r="D258" s="153">
        <f t="shared" si="8"/>
        <v>0</v>
      </c>
      <c r="E258" s="254" t="s">
        <v>167</v>
      </c>
    </row>
    <row r="259" spans="1:15" s="39" customFormat="1" ht="15" hidden="1" customHeight="1" x14ac:dyDescent="0.25">
      <c r="A259" s="195"/>
      <c r="B259" s="212"/>
      <c r="C259" s="213"/>
      <c r="D259" s="153">
        <f t="shared" si="8"/>
        <v>0</v>
      </c>
      <c r="E259" s="254" t="s">
        <v>167</v>
      </c>
    </row>
    <row r="260" spans="1:15" s="39" customFormat="1" ht="15" hidden="1" customHeight="1" x14ac:dyDescent="0.25">
      <c r="A260" s="195"/>
      <c r="B260" s="212"/>
      <c r="C260" s="213"/>
      <c r="D260" s="153">
        <f t="shared" si="8"/>
        <v>0</v>
      </c>
      <c r="E260" s="254" t="s">
        <v>167</v>
      </c>
    </row>
    <row r="261" spans="1:15" s="39" customFormat="1" ht="15" hidden="1" customHeight="1" x14ac:dyDescent="0.25">
      <c r="A261" s="195"/>
      <c r="B261" s="212"/>
      <c r="C261" s="213"/>
      <c r="D261" s="153">
        <f t="shared" si="8"/>
        <v>0</v>
      </c>
      <c r="E261" s="254" t="s">
        <v>167</v>
      </c>
    </row>
    <row r="262" spans="1:15" s="39" customFormat="1" ht="15" hidden="1" customHeight="1" x14ac:dyDescent="0.25">
      <c r="A262" s="195"/>
      <c r="B262" s="212"/>
      <c r="C262" s="213"/>
      <c r="D262" s="153">
        <f t="shared" si="8"/>
        <v>0</v>
      </c>
      <c r="E262" s="254" t="s">
        <v>167</v>
      </c>
    </row>
    <row r="263" spans="1:15" s="39" customFormat="1" ht="15" hidden="1" customHeight="1" x14ac:dyDescent="0.25">
      <c r="A263" s="195"/>
      <c r="B263" s="212"/>
      <c r="C263" s="213"/>
      <c r="D263" s="153">
        <f t="shared" si="8"/>
        <v>0</v>
      </c>
      <c r="E263" s="254" t="s">
        <v>167</v>
      </c>
    </row>
    <row r="264" spans="1:15" s="39" customFormat="1" ht="15" hidden="1" customHeight="1" x14ac:dyDescent="0.25">
      <c r="A264" s="195"/>
      <c r="B264" s="212"/>
      <c r="C264" s="213"/>
      <c r="D264" s="153">
        <f t="shared" ref="D264:D265" si="9">ROUND(+B264*C264,2)</f>
        <v>0</v>
      </c>
      <c r="E264" s="254" t="s">
        <v>167</v>
      </c>
    </row>
    <row r="265" spans="1:15" s="106" customFormat="1" x14ac:dyDescent="0.25">
      <c r="A265" s="195"/>
      <c r="B265" s="212"/>
      <c r="C265" s="213"/>
      <c r="D265" s="245">
        <f t="shared" si="9"/>
        <v>0</v>
      </c>
      <c r="E265" s="254" t="s">
        <v>167</v>
      </c>
    </row>
    <row r="266" spans="1:15" s="106" customFormat="1" x14ac:dyDescent="0.25">
      <c r="A266" s="214"/>
      <c r="B266" s="158"/>
      <c r="C266" s="158" t="s">
        <v>177</v>
      </c>
      <c r="D266" s="153">
        <f>ROUND(SUBTOTAL(109,D135:D265),2)</f>
        <v>0</v>
      </c>
      <c r="E266" s="254" t="s">
        <v>167</v>
      </c>
      <c r="G266" s="111" t="s">
        <v>183</v>
      </c>
    </row>
    <row r="267" spans="1:15" s="106" customFormat="1" x14ac:dyDescent="0.25">
      <c r="A267" s="103"/>
      <c r="B267" s="103"/>
      <c r="C267" s="103"/>
      <c r="D267" s="103"/>
      <c r="E267" s="254" t="s">
        <v>159</v>
      </c>
      <c r="G267" s="111"/>
    </row>
    <row r="268" spans="1:15" s="39" customFormat="1" x14ac:dyDescent="0.25">
      <c r="A268" s="215"/>
      <c r="B268" s="216"/>
      <c r="C268" s="287" t="s">
        <v>178</v>
      </c>
      <c r="D268" s="153">
        <f>+D266+D134</f>
        <v>0</v>
      </c>
      <c r="E268" s="156" t="s">
        <v>159</v>
      </c>
      <c r="G268" s="41"/>
    </row>
    <row r="269" spans="1:15" s="39" customFormat="1" x14ac:dyDescent="0.25">
      <c r="A269" s="104"/>
      <c r="B269" s="104"/>
      <c r="C269" s="104"/>
      <c r="D269" s="104"/>
      <c r="E269" s="159" t="s">
        <v>159</v>
      </c>
    </row>
    <row r="270" spans="1:15" s="39" customFormat="1" x14ac:dyDescent="0.25">
      <c r="A270" s="105" t="s">
        <v>171</v>
      </c>
      <c r="B270" s="121"/>
      <c r="C270" s="121"/>
      <c r="D270" s="169"/>
      <c r="E270" s="156" t="s">
        <v>164</v>
      </c>
      <c r="G270" s="45" t="s">
        <v>172</v>
      </c>
    </row>
    <row r="271" spans="1:15" s="39" customFormat="1" ht="45" customHeight="1" x14ac:dyDescent="0.25">
      <c r="A271" s="408"/>
      <c r="B271" s="409"/>
      <c r="C271" s="409"/>
      <c r="D271" s="410"/>
      <c r="E271" s="156" t="s">
        <v>164</v>
      </c>
      <c r="G271" s="413" t="s">
        <v>173</v>
      </c>
      <c r="H271" s="413"/>
      <c r="I271" s="413"/>
      <c r="J271" s="413"/>
      <c r="K271" s="413"/>
      <c r="L271" s="413"/>
      <c r="M271" s="413"/>
      <c r="N271" s="413"/>
      <c r="O271" s="413"/>
    </row>
    <row r="272" spans="1:15" x14ac:dyDescent="0.25">
      <c r="A272" s="104"/>
      <c r="B272" s="104"/>
      <c r="C272" s="104"/>
      <c r="D272" s="104"/>
      <c r="E272" s="257" t="s">
        <v>167</v>
      </c>
    </row>
    <row r="273" spans="1:15" s="39" customFormat="1" x14ac:dyDescent="0.25">
      <c r="A273" s="105" t="s">
        <v>174</v>
      </c>
      <c r="B273" s="113"/>
      <c r="C273" s="113"/>
      <c r="D273" s="118"/>
      <c r="E273" s="240" t="s">
        <v>167</v>
      </c>
      <c r="G273" s="45" t="s">
        <v>172</v>
      </c>
    </row>
    <row r="274" spans="1:15" s="39" customFormat="1" ht="45" customHeight="1" x14ac:dyDescent="0.25">
      <c r="A274" s="408"/>
      <c r="B274" s="409"/>
      <c r="C274" s="409"/>
      <c r="D274" s="410"/>
      <c r="E274" s="253" t="s">
        <v>167</v>
      </c>
      <c r="G274" s="413" t="s">
        <v>173</v>
      </c>
      <c r="H274" s="413"/>
      <c r="I274" s="413"/>
      <c r="J274" s="413"/>
      <c r="K274" s="413"/>
      <c r="L274" s="413"/>
      <c r="M274" s="413"/>
      <c r="N274" s="413"/>
      <c r="O274" s="413"/>
    </row>
    <row r="275" spans="1:15" s="39" customFormat="1" ht="5.0999999999999996" customHeight="1" x14ac:dyDescent="0.25">
      <c r="A275" s="37"/>
      <c r="B275" s="37"/>
      <c r="C275" s="42"/>
      <c r="D275" s="38"/>
      <c r="E275" s="258"/>
    </row>
    <row r="276" spans="1:15" x14ac:dyDescent="0.25">
      <c r="E276" s="240"/>
    </row>
  </sheetData>
  <sheetProtection algorithmName="SHA-512" hashValue="p/vQ5SCPZyqu1bbh+zywc47nekkWWW3eGcIy/D0IoZbMFOFHFYRQUc6WJkWCAndIYIWfe8qqHX0xapxwvRki7w==" saltValue="QbN232MknzhaOkRpPIhfRA==" spinCount="100000" sheet="1" formatCells="0" formatRows="0" sort="0"/>
  <autoFilter ref="E1:E276" xr:uid="{00000000-0001-0000-0D00-000000000000}"/>
  <mergeCells count="6">
    <mergeCell ref="A1:C1"/>
    <mergeCell ref="A2:D2"/>
    <mergeCell ref="A271:D271"/>
    <mergeCell ref="A274:D274"/>
    <mergeCell ref="G274:O274"/>
    <mergeCell ref="G271:O271"/>
  </mergeCells>
  <printOptions horizontalCentered="1"/>
  <pageMargins left="0.25" right="0.25" top="0.25" bottom="0.25" header="0" footer="0"/>
  <pageSetup fitToHeight="0" orientation="landscape" blackAndWhite="1" r:id="rId1"/>
  <headerFooter>
    <oddFooter>&amp;L&amp;F</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N276"/>
  <sheetViews>
    <sheetView view="pageBreakPreview" zoomScaleNormal="100" zoomScaleSheetLayoutView="100" workbookViewId="0">
      <pane ySplit="4" topLeftCell="A5" activePane="bottomLeft" state="frozen"/>
      <selection activeCell="K24" sqref="K24"/>
      <selection pane="bottomLeft" activeCell="A5" sqref="A5"/>
    </sheetView>
  </sheetViews>
  <sheetFormatPr defaultColWidth="9.140625" defaultRowHeight="15" x14ac:dyDescent="0.25"/>
  <cols>
    <col min="1" max="2" width="60.42578125" style="119" customWidth="1"/>
    <col min="3" max="3" width="18.42578125" style="119" customWidth="1"/>
    <col min="4" max="4" width="17" style="253" hidden="1" customWidth="1"/>
    <col min="5" max="5" width="2.7109375" style="119" customWidth="1"/>
    <col min="6" max="16384" width="9.140625" style="119"/>
  </cols>
  <sheetData>
    <row r="1" spans="1:6" ht="25.5" customHeight="1" x14ac:dyDescent="0.25">
      <c r="A1" s="411" t="s">
        <v>156</v>
      </c>
      <c r="B1" s="411"/>
      <c r="C1" s="103">
        <f>+'Section A'!B2</f>
        <v>0</v>
      </c>
      <c r="D1" s="253" t="s">
        <v>187</v>
      </c>
    </row>
    <row r="2" spans="1:6" ht="37.5" customHeight="1" x14ac:dyDescent="0.2">
      <c r="A2" s="412" t="s">
        <v>190</v>
      </c>
      <c r="B2" s="412"/>
      <c r="C2" s="412"/>
      <c r="D2" s="288" t="s">
        <v>159</v>
      </c>
    </row>
    <row r="3" spans="1:6" ht="12.75" x14ac:dyDescent="0.2">
      <c r="D3" s="155" t="s">
        <v>159</v>
      </c>
    </row>
    <row r="4" spans="1:6" ht="12.75" x14ac:dyDescent="0.2">
      <c r="A4" s="179" t="s">
        <v>160</v>
      </c>
      <c r="B4" s="179" t="s">
        <v>161</v>
      </c>
      <c r="C4" s="179" t="s">
        <v>162</v>
      </c>
      <c r="D4" s="241" t="s">
        <v>159</v>
      </c>
      <c r="F4" s="107" t="s">
        <v>163</v>
      </c>
    </row>
    <row r="5" spans="1:6" s="114" customFormat="1" x14ac:dyDescent="0.25">
      <c r="A5" s="206"/>
      <c r="B5" s="196"/>
      <c r="C5" s="268">
        <v>0</v>
      </c>
      <c r="D5" s="254" t="s">
        <v>164</v>
      </c>
      <c r="F5" s="108"/>
    </row>
    <row r="6" spans="1:6" s="114" customFormat="1" x14ac:dyDescent="0.25">
      <c r="A6" s="206"/>
      <c r="B6" s="196"/>
      <c r="C6" s="268">
        <v>0</v>
      </c>
      <c r="D6" s="254" t="s">
        <v>164</v>
      </c>
      <c r="F6" s="108"/>
    </row>
    <row r="7" spans="1:6" s="114" customFormat="1" x14ac:dyDescent="0.25">
      <c r="A7" s="206"/>
      <c r="B7" s="196"/>
      <c r="C7" s="268">
        <v>0</v>
      </c>
      <c r="D7" s="254" t="s">
        <v>164</v>
      </c>
      <c r="F7" s="108"/>
    </row>
    <row r="8" spans="1:6" s="114" customFormat="1" hidden="1" x14ac:dyDescent="0.25">
      <c r="A8" s="206"/>
      <c r="B8" s="196"/>
      <c r="C8" s="268">
        <v>0</v>
      </c>
      <c r="D8" s="254" t="s">
        <v>164</v>
      </c>
      <c r="F8" s="108"/>
    </row>
    <row r="9" spans="1:6" s="114" customFormat="1" hidden="1" x14ac:dyDescent="0.25">
      <c r="A9" s="206"/>
      <c r="B9" s="196"/>
      <c r="C9" s="268">
        <v>0</v>
      </c>
      <c r="D9" s="254" t="s">
        <v>164</v>
      </c>
      <c r="F9" s="108"/>
    </row>
    <row r="10" spans="1:6" s="114" customFormat="1" hidden="1" x14ac:dyDescent="0.25">
      <c r="A10" s="206"/>
      <c r="B10" s="196"/>
      <c r="C10" s="268">
        <v>0</v>
      </c>
      <c r="D10" s="254" t="s">
        <v>164</v>
      </c>
      <c r="F10" s="108"/>
    </row>
    <row r="11" spans="1:6" s="114" customFormat="1" hidden="1" x14ac:dyDescent="0.25">
      <c r="A11" s="206"/>
      <c r="B11" s="196"/>
      <c r="C11" s="268">
        <v>0</v>
      </c>
      <c r="D11" s="254" t="s">
        <v>164</v>
      </c>
      <c r="F11" s="108"/>
    </row>
    <row r="12" spans="1:6" s="114" customFormat="1" hidden="1" x14ac:dyDescent="0.25">
      <c r="A12" s="206"/>
      <c r="B12" s="196"/>
      <c r="C12" s="268">
        <v>0</v>
      </c>
      <c r="D12" s="254" t="s">
        <v>164</v>
      </c>
      <c r="F12" s="108"/>
    </row>
    <row r="13" spans="1:6" s="114" customFormat="1" hidden="1" x14ac:dyDescent="0.25">
      <c r="A13" s="206"/>
      <c r="B13" s="196"/>
      <c r="C13" s="268">
        <v>0</v>
      </c>
      <c r="D13" s="254" t="s">
        <v>164</v>
      </c>
      <c r="F13" s="108"/>
    </row>
    <row r="14" spans="1:6" s="114" customFormat="1" hidden="1" x14ac:dyDescent="0.25">
      <c r="A14" s="206"/>
      <c r="B14" s="196"/>
      <c r="C14" s="268">
        <v>0</v>
      </c>
      <c r="D14" s="254" t="s">
        <v>164</v>
      </c>
      <c r="F14" s="108"/>
    </row>
    <row r="15" spans="1:6" s="114" customFormat="1" hidden="1" x14ac:dyDescent="0.25">
      <c r="A15" s="206"/>
      <c r="B15" s="196"/>
      <c r="C15" s="268">
        <v>0</v>
      </c>
      <c r="D15" s="254" t="s">
        <v>164</v>
      </c>
      <c r="F15" s="108"/>
    </row>
    <row r="16" spans="1:6" s="114" customFormat="1" hidden="1" x14ac:dyDescent="0.25">
      <c r="A16" s="206"/>
      <c r="B16" s="196"/>
      <c r="C16" s="268">
        <v>0</v>
      </c>
      <c r="D16" s="254" t="s">
        <v>164</v>
      </c>
      <c r="F16" s="108"/>
    </row>
    <row r="17" spans="1:6" s="114" customFormat="1" hidden="1" x14ac:dyDescent="0.25">
      <c r="A17" s="206"/>
      <c r="B17" s="196"/>
      <c r="C17" s="268">
        <v>0</v>
      </c>
      <c r="D17" s="254" t="s">
        <v>164</v>
      </c>
      <c r="F17" s="108"/>
    </row>
    <row r="18" spans="1:6" s="114" customFormat="1" hidden="1" x14ac:dyDescent="0.25">
      <c r="A18" s="206"/>
      <c r="B18" s="196"/>
      <c r="C18" s="268">
        <v>0</v>
      </c>
      <c r="D18" s="254" t="s">
        <v>164</v>
      </c>
      <c r="F18" s="108"/>
    </row>
    <row r="19" spans="1:6" s="114" customFormat="1" hidden="1" x14ac:dyDescent="0.25">
      <c r="A19" s="206"/>
      <c r="B19" s="196"/>
      <c r="C19" s="268">
        <v>0</v>
      </c>
      <c r="D19" s="254" t="s">
        <v>164</v>
      </c>
      <c r="F19" s="108"/>
    </row>
    <row r="20" spans="1:6" s="114" customFormat="1" hidden="1" x14ac:dyDescent="0.25">
      <c r="A20" s="206"/>
      <c r="B20" s="196"/>
      <c r="C20" s="268">
        <v>0</v>
      </c>
      <c r="D20" s="254" t="s">
        <v>164</v>
      </c>
      <c r="F20" s="108"/>
    </row>
    <row r="21" spans="1:6" s="114" customFormat="1" hidden="1" x14ac:dyDescent="0.25">
      <c r="A21" s="206"/>
      <c r="B21" s="196"/>
      <c r="C21" s="268">
        <v>0</v>
      </c>
      <c r="D21" s="254" t="s">
        <v>164</v>
      </c>
      <c r="F21" s="108"/>
    </row>
    <row r="22" spans="1:6" s="114" customFormat="1" hidden="1" x14ac:dyDescent="0.25">
      <c r="A22" s="206"/>
      <c r="B22" s="196"/>
      <c r="C22" s="268">
        <v>0</v>
      </c>
      <c r="D22" s="254" t="s">
        <v>164</v>
      </c>
      <c r="F22" s="108"/>
    </row>
    <row r="23" spans="1:6" s="114" customFormat="1" hidden="1" x14ac:dyDescent="0.25">
      <c r="A23" s="206"/>
      <c r="B23" s="196"/>
      <c r="C23" s="268">
        <v>0</v>
      </c>
      <c r="D23" s="254" t="s">
        <v>164</v>
      </c>
      <c r="F23" s="108"/>
    </row>
    <row r="24" spans="1:6" s="114" customFormat="1" hidden="1" x14ac:dyDescent="0.25">
      <c r="A24" s="206"/>
      <c r="B24" s="196"/>
      <c r="C24" s="268">
        <v>0</v>
      </c>
      <c r="D24" s="254" t="s">
        <v>164</v>
      </c>
      <c r="F24" s="108"/>
    </row>
    <row r="25" spans="1:6" s="114" customFormat="1" hidden="1" x14ac:dyDescent="0.25">
      <c r="A25" s="206"/>
      <c r="B25" s="196"/>
      <c r="C25" s="268">
        <v>0</v>
      </c>
      <c r="D25" s="254" t="s">
        <v>164</v>
      </c>
      <c r="F25" s="108"/>
    </row>
    <row r="26" spans="1:6" s="114" customFormat="1" hidden="1" x14ac:dyDescent="0.25">
      <c r="A26" s="206"/>
      <c r="B26" s="196"/>
      <c r="C26" s="268">
        <v>0</v>
      </c>
      <c r="D26" s="254" t="s">
        <v>164</v>
      </c>
      <c r="F26" s="108"/>
    </row>
    <row r="27" spans="1:6" s="114" customFormat="1" hidden="1" x14ac:dyDescent="0.25">
      <c r="A27" s="206"/>
      <c r="B27" s="196"/>
      <c r="C27" s="268">
        <v>0</v>
      </c>
      <c r="D27" s="254" t="s">
        <v>164</v>
      </c>
      <c r="F27" s="108"/>
    </row>
    <row r="28" spans="1:6" s="114" customFormat="1" hidden="1" x14ac:dyDescent="0.25">
      <c r="A28" s="206"/>
      <c r="B28" s="196"/>
      <c r="C28" s="268">
        <v>0</v>
      </c>
      <c r="D28" s="254" t="s">
        <v>164</v>
      </c>
      <c r="F28" s="108"/>
    </row>
    <row r="29" spans="1:6" s="114" customFormat="1" hidden="1" x14ac:dyDescent="0.25">
      <c r="A29" s="206"/>
      <c r="B29" s="196"/>
      <c r="C29" s="268">
        <v>0</v>
      </c>
      <c r="D29" s="254" t="s">
        <v>164</v>
      </c>
      <c r="F29" s="108"/>
    </row>
    <row r="30" spans="1:6" s="114" customFormat="1" hidden="1" x14ac:dyDescent="0.25">
      <c r="A30" s="206"/>
      <c r="B30" s="196"/>
      <c r="C30" s="268">
        <v>0</v>
      </c>
      <c r="D30" s="254" t="s">
        <v>164</v>
      </c>
      <c r="F30" s="108"/>
    </row>
    <row r="31" spans="1:6" s="114" customFormat="1" hidden="1" x14ac:dyDescent="0.25">
      <c r="A31" s="206"/>
      <c r="B31" s="196"/>
      <c r="C31" s="268">
        <v>0</v>
      </c>
      <c r="D31" s="254" t="s">
        <v>164</v>
      </c>
      <c r="F31" s="108"/>
    </row>
    <row r="32" spans="1:6" s="114" customFormat="1" hidden="1" x14ac:dyDescent="0.25">
      <c r="A32" s="206"/>
      <c r="B32" s="196"/>
      <c r="C32" s="268">
        <v>0</v>
      </c>
      <c r="D32" s="254" t="s">
        <v>164</v>
      </c>
      <c r="F32" s="108"/>
    </row>
    <row r="33" spans="1:6" s="114" customFormat="1" hidden="1" x14ac:dyDescent="0.25">
      <c r="A33" s="206"/>
      <c r="B33" s="196"/>
      <c r="C33" s="268">
        <v>0</v>
      </c>
      <c r="D33" s="254" t="s">
        <v>164</v>
      </c>
      <c r="F33" s="108"/>
    </row>
    <row r="34" spans="1:6" s="114" customFormat="1" hidden="1" x14ac:dyDescent="0.25">
      <c r="A34" s="206"/>
      <c r="B34" s="196"/>
      <c r="C34" s="268">
        <v>0</v>
      </c>
      <c r="D34" s="254" t="s">
        <v>164</v>
      </c>
      <c r="F34" s="108"/>
    </row>
    <row r="35" spans="1:6" s="114" customFormat="1" hidden="1" x14ac:dyDescent="0.25">
      <c r="A35" s="206"/>
      <c r="B35" s="196"/>
      <c r="C35" s="268">
        <v>0</v>
      </c>
      <c r="D35" s="254" t="s">
        <v>164</v>
      </c>
      <c r="F35" s="108"/>
    </row>
    <row r="36" spans="1:6" s="114" customFormat="1" hidden="1" x14ac:dyDescent="0.25">
      <c r="A36" s="206"/>
      <c r="B36" s="196"/>
      <c r="C36" s="268">
        <v>0</v>
      </c>
      <c r="D36" s="254" t="s">
        <v>164</v>
      </c>
      <c r="F36" s="108"/>
    </row>
    <row r="37" spans="1:6" s="114" customFormat="1" hidden="1" x14ac:dyDescent="0.25">
      <c r="A37" s="206"/>
      <c r="B37" s="196"/>
      <c r="C37" s="268">
        <v>0</v>
      </c>
      <c r="D37" s="254" t="s">
        <v>164</v>
      </c>
      <c r="F37" s="108"/>
    </row>
    <row r="38" spans="1:6" s="114" customFormat="1" hidden="1" x14ac:dyDescent="0.25">
      <c r="A38" s="206"/>
      <c r="B38" s="196"/>
      <c r="C38" s="268">
        <v>0</v>
      </c>
      <c r="D38" s="254" t="s">
        <v>164</v>
      </c>
      <c r="F38" s="108"/>
    </row>
    <row r="39" spans="1:6" s="114" customFormat="1" hidden="1" x14ac:dyDescent="0.25">
      <c r="A39" s="206"/>
      <c r="B39" s="196"/>
      <c r="C39" s="268">
        <v>0</v>
      </c>
      <c r="D39" s="254" t="s">
        <v>164</v>
      </c>
      <c r="F39" s="108"/>
    </row>
    <row r="40" spans="1:6" s="114" customFormat="1" hidden="1" x14ac:dyDescent="0.25">
      <c r="A40" s="206"/>
      <c r="B40" s="196"/>
      <c r="C40" s="268">
        <v>0</v>
      </c>
      <c r="D40" s="254" t="s">
        <v>164</v>
      </c>
      <c r="F40" s="108"/>
    </row>
    <row r="41" spans="1:6" s="114" customFormat="1" hidden="1" x14ac:dyDescent="0.25">
      <c r="A41" s="206"/>
      <c r="B41" s="196"/>
      <c r="C41" s="268">
        <v>0</v>
      </c>
      <c r="D41" s="254" t="s">
        <v>164</v>
      </c>
      <c r="F41" s="108"/>
    </row>
    <row r="42" spans="1:6" s="114" customFormat="1" hidden="1" x14ac:dyDescent="0.25">
      <c r="A42" s="206"/>
      <c r="B42" s="196"/>
      <c r="C42" s="268">
        <v>0</v>
      </c>
      <c r="D42" s="254" t="s">
        <v>164</v>
      </c>
      <c r="F42" s="108"/>
    </row>
    <row r="43" spans="1:6" s="114" customFormat="1" hidden="1" x14ac:dyDescent="0.25">
      <c r="A43" s="206"/>
      <c r="B43" s="196"/>
      <c r="C43" s="268">
        <v>0</v>
      </c>
      <c r="D43" s="254" t="s">
        <v>164</v>
      </c>
      <c r="F43" s="108"/>
    </row>
    <row r="44" spans="1:6" s="114" customFormat="1" hidden="1" x14ac:dyDescent="0.25">
      <c r="A44" s="206"/>
      <c r="B44" s="196"/>
      <c r="C44" s="268">
        <v>0</v>
      </c>
      <c r="D44" s="254" t="s">
        <v>164</v>
      </c>
      <c r="F44" s="108"/>
    </row>
    <row r="45" spans="1:6" s="114" customFormat="1" hidden="1" x14ac:dyDescent="0.25">
      <c r="A45" s="206"/>
      <c r="B45" s="196"/>
      <c r="C45" s="268">
        <v>0</v>
      </c>
      <c r="D45" s="254" t="s">
        <v>164</v>
      </c>
      <c r="F45" s="108"/>
    </row>
    <row r="46" spans="1:6" s="114" customFormat="1" hidden="1" x14ac:dyDescent="0.25">
      <c r="A46" s="206"/>
      <c r="B46" s="196"/>
      <c r="C46" s="268">
        <v>0</v>
      </c>
      <c r="D46" s="254" t="s">
        <v>164</v>
      </c>
      <c r="F46" s="108"/>
    </row>
    <row r="47" spans="1:6" s="114" customFormat="1" hidden="1" x14ac:dyDescent="0.25">
      <c r="A47" s="206"/>
      <c r="B47" s="196"/>
      <c r="C47" s="268">
        <v>0</v>
      </c>
      <c r="D47" s="254" t="s">
        <v>164</v>
      </c>
      <c r="F47" s="108"/>
    </row>
    <row r="48" spans="1:6" s="114" customFormat="1" hidden="1" x14ac:dyDescent="0.25">
      <c r="A48" s="206"/>
      <c r="B48" s="196"/>
      <c r="C48" s="268">
        <v>0</v>
      </c>
      <c r="D48" s="254" t="s">
        <v>164</v>
      </c>
      <c r="F48" s="108"/>
    </row>
    <row r="49" spans="1:6" s="114" customFormat="1" hidden="1" x14ac:dyDescent="0.25">
      <c r="A49" s="206"/>
      <c r="B49" s="196"/>
      <c r="C49" s="268">
        <v>0</v>
      </c>
      <c r="D49" s="254" t="s">
        <v>164</v>
      </c>
      <c r="F49" s="108"/>
    </row>
    <row r="50" spans="1:6" s="114" customFormat="1" hidden="1" x14ac:dyDescent="0.25">
      <c r="A50" s="206"/>
      <c r="B50" s="196"/>
      <c r="C50" s="268">
        <v>0</v>
      </c>
      <c r="D50" s="254" t="s">
        <v>164</v>
      </c>
      <c r="F50" s="108"/>
    </row>
    <row r="51" spans="1:6" s="114" customFormat="1" hidden="1" x14ac:dyDescent="0.25">
      <c r="A51" s="206"/>
      <c r="B51" s="196"/>
      <c r="C51" s="268">
        <v>0</v>
      </c>
      <c r="D51" s="254" t="s">
        <v>164</v>
      </c>
      <c r="F51" s="108"/>
    </row>
    <row r="52" spans="1:6" s="114" customFormat="1" hidden="1" x14ac:dyDescent="0.25">
      <c r="A52" s="206"/>
      <c r="B52" s="196"/>
      <c r="C52" s="268">
        <v>0</v>
      </c>
      <c r="D52" s="254" t="s">
        <v>164</v>
      </c>
      <c r="F52" s="108"/>
    </row>
    <row r="53" spans="1:6" s="114" customFormat="1" hidden="1" x14ac:dyDescent="0.25">
      <c r="A53" s="206"/>
      <c r="B53" s="196"/>
      <c r="C53" s="268">
        <v>0</v>
      </c>
      <c r="D53" s="254" t="s">
        <v>164</v>
      </c>
      <c r="F53" s="108"/>
    </row>
    <row r="54" spans="1:6" s="114" customFormat="1" hidden="1" x14ac:dyDescent="0.25">
      <c r="A54" s="206"/>
      <c r="B54" s="196"/>
      <c r="C54" s="268">
        <v>0</v>
      </c>
      <c r="D54" s="254" t="s">
        <v>164</v>
      </c>
      <c r="F54" s="108"/>
    </row>
    <row r="55" spans="1:6" s="114" customFormat="1" hidden="1" x14ac:dyDescent="0.25">
      <c r="A55" s="206"/>
      <c r="B55" s="196"/>
      <c r="C55" s="268">
        <v>0</v>
      </c>
      <c r="D55" s="254" t="s">
        <v>164</v>
      </c>
      <c r="F55" s="108"/>
    </row>
    <row r="56" spans="1:6" s="114" customFormat="1" hidden="1" x14ac:dyDescent="0.25">
      <c r="A56" s="206"/>
      <c r="B56" s="196"/>
      <c r="C56" s="268">
        <v>0</v>
      </c>
      <c r="D56" s="254" t="s">
        <v>164</v>
      </c>
      <c r="F56" s="108"/>
    </row>
    <row r="57" spans="1:6" s="114" customFormat="1" hidden="1" x14ac:dyDescent="0.25">
      <c r="A57" s="206"/>
      <c r="B57" s="196"/>
      <c r="C57" s="268">
        <v>0</v>
      </c>
      <c r="D57" s="254" t="s">
        <v>164</v>
      </c>
      <c r="F57" s="108"/>
    </row>
    <row r="58" spans="1:6" s="114" customFormat="1" hidden="1" x14ac:dyDescent="0.25">
      <c r="A58" s="206"/>
      <c r="B58" s="196"/>
      <c r="C58" s="268">
        <v>0</v>
      </c>
      <c r="D58" s="254" t="s">
        <v>164</v>
      </c>
      <c r="F58" s="108"/>
    </row>
    <row r="59" spans="1:6" s="114" customFormat="1" hidden="1" x14ac:dyDescent="0.25">
      <c r="A59" s="206"/>
      <c r="B59" s="196"/>
      <c r="C59" s="268">
        <v>0</v>
      </c>
      <c r="D59" s="254" t="s">
        <v>164</v>
      </c>
      <c r="F59" s="108"/>
    </row>
    <row r="60" spans="1:6" s="114" customFormat="1" hidden="1" x14ac:dyDescent="0.25">
      <c r="A60" s="206"/>
      <c r="B60" s="196"/>
      <c r="C60" s="268">
        <v>0</v>
      </c>
      <c r="D60" s="254" t="s">
        <v>164</v>
      </c>
      <c r="F60" s="108"/>
    </row>
    <row r="61" spans="1:6" s="114" customFormat="1" hidden="1" x14ac:dyDescent="0.25">
      <c r="A61" s="206"/>
      <c r="B61" s="196"/>
      <c r="C61" s="268">
        <v>0</v>
      </c>
      <c r="D61" s="254" t="s">
        <v>164</v>
      </c>
      <c r="F61" s="108"/>
    </row>
    <row r="62" spans="1:6" s="114" customFormat="1" hidden="1" x14ac:dyDescent="0.25">
      <c r="A62" s="206"/>
      <c r="B62" s="196"/>
      <c r="C62" s="268">
        <v>0</v>
      </c>
      <c r="D62" s="254" t="s">
        <v>164</v>
      </c>
      <c r="F62" s="108"/>
    </row>
    <row r="63" spans="1:6" s="114" customFormat="1" hidden="1" x14ac:dyDescent="0.25">
      <c r="A63" s="206"/>
      <c r="B63" s="196"/>
      <c r="C63" s="268">
        <v>0</v>
      </c>
      <c r="D63" s="254" t="s">
        <v>164</v>
      </c>
      <c r="F63" s="108"/>
    </row>
    <row r="64" spans="1:6" s="114" customFormat="1" hidden="1" x14ac:dyDescent="0.25">
      <c r="A64" s="206"/>
      <c r="B64" s="196"/>
      <c r="C64" s="268">
        <v>0</v>
      </c>
      <c r="D64" s="254" t="s">
        <v>164</v>
      </c>
      <c r="F64" s="108"/>
    </row>
    <row r="65" spans="1:6" s="114" customFormat="1" hidden="1" x14ac:dyDescent="0.25">
      <c r="A65" s="206"/>
      <c r="B65" s="196"/>
      <c r="C65" s="268">
        <v>0</v>
      </c>
      <c r="D65" s="254" t="s">
        <v>164</v>
      </c>
      <c r="F65" s="108"/>
    </row>
    <row r="66" spans="1:6" s="114" customFormat="1" hidden="1" x14ac:dyDescent="0.25">
      <c r="A66" s="206"/>
      <c r="B66" s="196"/>
      <c r="C66" s="268">
        <v>0</v>
      </c>
      <c r="D66" s="254" t="s">
        <v>164</v>
      </c>
      <c r="F66" s="108"/>
    </row>
    <row r="67" spans="1:6" s="114" customFormat="1" hidden="1" x14ac:dyDescent="0.25">
      <c r="A67" s="206"/>
      <c r="B67" s="196"/>
      <c r="C67" s="268">
        <v>0</v>
      </c>
      <c r="D67" s="254" t="s">
        <v>164</v>
      </c>
      <c r="F67" s="108"/>
    </row>
    <row r="68" spans="1:6" s="114" customFormat="1" hidden="1" x14ac:dyDescent="0.25">
      <c r="A68" s="206"/>
      <c r="B68" s="196"/>
      <c r="C68" s="268">
        <v>0</v>
      </c>
      <c r="D68" s="254" t="s">
        <v>164</v>
      </c>
      <c r="F68" s="108"/>
    </row>
    <row r="69" spans="1:6" s="114" customFormat="1" hidden="1" x14ac:dyDescent="0.25">
      <c r="A69" s="206"/>
      <c r="B69" s="196"/>
      <c r="C69" s="268">
        <v>0</v>
      </c>
      <c r="D69" s="254" t="s">
        <v>164</v>
      </c>
      <c r="F69" s="108"/>
    </row>
    <row r="70" spans="1:6" s="114" customFormat="1" hidden="1" x14ac:dyDescent="0.25">
      <c r="A70" s="206"/>
      <c r="B70" s="196"/>
      <c r="C70" s="268">
        <v>0</v>
      </c>
      <c r="D70" s="254" t="s">
        <v>164</v>
      </c>
      <c r="F70" s="108"/>
    </row>
    <row r="71" spans="1:6" s="114" customFormat="1" hidden="1" x14ac:dyDescent="0.25">
      <c r="A71" s="206"/>
      <c r="B71" s="196"/>
      <c r="C71" s="268">
        <v>0</v>
      </c>
      <c r="D71" s="254" t="s">
        <v>164</v>
      </c>
      <c r="F71" s="108"/>
    </row>
    <row r="72" spans="1:6" s="114" customFormat="1" hidden="1" x14ac:dyDescent="0.25">
      <c r="A72" s="206"/>
      <c r="B72" s="196"/>
      <c r="C72" s="268">
        <v>0</v>
      </c>
      <c r="D72" s="254" t="s">
        <v>164</v>
      </c>
      <c r="F72" s="108"/>
    </row>
    <row r="73" spans="1:6" s="114" customFormat="1" hidden="1" x14ac:dyDescent="0.25">
      <c r="A73" s="206"/>
      <c r="B73" s="196"/>
      <c r="C73" s="268">
        <v>0</v>
      </c>
      <c r="D73" s="254" t="s">
        <v>164</v>
      </c>
      <c r="F73" s="108"/>
    </row>
    <row r="74" spans="1:6" s="114" customFormat="1" hidden="1" x14ac:dyDescent="0.25">
      <c r="A74" s="206"/>
      <c r="B74" s="196"/>
      <c r="C74" s="268">
        <v>0</v>
      </c>
      <c r="D74" s="254" t="s">
        <v>164</v>
      </c>
      <c r="F74" s="108"/>
    </row>
    <row r="75" spans="1:6" s="114" customFormat="1" hidden="1" x14ac:dyDescent="0.25">
      <c r="A75" s="206"/>
      <c r="B75" s="196"/>
      <c r="C75" s="268">
        <v>0</v>
      </c>
      <c r="D75" s="254" t="s">
        <v>164</v>
      </c>
      <c r="F75" s="108"/>
    </row>
    <row r="76" spans="1:6" s="114" customFormat="1" hidden="1" x14ac:dyDescent="0.25">
      <c r="A76" s="206"/>
      <c r="B76" s="196"/>
      <c r="C76" s="268">
        <v>0</v>
      </c>
      <c r="D76" s="254" t="s">
        <v>164</v>
      </c>
      <c r="F76" s="108"/>
    </row>
    <row r="77" spans="1:6" s="114" customFormat="1" hidden="1" x14ac:dyDescent="0.25">
      <c r="A77" s="206"/>
      <c r="B77" s="196"/>
      <c r="C77" s="268">
        <v>0</v>
      </c>
      <c r="D77" s="254" t="s">
        <v>164</v>
      </c>
      <c r="F77" s="108"/>
    </row>
    <row r="78" spans="1:6" s="114" customFormat="1" hidden="1" x14ac:dyDescent="0.25">
      <c r="A78" s="206"/>
      <c r="B78" s="196"/>
      <c r="C78" s="268">
        <v>0</v>
      </c>
      <c r="D78" s="254" t="s">
        <v>164</v>
      </c>
      <c r="F78" s="108"/>
    </row>
    <row r="79" spans="1:6" s="114" customFormat="1" hidden="1" x14ac:dyDescent="0.25">
      <c r="A79" s="206"/>
      <c r="B79" s="196"/>
      <c r="C79" s="268">
        <v>0</v>
      </c>
      <c r="D79" s="254" t="s">
        <v>164</v>
      </c>
      <c r="F79" s="108"/>
    </row>
    <row r="80" spans="1:6" s="114" customFormat="1" hidden="1" x14ac:dyDescent="0.25">
      <c r="A80" s="206"/>
      <c r="B80" s="196"/>
      <c r="C80" s="268">
        <v>0</v>
      </c>
      <c r="D80" s="254" t="s">
        <v>164</v>
      </c>
      <c r="F80" s="108"/>
    </row>
    <row r="81" spans="1:6" s="114" customFormat="1" hidden="1" x14ac:dyDescent="0.25">
      <c r="A81" s="206"/>
      <c r="B81" s="196"/>
      <c r="C81" s="268">
        <v>0</v>
      </c>
      <c r="D81" s="254" t="s">
        <v>164</v>
      </c>
      <c r="F81" s="108"/>
    </row>
    <row r="82" spans="1:6" s="114" customFormat="1" hidden="1" x14ac:dyDescent="0.25">
      <c r="A82" s="206"/>
      <c r="B82" s="196"/>
      <c r="C82" s="268">
        <v>0</v>
      </c>
      <c r="D82" s="254" t="s">
        <v>164</v>
      </c>
      <c r="F82" s="108"/>
    </row>
    <row r="83" spans="1:6" s="114" customFormat="1" hidden="1" x14ac:dyDescent="0.25">
      <c r="A83" s="206"/>
      <c r="B83" s="196"/>
      <c r="C83" s="268">
        <v>0</v>
      </c>
      <c r="D83" s="254" t="s">
        <v>164</v>
      </c>
      <c r="F83" s="108"/>
    </row>
    <row r="84" spans="1:6" s="114" customFormat="1" hidden="1" x14ac:dyDescent="0.25">
      <c r="A84" s="206"/>
      <c r="B84" s="196"/>
      <c r="C84" s="268">
        <v>0</v>
      </c>
      <c r="D84" s="254" t="s">
        <v>164</v>
      </c>
      <c r="F84" s="108"/>
    </row>
    <row r="85" spans="1:6" s="114" customFormat="1" hidden="1" x14ac:dyDescent="0.25">
      <c r="A85" s="206"/>
      <c r="B85" s="196"/>
      <c r="C85" s="268">
        <v>0</v>
      </c>
      <c r="D85" s="254" t="s">
        <v>164</v>
      </c>
      <c r="F85" s="108"/>
    </row>
    <row r="86" spans="1:6" s="114" customFormat="1" hidden="1" x14ac:dyDescent="0.25">
      <c r="A86" s="206"/>
      <c r="B86" s="196"/>
      <c r="C86" s="268">
        <v>0</v>
      </c>
      <c r="D86" s="254" t="s">
        <v>164</v>
      </c>
      <c r="F86" s="108"/>
    </row>
    <row r="87" spans="1:6" s="114" customFormat="1" hidden="1" x14ac:dyDescent="0.25">
      <c r="A87" s="206"/>
      <c r="B87" s="196"/>
      <c r="C87" s="268">
        <v>0</v>
      </c>
      <c r="D87" s="254" t="s">
        <v>164</v>
      </c>
      <c r="F87" s="108"/>
    </row>
    <row r="88" spans="1:6" s="114" customFormat="1" hidden="1" x14ac:dyDescent="0.25">
      <c r="A88" s="206"/>
      <c r="B88" s="196"/>
      <c r="C88" s="268">
        <v>0</v>
      </c>
      <c r="D88" s="254" t="s">
        <v>164</v>
      </c>
      <c r="F88" s="108"/>
    </row>
    <row r="89" spans="1:6" s="114" customFormat="1" hidden="1" x14ac:dyDescent="0.25">
      <c r="A89" s="206"/>
      <c r="B89" s="196"/>
      <c r="C89" s="268">
        <v>0</v>
      </c>
      <c r="D89" s="254" t="s">
        <v>164</v>
      </c>
      <c r="F89" s="108"/>
    </row>
    <row r="90" spans="1:6" s="114" customFormat="1" hidden="1" x14ac:dyDescent="0.25">
      <c r="A90" s="206"/>
      <c r="B90" s="196"/>
      <c r="C90" s="268">
        <v>0</v>
      </c>
      <c r="D90" s="254" t="s">
        <v>164</v>
      </c>
      <c r="F90" s="108"/>
    </row>
    <row r="91" spans="1:6" s="114" customFormat="1" hidden="1" x14ac:dyDescent="0.25">
      <c r="A91" s="206"/>
      <c r="B91" s="196"/>
      <c r="C91" s="268">
        <v>0</v>
      </c>
      <c r="D91" s="254" t="s">
        <v>164</v>
      </c>
      <c r="F91" s="108"/>
    </row>
    <row r="92" spans="1:6" s="114" customFormat="1" hidden="1" x14ac:dyDescent="0.25">
      <c r="A92" s="206"/>
      <c r="B92" s="196"/>
      <c r="C92" s="268">
        <v>0</v>
      </c>
      <c r="D92" s="254" t="s">
        <v>164</v>
      </c>
      <c r="F92" s="108"/>
    </row>
    <row r="93" spans="1:6" s="114" customFormat="1" hidden="1" x14ac:dyDescent="0.25">
      <c r="A93" s="206"/>
      <c r="B93" s="196"/>
      <c r="C93" s="268">
        <v>0</v>
      </c>
      <c r="D93" s="254" t="s">
        <v>164</v>
      </c>
      <c r="F93" s="108"/>
    </row>
    <row r="94" spans="1:6" s="114" customFormat="1" hidden="1" x14ac:dyDescent="0.25">
      <c r="A94" s="206"/>
      <c r="B94" s="196"/>
      <c r="C94" s="268">
        <v>0</v>
      </c>
      <c r="D94" s="254" t="s">
        <v>164</v>
      </c>
      <c r="F94" s="108"/>
    </row>
    <row r="95" spans="1:6" s="114" customFormat="1" hidden="1" x14ac:dyDescent="0.25">
      <c r="A95" s="206"/>
      <c r="B95" s="196"/>
      <c r="C95" s="268">
        <v>0</v>
      </c>
      <c r="D95" s="254" t="s">
        <v>164</v>
      </c>
      <c r="F95" s="108"/>
    </row>
    <row r="96" spans="1:6" s="114" customFormat="1" hidden="1" x14ac:dyDescent="0.25">
      <c r="A96" s="206"/>
      <c r="B96" s="196"/>
      <c r="C96" s="268">
        <v>0</v>
      </c>
      <c r="D96" s="254" t="s">
        <v>164</v>
      </c>
      <c r="F96" s="108"/>
    </row>
    <row r="97" spans="1:6" s="114" customFormat="1" hidden="1" x14ac:dyDescent="0.25">
      <c r="A97" s="206"/>
      <c r="B97" s="196"/>
      <c r="C97" s="268">
        <v>0</v>
      </c>
      <c r="D97" s="254" t="s">
        <v>164</v>
      </c>
      <c r="F97" s="108"/>
    </row>
    <row r="98" spans="1:6" s="114" customFormat="1" hidden="1" x14ac:dyDescent="0.25">
      <c r="A98" s="206"/>
      <c r="B98" s="196"/>
      <c r="C98" s="268">
        <v>0</v>
      </c>
      <c r="D98" s="254" t="s">
        <v>164</v>
      </c>
      <c r="F98" s="108"/>
    </row>
    <row r="99" spans="1:6" s="114" customFormat="1" hidden="1" x14ac:dyDescent="0.25">
      <c r="A99" s="206"/>
      <c r="B99" s="196"/>
      <c r="C99" s="268">
        <v>0</v>
      </c>
      <c r="D99" s="254" t="s">
        <v>164</v>
      </c>
      <c r="F99" s="108"/>
    </row>
    <row r="100" spans="1:6" s="114" customFormat="1" hidden="1" x14ac:dyDescent="0.25">
      <c r="A100" s="206"/>
      <c r="B100" s="196"/>
      <c r="C100" s="268">
        <v>0</v>
      </c>
      <c r="D100" s="254" t="s">
        <v>164</v>
      </c>
      <c r="F100" s="108"/>
    </row>
    <row r="101" spans="1:6" s="114" customFormat="1" hidden="1" x14ac:dyDescent="0.25">
      <c r="A101" s="206"/>
      <c r="B101" s="196"/>
      <c r="C101" s="268">
        <v>0</v>
      </c>
      <c r="D101" s="254" t="s">
        <v>164</v>
      </c>
      <c r="F101" s="108"/>
    </row>
    <row r="102" spans="1:6" s="114" customFormat="1" hidden="1" x14ac:dyDescent="0.25">
      <c r="A102" s="206"/>
      <c r="B102" s="196"/>
      <c r="C102" s="268">
        <v>0</v>
      </c>
      <c r="D102" s="254" t="s">
        <v>164</v>
      </c>
      <c r="F102" s="108"/>
    </row>
    <row r="103" spans="1:6" s="114" customFormat="1" hidden="1" x14ac:dyDescent="0.25">
      <c r="A103" s="206"/>
      <c r="B103" s="196"/>
      <c r="C103" s="268">
        <v>0</v>
      </c>
      <c r="D103" s="254" t="s">
        <v>164</v>
      </c>
      <c r="F103" s="108"/>
    </row>
    <row r="104" spans="1:6" s="114" customFormat="1" hidden="1" x14ac:dyDescent="0.25">
      <c r="A104" s="206"/>
      <c r="B104" s="196"/>
      <c r="C104" s="268">
        <v>0</v>
      </c>
      <c r="D104" s="254" t="s">
        <v>164</v>
      </c>
      <c r="F104" s="108"/>
    </row>
    <row r="105" spans="1:6" s="114" customFormat="1" hidden="1" x14ac:dyDescent="0.25">
      <c r="A105" s="206"/>
      <c r="B105" s="196"/>
      <c r="C105" s="268">
        <v>0</v>
      </c>
      <c r="D105" s="254" t="s">
        <v>164</v>
      </c>
      <c r="F105" s="108"/>
    </row>
    <row r="106" spans="1:6" s="114" customFormat="1" hidden="1" x14ac:dyDescent="0.25">
      <c r="A106" s="206"/>
      <c r="B106" s="196"/>
      <c r="C106" s="268">
        <v>0</v>
      </c>
      <c r="D106" s="254" t="s">
        <v>164</v>
      </c>
      <c r="F106" s="108"/>
    </row>
    <row r="107" spans="1:6" s="114" customFormat="1" hidden="1" x14ac:dyDescent="0.25">
      <c r="A107" s="206"/>
      <c r="B107" s="196"/>
      <c r="C107" s="268">
        <v>0</v>
      </c>
      <c r="D107" s="254" t="s">
        <v>164</v>
      </c>
      <c r="F107" s="108"/>
    </row>
    <row r="108" spans="1:6" s="114" customFormat="1" hidden="1" x14ac:dyDescent="0.25">
      <c r="A108" s="206"/>
      <c r="B108" s="196"/>
      <c r="C108" s="268">
        <v>0</v>
      </c>
      <c r="D108" s="254" t="s">
        <v>164</v>
      </c>
      <c r="F108" s="108"/>
    </row>
    <row r="109" spans="1:6" s="114" customFormat="1" hidden="1" x14ac:dyDescent="0.25">
      <c r="A109" s="206"/>
      <c r="B109" s="196"/>
      <c r="C109" s="268">
        <v>0</v>
      </c>
      <c r="D109" s="254" t="s">
        <v>164</v>
      </c>
      <c r="F109" s="108"/>
    </row>
    <row r="110" spans="1:6" s="114" customFormat="1" hidden="1" x14ac:dyDescent="0.25">
      <c r="A110" s="206"/>
      <c r="B110" s="196"/>
      <c r="C110" s="268">
        <v>0</v>
      </c>
      <c r="D110" s="254" t="s">
        <v>164</v>
      </c>
      <c r="F110" s="108"/>
    </row>
    <row r="111" spans="1:6" s="114" customFormat="1" hidden="1" x14ac:dyDescent="0.25">
      <c r="A111" s="206"/>
      <c r="B111" s="196"/>
      <c r="C111" s="268">
        <v>0</v>
      </c>
      <c r="D111" s="254" t="s">
        <v>164</v>
      </c>
      <c r="F111" s="108"/>
    </row>
    <row r="112" spans="1:6" s="114" customFormat="1" hidden="1" x14ac:dyDescent="0.25">
      <c r="A112" s="206"/>
      <c r="B112" s="196"/>
      <c r="C112" s="268">
        <v>0</v>
      </c>
      <c r="D112" s="254" t="s">
        <v>164</v>
      </c>
      <c r="F112" s="108"/>
    </row>
    <row r="113" spans="1:6" s="114" customFormat="1" hidden="1" x14ac:dyDescent="0.25">
      <c r="A113" s="206"/>
      <c r="B113" s="196"/>
      <c r="C113" s="268">
        <v>0</v>
      </c>
      <c r="D113" s="254" t="s">
        <v>164</v>
      </c>
      <c r="F113" s="108"/>
    </row>
    <row r="114" spans="1:6" s="114" customFormat="1" hidden="1" x14ac:dyDescent="0.25">
      <c r="A114" s="206"/>
      <c r="B114" s="196"/>
      <c r="C114" s="268">
        <v>0</v>
      </c>
      <c r="D114" s="254" t="s">
        <v>164</v>
      </c>
      <c r="F114" s="108"/>
    </row>
    <row r="115" spans="1:6" s="114" customFormat="1" hidden="1" x14ac:dyDescent="0.25">
      <c r="A115" s="206"/>
      <c r="B115" s="196"/>
      <c r="C115" s="268">
        <v>0</v>
      </c>
      <c r="D115" s="254" t="s">
        <v>164</v>
      </c>
      <c r="F115" s="108"/>
    </row>
    <row r="116" spans="1:6" s="114" customFormat="1" hidden="1" x14ac:dyDescent="0.25">
      <c r="A116" s="206"/>
      <c r="B116" s="196"/>
      <c r="C116" s="268">
        <v>0</v>
      </c>
      <c r="D116" s="254" t="s">
        <v>164</v>
      </c>
      <c r="F116" s="108"/>
    </row>
    <row r="117" spans="1:6" s="114" customFormat="1" hidden="1" x14ac:dyDescent="0.25">
      <c r="A117" s="206"/>
      <c r="B117" s="196"/>
      <c r="C117" s="268">
        <v>0</v>
      </c>
      <c r="D117" s="254" t="s">
        <v>164</v>
      </c>
      <c r="F117" s="108"/>
    </row>
    <row r="118" spans="1:6" s="114" customFormat="1" hidden="1" x14ac:dyDescent="0.25">
      <c r="A118" s="206"/>
      <c r="B118" s="196"/>
      <c r="C118" s="268">
        <v>0</v>
      </c>
      <c r="D118" s="254" t="s">
        <v>164</v>
      </c>
      <c r="F118" s="108"/>
    </row>
    <row r="119" spans="1:6" s="114" customFormat="1" hidden="1" x14ac:dyDescent="0.25">
      <c r="A119" s="206"/>
      <c r="B119" s="196"/>
      <c r="C119" s="268">
        <v>0</v>
      </c>
      <c r="D119" s="254" t="s">
        <v>164</v>
      </c>
      <c r="F119" s="108"/>
    </row>
    <row r="120" spans="1:6" s="114" customFormat="1" hidden="1" x14ac:dyDescent="0.25">
      <c r="A120" s="206"/>
      <c r="B120" s="196"/>
      <c r="C120" s="268">
        <v>0</v>
      </c>
      <c r="D120" s="254" t="s">
        <v>164</v>
      </c>
      <c r="F120" s="108"/>
    </row>
    <row r="121" spans="1:6" s="114" customFormat="1" hidden="1" x14ac:dyDescent="0.25">
      <c r="A121" s="206"/>
      <c r="B121" s="196"/>
      <c r="C121" s="268">
        <v>0</v>
      </c>
      <c r="D121" s="254" t="s">
        <v>164</v>
      </c>
      <c r="F121" s="108"/>
    </row>
    <row r="122" spans="1:6" s="114" customFormat="1" hidden="1" x14ac:dyDescent="0.25">
      <c r="A122" s="206"/>
      <c r="B122" s="196"/>
      <c r="C122" s="268">
        <v>0</v>
      </c>
      <c r="D122" s="254" t="s">
        <v>164</v>
      </c>
      <c r="F122" s="108"/>
    </row>
    <row r="123" spans="1:6" s="114" customFormat="1" hidden="1" x14ac:dyDescent="0.25">
      <c r="A123" s="206"/>
      <c r="B123" s="196"/>
      <c r="C123" s="268">
        <v>0</v>
      </c>
      <c r="D123" s="254" t="s">
        <v>164</v>
      </c>
      <c r="F123" s="108"/>
    </row>
    <row r="124" spans="1:6" s="114" customFormat="1" hidden="1" x14ac:dyDescent="0.25">
      <c r="A124" s="206"/>
      <c r="B124" s="196"/>
      <c r="C124" s="268">
        <v>0</v>
      </c>
      <c r="D124" s="254" t="s">
        <v>164</v>
      </c>
      <c r="F124" s="108"/>
    </row>
    <row r="125" spans="1:6" s="114" customFormat="1" hidden="1" x14ac:dyDescent="0.25">
      <c r="A125" s="206"/>
      <c r="B125" s="196"/>
      <c r="C125" s="268">
        <v>0</v>
      </c>
      <c r="D125" s="254" t="s">
        <v>164</v>
      </c>
      <c r="F125" s="108"/>
    </row>
    <row r="126" spans="1:6" s="114" customFormat="1" hidden="1" x14ac:dyDescent="0.25">
      <c r="A126" s="206"/>
      <c r="B126" s="196"/>
      <c r="C126" s="268">
        <v>0</v>
      </c>
      <c r="D126" s="254" t="s">
        <v>164</v>
      </c>
      <c r="F126" s="108"/>
    </row>
    <row r="127" spans="1:6" s="114" customFormat="1" hidden="1" x14ac:dyDescent="0.25">
      <c r="A127" s="206"/>
      <c r="B127" s="196"/>
      <c r="C127" s="268">
        <v>0</v>
      </c>
      <c r="D127" s="254" t="s">
        <v>164</v>
      </c>
      <c r="F127" s="108"/>
    </row>
    <row r="128" spans="1:6" s="114" customFormat="1" hidden="1" x14ac:dyDescent="0.25">
      <c r="A128" s="206"/>
      <c r="B128" s="196"/>
      <c r="C128" s="268">
        <v>0</v>
      </c>
      <c r="D128" s="254" t="s">
        <v>164</v>
      </c>
      <c r="F128" s="108"/>
    </row>
    <row r="129" spans="1:6" s="114" customFormat="1" hidden="1" x14ac:dyDescent="0.25">
      <c r="A129" s="206"/>
      <c r="B129" s="196"/>
      <c r="C129" s="268">
        <v>0</v>
      </c>
      <c r="D129" s="254" t="s">
        <v>164</v>
      </c>
      <c r="F129" s="108"/>
    </row>
    <row r="130" spans="1:6" s="114" customFormat="1" hidden="1" x14ac:dyDescent="0.25">
      <c r="A130" s="206"/>
      <c r="B130" s="196"/>
      <c r="C130" s="268">
        <v>0</v>
      </c>
      <c r="D130" s="254" t="s">
        <v>164</v>
      </c>
      <c r="F130" s="108"/>
    </row>
    <row r="131" spans="1:6" s="114" customFormat="1" hidden="1" x14ac:dyDescent="0.25">
      <c r="A131" s="206"/>
      <c r="B131" s="196"/>
      <c r="C131" s="268">
        <v>0</v>
      </c>
      <c r="D131" s="254" t="s">
        <v>164</v>
      </c>
      <c r="F131" s="108"/>
    </row>
    <row r="132" spans="1:6" s="114" customFormat="1" hidden="1" x14ac:dyDescent="0.25">
      <c r="A132" s="206"/>
      <c r="B132" s="196"/>
      <c r="C132" s="268">
        <v>0</v>
      </c>
      <c r="D132" s="254" t="s">
        <v>164</v>
      </c>
      <c r="F132" s="108"/>
    </row>
    <row r="133" spans="1:6" s="114" customFormat="1" hidden="1" x14ac:dyDescent="0.25">
      <c r="A133" s="206"/>
      <c r="B133" s="196"/>
      <c r="C133" s="268">
        <v>0</v>
      </c>
      <c r="D133" s="254" t="s">
        <v>164</v>
      </c>
      <c r="F133" s="108"/>
    </row>
    <row r="134" spans="1:6" s="114" customFormat="1" x14ac:dyDescent="0.25">
      <c r="A134" s="206"/>
      <c r="B134" s="196"/>
      <c r="C134" s="269">
        <v>0</v>
      </c>
      <c r="D134" s="254" t="s">
        <v>164</v>
      </c>
      <c r="F134" s="108"/>
    </row>
    <row r="135" spans="1:6" s="114" customFormat="1" ht="13.5" x14ac:dyDescent="0.25">
      <c r="A135" s="206"/>
      <c r="B135" s="154" t="s">
        <v>165</v>
      </c>
      <c r="C135" s="153">
        <f>ROUND(SUBTOTAL(109,C5:C134),2)</f>
        <v>0</v>
      </c>
      <c r="D135" s="254" t="s">
        <v>164</v>
      </c>
      <c r="F135" s="111" t="s">
        <v>183</v>
      </c>
    </row>
    <row r="136" spans="1:6" s="114" customFormat="1" ht="13.5" customHeight="1" x14ac:dyDescent="0.25">
      <c r="A136" s="106"/>
      <c r="B136" s="106"/>
      <c r="C136" s="89"/>
      <c r="D136" s="256" t="s">
        <v>167</v>
      </c>
    </row>
    <row r="137" spans="1:6" s="114" customFormat="1" ht="13.5" x14ac:dyDescent="0.25">
      <c r="A137" s="206"/>
      <c r="B137" s="196"/>
      <c r="C137" s="268">
        <v>0</v>
      </c>
      <c r="D137" s="254" t="s">
        <v>167</v>
      </c>
    </row>
    <row r="138" spans="1:6" s="114" customFormat="1" x14ac:dyDescent="0.25">
      <c r="A138" s="206"/>
      <c r="B138" s="196"/>
      <c r="C138" s="268">
        <v>0</v>
      </c>
      <c r="D138" s="254" t="s">
        <v>167</v>
      </c>
      <c r="F138" s="108"/>
    </row>
    <row r="139" spans="1:6" s="114" customFormat="1" x14ac:dyDescent="0.25">
      <c r="A139" s="206"/>
      <c r="B139" s="196"/>
      <c r="C139" s="268">
        <v>0</v>
      </c>
      <c r="D139" s="254" t="s">
        <v>167</v>
      </c>
      <c r="F139" s="108"/>
    </row>
    <row r="140" spans="1:6" s="114" customFormat="1" hidden="1" x14ac:dyDescent="0.25">
      <c r="A140" s="206"/>
      <c r="B140" s="196"/>
      <c r="C140" s="268">
        <v>0</v>
      </c>
      <c r="D140" s="254" t="s">
        <v>167</v>
      </c>
      <c r="F140" s="108"/>
    </row>
    <row r="141" spans="1:6" s="114" customFormat="1" hidden="1" x14ac:dyDescent="0.25">
      <c r="A141" s="206"/>
      <c r="B141" s="196"/>
      <c r="C141" s="268">
        <v>0</v>
      </c>
      <c r="D141" s="254" t="s">
        <v>167</v>
      </c>
      <c r="F141" s="108"/>
    </row>
    <row r="142" spans="1:6" s="114" customFormat="1" hidden="1" x14ac:dyDescent="0.25">
      <c r="A142" s="206"/>
      <c r="B142" s="196"/>
      <c r="C142" s="268">
        <v>0</v>
      </c>
      <c r="D142" s="254" t="s">
        <v>167</v>
      </c>
      <c r="F142" s="108"/>
    </row>
    <row r="143" spans="1:6" s="114" customFormat="1" hidden="1" x14ac:dyDescent="0.25">
      <c r="A143" s="206"/>
      <c r="B143" s="196"/>
      <c r="C143" s="268">
        <v>0</v>
      </c>
      <c r="D143" s="254" t="s">
        <v>167</v>
      </c>
      <c r="F143" s="108"/>
    </row>
    <row r="144" spans="1:6" s="114" customFormat="1" hidden="1" x14ac:dyDescent="0.25">
      <c r="A144" s="206"/>
      <c r="B144" s="196"/>
      <c r="C144" s="268">
        <v>0</v>
      </c>
      <c r="D144" s="254" t="s">
        <v>167</v>
      </c>
      <c r="F144" s="108"/>
    </row>
    <row r="145" spans="1:6" s="114" customFormat="1" hidden="1" x14ac:dyDescent="0.25">
      <c r="A145" s="206"/>
      <c r="B145" s="196"/>
      <c r="C145" s="268">
        <v>0</v>
      </c>
      <c r="D145" s="254" t="s">
        <v>167</v>
      </c>
      <c r="F145" s="108"/>
    </row>
    <row r="146" spans="1:6" s="114" customFormat="1" hidden="1" x14ac:dyDescent="0.25">
      <c r="A146" s="206"/>
      <c r="B146" s="196"/>
      <c r="C146" s="268">
        <v>0</v>
      </c>
      <c r="D146" s="254" t="s">
        <v>167</v>
      </c>
      <c r="F146" s="108"/>
    </row>
    <row r="147" spans="1:6" s="114" customFormat="1" hidden="1" x14ac:dyDescent="0.25">
      <c r="A147" s="206"/>
      <c r="B147" s="196"/>
      <c r="C147" s="268">
        <v>0</v>
      </c>
      <c r="D147" s="254" t="s">
        <v>167</v>
      </c>
      <c r="F147" s="108"/>
    </row>
    <row r="148" spans="1:6" s="114" customFormat="1" hidden="1" x14ac:dyDescent="0.25">
      <c r="A148" s="206"/>
      <c r="B148" s="196"/>
      <c r="C148" s="268">
        <v>0</v>
      </c>
      <c r="D148" s="254" t="s">
        <v>167</v>
      </c>
      <c r="F148" s="108"/>
    </row>
    <row r="149" spans="1:6" s="114" customFormat="1" hidden="1" x14ac:dyDescent="0.25">
      <c r="A149" s="206"/>
      <c r="B149" s="196"/>
      <c r="C149" s="268">
        <v>0</v>
      </c>
      <c r="D149" s="254" t="s">
        <v>167</v>
      </c>
      <c r="F149" s="108"/>
    </row>
    <row r="150" spans="1:6" s="114" customFormat="1" hidden="1" x14ac:dyDescent="0.25">
      <c r="A150" s="206"/>
      <c r="B150" s="196"/>
      <c r="C150" s="268">
        <v>0</v>
      </c>
      <c r="D150" s="254" t="s">
        <v>167</v>
      </c>
      <c r="F150" s="108"/>
    </row>
    <row r="151" spans="1:6" s="114" customFormat="1" hidden="1" x14ac:dyDescent="0.25">
      <c r="A151" s="206"/>
      <c r="B151" s="196"/>
      <c r="C151" s="268">
        <v>0</v>
      </c>
      <c r="D151" s="254" t="s">
        <v>167</v>
      </c>
      <c r="F151" s="108"/>
    </row>
    <row r="152" spans="1:6" s="114" customFormat="1" hidden="1" x14ac:dyDescent="0.25">
      <c r="A152" s="206"/>
      <c r="B152" s="196"/>
      <c r="C152" s="268">
        <v>0</v>
      </c>
      <c r="D152" s="254" t="s">
        <v>167</v>
      </c>
      <c r="F152" s="108"/>
    </row>
    <row r="153" spans="1:6" s="114" customFormat="1" hidden="1" x14ac:dyDescent="0.25">
      <c r="A153" s="206"/>
      <c r="B153" s="196"/>
      <c r="C153" s="268">
        <v>0</v>
      </c>
      <c r="D153" s="254" t="s">
        <v>167</v>
      </c>
      <c r="F153" s="108"/>
    </row>
    <row r="154" spans="1:6" s="114" customFormat="1" hidden="1" x14ac:dyDescent="0.25">
      <c r="A154" s="206"/>
      <c r="B154" s="196"/>
      <c r="C154" s="268">
        <v>0</v>
      </c>
      <c r="D154" s="254" t="s">
        <v>167</v>
      </c>
      <c r="F154" s="108"/>
    </row>
    <row r="155" spans="1:6" s="114" customFormat="1" hidden="1" x14ac:dyDescent="0.25">
      <c r="A155" s="206"/>
      <c r="B155" s="196"/>
      <c r="C155" s="268">
        <v>0</v>
      </c>
      <c r="D155" s="254" t="s">
        <v>167</v>
      </c>
      <c r="F155" s="108"/>
    </row>
    <row r="156" spans="1:6" s="114" customFormat="1" hidden="1" x14ac:dyDescent="0.25">
      <c r="A156" s="206"/>
      <c r="B156" s="196"/>
      <c r="C156" s="268">
        <v>0</v>
      </c>
      <c r="D156" s="254" t="s">
        <v>167</v>
      </c>
      <c r="F156" s="108"/>
    </row>
    <row r="157" spans="1:6" s="114" customFormat="1" hidden="1" x14ac:dyDescent="0.25">
      <c r="A157" s="206"/>
      <c r="B157" s="196"/>
      <c r="C157" s="268">
        <v>0</v>
      </c>
      <c r="D157" s="254" t="s">
        <v>167</v>
      </c>
      <c r="F157" s="108"/>
    </row>
    <row r="158" spans="1:6" s="114" customFormat="1" hidden="1" x14ac:dyDescent="0.25">
      <c r="A158" s="206"/>
      <c r="B158" s="196"/>
      <c r="C158" s="268">
        <v>0</v>
      </c>
      <c r="D158" s="254" t="s">
        <v>167</v>
      </c>
      <c r="F158" s="108"/>
    </row>
    <row r="159" spans="1:6" s="114" customFormat="1" hidden="1" x14ac:dyDescent="0.25">
      <c r="A159" s="206"/>
      <c r="B159" s="196"/>
      <c r="C159" s="268">
        <v>0</v>
      </c>
      <c r="D159" s="254" t="s">
        <v>167</v>
      </c>
      <c r="F159" s="108"/>
    </row>
    <row r="160" spans="1:6" s="114" customFormat="1" hidden="1" x14ac:dyDescent="0.25">
      <c r="A160" s="206"/>
      <c r="B160" s="196"/>
      <c r="C160" s="268">
        <v>0</v>
      </c>
      <c r="D160" s="254" t="s">
        <v>167</v>
      </c>
      <c r="F160" s="108"/>
    </row>
    <row r="161" spans="1:6" s="114" customFormat="1" hidden="1" x14ac:dyDescent="0.25">
      <c r="A161" s="206"/>
      <c r="B161" s="196"/>
      <c r="C161" s="268">
        <v>0</v>
      </c>
      <c r="D161" s="254" t="s">
        <v>167</v>
      </c>
      <c r="F161" s="108"/>
    </row>
    <row r="162" spans="1:6" s="114" customFormat="1" hidden="1" x14ac:dyDescent="0.25">
      <c r="A162" s="206"/>
      <c r="B162" s="196"/>
      <c r="C162" s="268">
        <v>0</v>
      </c>
      <c r="D162" s="254" t="s">
        <v>167</v>
      </c>
      <c r="F162" s="108"/>
    </row>
    <row r="163" spans="1:6" s="114" customFormat="1" hidden="1" x14ac:dyDescent="0.25">
      <c r="A163" s="206"/>
      <c r="B163" s="196"/>
      <c r="C163" s="268">
        <v>0</v>
      </c>
      <c r="D163" s="254" t="s">
        <v>167</v>
      </c>
      <c r="F163" s="108"/>
    </row>
    <row r="164" spans="1:6" s="114" customFormat="1" hidden="1" x14ac:dyDescent="0.25">
      <c r="A164" s="206"/>
      <c r="B164" s="196"/>
      <c r="C164" s="268">
        <v>0</v>
      </c>
      <c r="D164" s="254" t="s">
        <v>167</v>
      </c>
      <c r="F164" s="108"/>
    </row>
    <row r="165" spans="1:6" s="114" customFormat="1" hidden="1" x14ac:dyDescent="0.25">
      <c r="A165" s="206"/>
      <c r="B165" s="196"/>
      <c r="C165" s="268">
        <v>0</v>
      </c>
      <c r="D165" s="254" t="s">
        <v>167</v>
      </c>
      <c r="F165" s="108"/>
    </row>
    <row r="166" spans="1:6" s="114" customFormat="1" hidden="1" x14ac:dyDescent="0.25">
      <c r="A166" s="206"/>
      <c r="B166" s="196"/>
      <c r="C166" s="268">
        <v>0</v>
      </c>
      <c r="D166" s="254" t="s">
        <v>167</v>
      </c>
      <c r="F166" s="108"/>
    </row>
    <row r="167" spans="1:6" s="114" customFormat="1" hidden="1" x14ac:dyDescent="0.25">
      <c r="A167" s="206"/>
      <c r="B167" s="196"/>
      <c r="C167" s="268">
        <v>0</v>
      </c>
      <c r="D167" s="254" t="s">
        <v>167</v>
      </c>
      <c r="F167" s="108"/>
    </row>
    <row r="168" spans="1:6" s="114" customFormat="1" hidden="1" x14ac:dyDescent="0.25">
      <c r="A168" s="206"/>
      <c r="B168" s="196"/>
      <c r="C168" s="268">
        <v>0</v>
      </c>
      <c r="D168" s="254" t="s">
        <v>167</v>
      </c>
      <c r="F168" s="108"/>
    </row>
    <row r="169" spans="1:6" s="114" customFormat="1" hidden="1" x14ac:dyDescent="0.25">
      <c r="A169" s="206"/>
      <c r="B169" s="196"/>
      <c r="C169" s="268">
        <v>0</v>
      </c>
      <c r="D169" s="254" t="s">
        <v>167</v>
      </c>
      <c r="F169" s="108"/>
    </row>
    <row r="170" spans="1:6" s="114" customFormat="1" hidden="1" x14ac:dyDescent="0.25">
      <c r="A170" s="206"/>
      <c r="B170" s="196"/>
      <c r="C170" s="268">
        <v>0</v>
      </c>
      <c r="D170" s="254" t="s">
        <v>167</v>
      </c>
      <c r="F170" s="108"/>
    </row>
    <row r="171" spans="1:6" s="114" customFormat="1" hidden="1" x14ac:dyDescent="0.25">
      <c r="A171" s="206"/>
      <c r="B171" s="196"/>
      <c r="C171" s="268">
        <v>0</v>
      </c>
      <c r="D171" s="254" t="s">
        <v>167</v>
      </c>
      <c r="F171" s="108"/>
    </row>
    <row r="172" spans="1:6" s="114" customFormat="1" hidden="1" x14ac:dyDescent="0.25">
      <c r="A172" s="206"/>
      <c r="B172" s="196"/>
      <c r="C172" s="268">
        <v>0</v>
      </c>
      <c r="D172" s="254" t="s">
        <v>167</v>
      </c>
      <c r="F172" s="108"/>
    </row>
    <row r="173" spans="1:6" s="114" customFormat="1" hidden="1" x14ac:dyDescent="0.25">
      <c r="A173" s="206"/>
      <c r="B173" s="196"/>
      <c r="C173" s="268">
        <v>0</v>
      </c>
      <c r="D173" s="254" t="s">
        <v>167</v>
      </c>
      <c r="F173" s="108"/>
    </row>
    <row r="174" spans="1:6" s="114" customFormat="1" hidden="1" x14ac:dyDescent="0.25">
      <c r="A174" s="206"/>
      <c r="B174" s="196"/>
      <c r="C174" s="268">
        <v>0</v>
      </c>
      <c r="D174" s="254" t="s">
        <v>167</v>
      </c>
      <c r="F174" s="108"/>
    </row>
    <row r="175" spans="1:6" s="114" customFormat="1" hidden="1" x14ac:dyDescent="0.25">
      <c r="A175" s="206"/>
      <c r="B175" s="196"/>
      <c r="C175" s="268">
        <v>0</v>
      </c>
      <c r="D175" s="254" t="s">
        <v>167</v>
      </c>
      <c r="F175" s="108"/>
    </row>
    <row r="176" spans="1:6" s="114" customFormat="1" hidden="1" x14ac:dyDescent="0.25">
      <c r="A176" s="206"/>
      <c r="B176" s="196"/>
      <c r="C176" s="268">
        <v>0</v>
      </c>
      <c r="D176" s="254" t="s">
        <v>167</v>
      </c>
      <c r="F176" s="108"/>
    </row>
    <row r="177" spans="1:6" s="114" customFormat="1" hidden="1" x14ac:dyDescent="0.25">
      <c r="A177" s="206"/>
      <c r="B177" s="196"/>
      <c r="C177" s="268">
        <v>0</v>
      </c>
      <c r="D177" s="254" t="s">
        <v>167</v>
      </c>
      <c r="F177" s="108"/>
    </row>
    <row r="178" spans="1:6" s="114" customFormat="1" hidden="1" x14ac:dyDescent="0.25">
      <c r="A178" s="206"/>
      <c r="B178" s="196"/>
      <c r="C178" s="268">
        <v>0</v>
      </c>
      <c r="D178" s="254" t="s">
        <v>167</v>
      </c>
      <c r="F178" s="108"/>
    </row>
    <row r="179" spans="1:6" s="114" customFormat="1" hidden="1" x14ac:dyDescent="0.25">
      <c r="A179" s="206"/>
      <c r="B179" s="196"/>
      <c r="C179" s="268">
        <v>0</v>
      </c>
      <c r="D179" s="254" t="s">
        <v>167</v>
      </c>
      <c r="F179" s="108"/>
    </row>
    <row r="180" spans="1:6" s="114" customFormat="1" hidden="1" x14ac:dyDescent="0.25">
      <c r="A180" s="206"/>
      <c r="B180" s="196"/>
      <c r="C180" s="268">
        <v>0</v>
      </c>
      <c r="D180" s="254" t="s">
        <v>167</v>
      </c>
      <c r="F180" s="108"/>
    </row>
    <row r="181" spans="1:6" s="114" customFormat="1" hidden="1" x14ac:dyDescent="0.25">
      <c r="A181" s="206"/>
      <c r="B181" s="196"/>
      <c r="C181" s="268">
        <v>0</v>
      </c>
      <c r="D181" s="254" t="s">
        <v>167</v>
      </c>
      <c r="F181" s="108"/>
    </row>
    <row r="182" spans="1:6" s="114" customFormat="1" hidden="1" x14ac:dyDescent="0.25">
      <c r="A182" s="206"/>
      <c r="B182" s="196"/>
      <c r="C182" s="268">
        <v>0</v>
      </c>
      <c r="D182" s="254" t="s">
        <v>167</v>
      </c>
      <c r="F182" s="108"/>
    </row>
    <row r="183" spans="1:6" s="114" customFormat="1" hidden="1" x14ac:dyDescent="0.25">
      <c r="A183" s="206"/>
      <c r="B183" s="196"/>
      <c r="C183" s="268">
        <v>0</v>
      </c>
      <c r="D183" s="254" t="s">
        <v>167</v>
      </c>
      <c r="F183" s="108"/>
    </row>
    <row r="184" spans="1:6" s="114" customFormat="1" hidden="1" x14ac:dyDescent="0.25">
      <c r="A184" s="206"/>
      <c r="B184" s="196"/>
      <c r="C184" s="268">
        <v>0</v>
      </c>
      <c r="D184" s="254" t="s">
        <v>167</v>
      </c>
      <c r="F184" s="108"/>
    </row>
    <row r="185" spans="1:6" s="114" customFormat="1" hidden="1" x14ac:dyDescent="0.25">
      <c r="A185" s="206"/>
      <c r="B185" s="196"/>
      <c r="C185" s="268">
        <v>0</v>
      </c>
      <c r="D185" s="254" t="s">
        <v>167</v>
      </c>
      <c r="F185" s="108"/>
    </row>
    <row r="186" spans="1:6" s="114" customFormat="1" hidden="1" x14ac:dyDescent="0.25">
      <c r="A186" s="206"/>
      <c r="B186" s="196"/>
      <c r="C186" s="268">
        <v>0</v>
      </c>
      <c r="D186" s="254" t="s">
        <v>167</v>
      </c>
      <c r="F186" s="108"/>
    </row>
    <row r="187" spans="1:6" s="114" customFormat="1" hidden="1" x14ac:dyDescent="0.25">
      <c r="A187" s="206"/>
      <c r="B187" s="196"/>
      <c r="C187" s="268">
        <v>0</v>
      </c>
      <c r="D187" s="254" t="s">
        <v>167</v>
      </c>
      <c r="F187" s="108"/>
    </row>
    <row r="188" spans="1:6" s="114" customFormat="1" hidden="1" x14ac:dyDescent="0.25">
      <c r="A188" s="206"/>
      <c r="B188" s="196"/>
      <c r="C188" s="268">
        <v>0</v>
      </c>
      <c r="D188" s="254" t="s">
        <v>167</v>
      </c>
      <c r="F188" s="108"/>
    </row>
    <row r="189" spans="1:6" s="114" customFormat="1" hidden="1" x14ac:dyDescent="0.25">
      <c r="A189" s="206"/>
      <c r="B189" s="196"/>
      <c r="C189" s="268">
        <v>0</v>
      </c>
      <c r="D189" s="254" t="s">
        <v>167</v>
      </c>
      <c r="F189" s="108"/>
    </row>
    <row r="190" spans="1:6" s="114" customFormat="1" hidden="1" x14ac:dyDescent="0.25">
      <c r="A190" s="206"/>
      <c r="B190" s="196"/>
      <c r="C190" s="268">
        <v>0</v>
      </c>
      <c r="D190" s="254" t="s">
        <v>167</v>
      </c>
      <c r="F190" s="108"/>
    </row>
    <row r="191" spans="1:6" s="114" customFormat="1" hidden="1" x14ac:dyDescent="0.25">
      <c r="A191" s="206"/>
      <c r="B191" s="196"/>
      <c r="C191" s="268">
        <v>0</v>
      </c>
      <c r="D191" s="254" t="s">
        <v>167</v>
      </c>
      <c r="F191" s="108"/>
    </row>
    <row r="192" spans="1:6" s="114" customFormat="1" hidden="1" x14ac:dyDescent="0.25">
      <c r="A192" s="206"/>
      <c r="B192" s="196"/>
      <c r="C192" s="268">
        <v>0</v>
      </c>
      <c r="D192" s="254" t="s">
        <v>167</v>
      </c>
      <c r="F192" s="108"/>
    </row>
    <row r="193" spans="1:6" s="114" customFormat="1" hidden="1" x14ac:dyDescent="0.25">
      <c r="A193" s="206"/>
      <c r="B193" s="196"/>
      <c r="C193" s="268">
        <v>0</v>
      </c>
      <c r="D193" s="254" t="s">
        <v>167</v>
      </c>
      <c r="F193" s="108"/>
    </row>
    <row r="194" spans="1:6" s="114" customFormat="1" hidden="1" x14ac:dyDescent="0.25">
      <c r="A194" s="206"/>
      <c r="B194" s="196"/>
      <c r="C194" s="268">
        <v>0</v>
      </c>
      <c r="D194" s="254" t="s">
        <v>167</v>
      </c>
      <c r="F194" s="108"/>
    </row>
    <row r="195" spans="1:6" s="114" customFormat="1" hidden="1" x14ac:dyDescent="0.25">
      <c r="A195" s="206"/>
      <c r="B195" s="196"/>
      <c r="C195" s="268">
        <v>0</v>
      </c>
      <c r="D195" s="254" t="s">
        <v>167</v>
      </c>
      <c r="F195" s="108"/>
    </row>
    <row r="196" spans="1:6" s="114" customFormat="1" hidden="1" x14ac:dyDescent="0.25">
      <c r="A196" s="206"/>
      <c r="B196" s="196"/>
      <c r="C196" s="268">
        <v>0</v>
      </c>
      <c r="D196" s="254" t="s">
        <v>167</v>
      </c>
      <c r="F196" s="108"/>
    </row>
    <row r="197" spans="1:6" s="114" customFormat="1" hidden="1" x14ac:dyDescent="0.25">
      <c r="A197" s="206"/>
      <c r="B197" s="196"/>
      <c r="C197" s="268">
        <v>0</v>
      </c>
      <c r="D197" s="254" t="s">
        <v>167</v>
      </c>
      <c r="F197" s="108"/>
    </row>
    <row r="198" spans="1:6" s="114" customFormat="1" hidden="1" x14ac:dyDescent="0.25">
      <c r="A198" s="206"/>
      <c r="B198" s="196"/>
      <c r="C198" s="268">
        <v>0</v>
      </c>
      <c r="D198" s="254" t="s">
        <v>167</v>
      </c>
      <c r="F198" s="108"/>
    </row>
    <row r="199" spans="1:6" s="114" customFormat="1" hidden="1" x14ac:dyDescent="0.25">
      <c r="A199" s="206"/>
      <c r="B199" s="196"/>
      <c r="C199" s="268">
        <v>0</v>
      </c>
      <c r="D199" s="254" t="s">
        <v>167</v>
      </c>
      <c r="F199" s="108"/>
    </row>
    <row r="200" spans="1:6" s="114" customFormat="1" hidden="1" x14ac:dyDescent="0.25">
      <c r="A200" s="206"/>
      <c r="B200" s="196"/>
      <c r="C200" s="268">
        <v>0</v>
      </c>
      <c r="D200" s="254" t="s">
        <v>167</v>
      </c>
      <c r="F200" s="108"/>
    </row>
    <row r="201" spans="1:6" s="114" customFormat="1" hidden="1" x14ac:dyDescent="0.25">
      <c r="A201" s="206"/>
      <c r="B201" s="196"/>
      <c r="C201" s="268">
        <v>0</v>
      </c>
      <c r="D201" s="254" t="s">
        <v>167</v>
      </c>
      <c r="F201" s="108"/>
    </row>
    <row r="202" spans="1:6" s="114" customFormat="1" hidden="1" x14ac:dyDescent="0.25">
      <c r="A202" s="206"/>
      <c r="B202" s="196"/>
      <c r="C202" s="268">
        <v>0</v>
      </c>
      <c r="D202" s="254" t="s">
        <v>167</v>
      </c>
      <c r="F202" s="108"/>
    </row>
    <row r="203" spans="1:6" s="114" customFormat="1" hidden="1" x14ac:dyDescent="0.25">
      <c r="A203" s="206"/>
      <c r="B203" s="196"/>
      <c r="C203" s="268">
        <v>0</v>
      </c>
      <c r="D203" s="254" t="s">
        <v>167</v>
      </c>
      <c r="F203" s="108"/>
    </row>
    <row r="204" spans="1:6" s="114" customFormat="1" hidden="1" x14ac:dyDescent="0.25">
      <c r="A204" s="206"/>
      <c r="B204" s="196"/>
      <c r="C204" s="268">
        <v>0</v>
      </c>
      <c r="D204" s="254" t="s">
        <v>167</v>
      </c>
      <c r="F204" s="108"/>
    </row>
    <row r="205" spans="1:6" s="114" customFormat="1" hidden="1" x14ac:dyDescent="0.25">
      <c r="A205" s="206"/>
      <c r="B205" s="196"/>
      <c r="C205" s="268">
        <v>0</v>
      </c>
      <c r="D205" s="254" t="s">
        <v>167</v>
      </c>
      <c r="F205" s="108"/>
    </row>
    <row r="206" spans="1:6" s="114" customFormat="1" hidden="1" x14ac:dyDescent="0.25">
      <c r="A206" s="206"/>
      <c r="B206" s="196"/>
      <c r="C206" s="268">
        <v>0</v>
      </c>
      <c r="D206" s="254" t="s">
        <v>167</v>
      </c>
      <c r="F206" s="108"/>
    </row>
    <row r="207" spans="1:6" s="114" customFormat="1" hidden="1" x14ac:dyDescent="0.25">
      <c r="A207" s="206"/>
      <c r="B207" s="196"/>
      <c r="C207" s="268">
        <v>0</v>
      </c>
      <c r="D207" s="254" t="s">
        <v>167</v>
      </c>
      <c r="F207" s="108"/>
    </row>
    <row r="208" spans="1:6" s="114" customFormat="1" hidden="1" x14ac:dyDescent="0.25">
      <c r="A208" s="206"/>
      <c r="B208" s="196"/>
      <c r="C208" s="268">
        <v>0</v>
      </c>
      <c r="D208" s="254" t="s">
        <v>167</v>
      </c>
      <c r="F208" s="108"/>
    </row>
    <row r="209" spans="1:6" s="114" customFormat="1" hidden="1" x14ac:dyDescent="0.25">
      <c r="A209" s="206"/>
      <c r="B209" s="196"/>
      <c r="C209" s="268">
        <v>0</v>
      </c>
      <c r="D209" s="254" t="s">
        <v>167</v>
      </c>
      <c r="F209" s="108"/>
    </row>
    <row r="210" spans="1:6" s="114" customFormat="1" hidden="1" x14ac:dyDescent="0.25">
      <c r="A210" s="206"/>
      <c r="B210" s="196"/>
      <c r="C210" s="268">
        <v>0</v>
      </c>
      <c r="D210" s="254" t="s">
        <v>167</v>
      </c>
      <c r="F210" s="108"/>
    </row>
    <row r="211" spans="1:6" s="114" customFormat="1" hidden="1" x14ac:dyDescent="0.25">
      <c r="A211" s="206"/>
      <c r="B211" s="196"/>
      <c r="C211" s="268">
        <v>0</v>
      </c>
      <c r="D211" s="254" t="s">
        <v>167</v>
      </c>
      <c r="F211" s="108"/>
    </row>
    <row r="212" spans="1:6" s="114" customFormat="1" hidden="1" x14ac:dyDescent="0.25">
      <c r="A212" s="206"/>
      <c r="B212" s="196"/>
      <c r="C212" s="268">
        <v>0</v>
      </c>
      <c r="D212" s="254" t="s">
        <v>167</v>
      </c>
      <c r="F212" s="108"/>
    </row>
    <row r="213" spans="1:6" s="114" customFormat="1" hidden="1" x14ac:dyDescent="0.25">
      <c r="A213" s="206"/>
      <c r="B213" s="196"/>
      <c r="C213" s="268">
        <v>0</v>
      </c>
      <c r="D213" s="254" t="s">
        <v>167</v>
      </c>
      <c r="F213" s="108"/>
    </row>
    <row r="214" spans="1:6" s="114" customFormat="1" hidden="1" x14ac:dyDescent="0.25">
      <c r="A214" s="206"/>
      <c r="B214" s="196"/>
      <c r="C214" s="268">
        <v>0</v>
      </c>
      <c r="D214" s="254" t="s">
        <v>167</v>
      </c>
      <c r="F214" s="108"/>
    </row>
    <row r="215" spans="1:6" s="114" customFormat="1" hidden="1" x14ac:dyDescent="0.25">
      <c r="A215" s="206"/>
      <c r="B215" s="196"/>
      <c r="C215" s="268">
        <v>0</v>
      </c>
      <c r="D215" s="254" t="s">
        <v>167</v>
      </c>
      <c r="F215" s="108"/>
    </row>
    <row r="216" spans="1:6" s="114" customFormat="1" hidden="1" x14ac:dyDescent="0.25">
      <c r="A216" s="206"/>
      <c r="B216" s="196"/>
      <c r="C216" s="268">
        <v>0</v>
      </c>
      <c r="D216" s="254" t="s">
        <v>167</v>
      </c>
      <c r="F216" s="108"/>
    </row>
    <row r="217" spans="1:6" s="114" customFormat="1" hidden="1" x14ac:dyDescent="0.25">
      <c r="A217" s="206"/>
      <c r="B217" s="196"/>
      <c r="C217" s="268">
        <v>0</v>
      </c>
      <c r="D217" s="254" t="s">
        <v>167</v>
      </c>
      <c r="F217" s="108"/>
    </row>
    <row r="218" spans="1:6" s="114" customFormat="1" hidden="1" x14ac:dyDescent="0.25">
      <c r="A218" s="206"/>
      <c r="B218" s="196"/>
      <c r="C218" s="268">
        <v>0</v>
      </c>
      <c r="D218" s="254" t="s">
        <v>167</v>
      </c>
      <c r="F218" s="108"/>
    </row>
    <row r="219" spans="1:6" s="114" customFormat="1" hidden="1" x14ac:dyDescent="0.25">
      <c r="A219" s="206"/>
      <c r="B219" s="196"/>
      <c r="C219" s="268">
        <v>0</v>
      </c>
      <c r="D219" s="254" t="s">
        <v>167</v>
      </c>
      <c r="F219" s="108"/>
    </row>
    <row r="220" spans="1:6" s="114" customFormat="1" hidden="1" x14ac:dyDescent="0.25">
      <c r="A220" s="206"/>
      <c r="B220" s="196"/>
      <c r="C220" s="268">
        <v>0</v>
      </c>
      <c r="D220" s="254" t="s">
        <v>167</v>
      </c>
      <c r="F220" s="108"/>
    </row>
    <row r="221" spans="1:6" s="114" customFormat="1" hidden="1" x14ac:dyDescent="0.25">
      <c r="A221" s="206"/>
      <c r="B221" s="196"/>
      <c r="C221" s="268">
        <v>0</v>
      </c>
      <c r="D221" s="254" t="s">
        <v>167</v>
      </c>
      <c r="F221" s="108"/>
    </row>
    <row r="222" spans="1:6" s="114" customFormat="1" hidden="1" x14ac:dyDescent="0.25">
      <c r="A222" s="206"/>
      <c r="B222" s="196"/>
      <c r="C222" s="268">
        <v>0</v>
      </c>
      <c r="D222" s="254" t="s">
        <v>167</v>
      </c>
      <c r="F222" s="108"/>
    </row>
    <row r="223" spans="1:6" s="114" customFormat="1" hidden="1" x14ac:dyDescent="0.25">
      <c r="A223" s="206"/>
      <c r="B223" s="196"/>
      <c r="C223" s="268">
        <v>0</v>
      </c>
      <c r="D223" s="254" t="s">
        <v>167</v>
      </c>
      <c r="F223" s="108"/>
    </row>
    <row r="224" spans="1:6" s="114" customFormat="1" hidden="1" x14ac:dyDescent="0.25">
      <c r="A224" s="206"/>
      <c r="B224" s="196"/>
      <c r="C224" s="268">
        <v>0</v>
      </c>
      <c r="D224" s="254" t="s">
        <v>167</v>
      </c>
      <c r="F224" s="108"/>
    </row>
    <row r="225" spans="1:6" s="114" customFormat="1" hidden="1" x14ac:dyDescent="0.25">
      <c r="A225" s="206"/>
      <c r="B225" s="196"/>
      <c r="C225" s="268">
        <v>0</v>
      </c>
      <c r="D225" s="254" t="s">
        <v>167</v>
      </c>
      <c r="F225" s="108"/>
    </row>
    <row r="226" spans="1:6" s="114" customFormat="1" hidden="1" x14ac:dyDescent="0.25">
      <c r="A226" s="206"/>
      <c r="B226" s="196"/>
      <c r="C226" s="268">
        <v>0</v>
      </c>
      <c r="D226" s="254" t="s">
        <v>167</v>
      </c>
      <c r="F226" s="108"/>
    </row>
    <row r="227" spans="1:6" s="114" customFormat="1" hidden="1" x14ac:dyDescent="0.25">
      <c r="A227" s="206"/>
      <c r="B227" s="196"/>
      <c r="C227" s="268">
        <v>0</v>
      </c>
      <c r="D227" s="254" t="s">
        <v>167</v>
      </c>
      <c r="F227" s="108"/>
    </row>
    <row r="228" spans="1:6" s="114" customFormat="1" hidden="1" x14ac:dyDescent="0.25">
      <c r="A228" s="206"/>
      <c r="B228" s="196"/>
      <c r="C228" s="268">
        <v>0</v>
      </c>
      <c r="D228" s="254" t="s">
        <v>167</v>
      </c>
      <c r="F228" s="108"/>
    </row>
    <row r="229" spans="1:6" s="114" customFormat="1" hidden="1" x14ac:dyDescent="0.25">
      <c r="A229" s="206"/>
      <c r="B229" s="196"/>
      <c r="C229" s="268">
        <v>0</v>
      </c>
      <c r="D229" s="254" t="s">
        <v>167</v>
      </c>
      <c r="F229" s="108"/>
    </row>
    <row r="230" spans="1:6" s="114" customFormat="1" hidden="1" x14ac:dyDescent="0.25">
      <c r="A230" s="206"/>
      <c r="B230" s="196"/>
      <c r="C230" s="268">
        <v>0</v>
      </c>
      <c r="D230" s="254" t="s">
        <v>167</v>
      </c>
      <c r="F230" s="108"/>
    </row>
    <row r="231" spans="1:6" s="114" customFormat="1" hidden="1" x14ac:dyDescent="0.25">
      <c r="A231" s="206"/>
      <c r="B231" s="196"/>
      <c r="C231" s="268">
        <v>0</v>
      </c>
      <c r="D231" s="254" t="s">
        <v>167</v>
      </c>
      <c r="F231" s="108"/>
    </row>
    <row r="232" spans="1:6" s="114" customFormat="1" hidden="1" x14ac:dyDescent="0.25">
      <c r="A232" s="206"/>
      <c r="B232" s="196"/>
      <c r="C232" s="268">
        <v>0</v>
      </c>
      <c r="D232" s="254" t="s">
        <v>167</v>
      </c>
      <c r="F232" s="108"/>
    </row>
    <row r="233" spans="1:6" s="114" customFormat="1" hidden="1" x14ac:dyDescent="0.25">
      <c r="A233" s="206"/>
      <c r="B233" s="196"/>
      <c r="C233" s="268">
        <v>0</v>
      </c>
      <c r="D233" s="254" t="s">
        <v>167</v>
      </c>
      <c r="F233" s="108"/>
    </row>
    <row r="234" spans="1:6" s="114" customFormat="1" hidden="1" x14ac:dyDescent="0.25">
      <c r="A234" s="206"/>
      <c r="B234" s="196"/>
      <c r="C234" s="268">
        <v>0</v>
      </c>
      <c r="D234" s="254" t="s">
        <v>167</v>
      </c>
      <c r="F234" s="108"/>
    </row>
    <row r="235" spans="1:6" s="114" customFormat="1" hidden="1" x14ac:dyDescent="0.25">
      <c r="A235" s="206"/>
      <c r="B235" s="196"/>
      <c r="C235" s="268">
        <v>0</v>
      </c>
      <c r="D235" s="254" t="s">
        <v>167</v>
      </c>
      <c r="F235" s="108"/>
    </row>
    <row r="236" spans="1:6" s="114" customFormat="1" hidden="1" x14ac:dyDescent="0.25">
      <c r="A236" s="206"/>
      <c r="B236" s="196"/>
      <c r="C236" s="268">
        <v>0</v>
      </c>
      <c r="D236" s="254" t="s">
        <v>167</v>
      </c>
      <c r="F236" s="108"/>
    </row>
    <row r="237" spans="1:6" s="114" customFormat="1" hidden="1" x14ac:dyDescent="0.25">
      <c r="A237" s="206"/>
      <c r="B237" s="196"/>
      <c r="C237" s="268">
        <v>0</v>
      </c>
      <c r="D237" s="254" t="s">
        <v>167</v>
      </c>
      <c r="F237" s="108"/>
    </row>
    <row r="238" spans="1:6" s="114" customFormat="1" hidden="1" x14ac:dyDescent="0.25">
      <c r="A238" s="206"/>
      <c r="B238" s="196"/>
      <c r="C238" s="268">
        <v>0</v>
      </c>
      <c r="D238" s="254" t="s">
        <v>167</v>
      </c>
      <c r="F238" s="108"/>
    </row>
    <row r="239" spans="1:6" s="114" customFormat="1" hidden="1" x14ac:dyDescent="0.25">
      <c r="A239" s="206"/>
      <c r="B239" s="196"/>
      <c r="C239" s="268">
        <v>0</v>
      </c>
      <c r="D239" s="254" t="s">
        <v>167</v>
      </c>
      <c r="F239" s="108"/>
    </row>
    <row r="240" spans="1:6" s="114" customFormat="1" hidden="1" x14ac:dyDescent="0.25">
      <c r="A240" s="206"/>
      <c r="B240" s="196"/>
      <c r="C240" s="268">
        <v>0</v>
      </c>
      <c r="D240" s="254" t="s">
        <v>167</v>
      </c>
      <c r="F240" s="108"/>
    </row>
    <row r="241" spans="1:6" s="114" customFormat="1" hidden="1" x14ac:dyDescent="0.25">
      <c r="A241" s="206"/>
      <c r="B241" s="196"/>
      <c r="C241" s="268">
        <v>0</v>
      </c>
      <c r="D241" s="254" t="s">
        <v>167</v>
      </c>
      <c r="F241" s="108"/>
    </row>
    <row r="242" spans="1:6" s="114" customFormat="1" hidden="1" x14ac:dyDescent="0.25">
      <c r="A242" s="206"/>
      <c r="B242" s="196"/>
      <c r="C242" s="268">
        <v>0</v>
      </c>
      <c r="D242" s="254" t="s">
        <v>167</v>
      </c>
      <c r="F242" s="108"/>
    </row>
    <row r="243" spans="1:6" s="114" customFormat="1" hidden="1" x14ac:dyDescent="0.25">
      <c r="A243" s="206"/>
      <c r="B243" s="196"/>
      <c r="C243" s="268">
        <v>0</v>
      </c>
      <c r="D243" s="254" t="s">
        <v>167</v>
      </c>
      <c r="F243" s="108"/>
    </row>
    <row r="244" spans="1:6" s="114" customFormat="1" hidden="1" x14ac:dyDescent="0.25">
      <c r="A244" s="206"/>
      <c r="B244" s="196"/>
      <c r="C244" s="268">
        <v>0</v>
      </c>
      <c r="D244" s="254" t="s">
        <v>167</v>
      </c>
      <c r="F244" s="108"/>
    </row>
    <row r="245" spans="1:6" s="114" customFormat="1" hidden="1" x14ac:dyDescent="0.25">
      <c r="A245" s="206"/>
      <c r="B245" s="196"/>
      <c r="C245" s="268">
        <v>0</v>
      </c>
      <c r="D245" s="254" t="s">
        <v>167</v>
      </c>
      <c r="F245" s="108"/>
    </row>
    <row r="246" spans="1:6" s="114" customFormat="1" hidden="1" x14ac:dyDescent="0.25">
      <c r="A246" s="206"/>
      <c r="B246" s="196"/>
      <c r="C246" s="268">
        <v>0</v>
      </c>
      <c r="D246" s="254" t="s">
        <v>167</v>
      </c>
      <c r="F246" s="108"/>
    </row>
    <row r="247" spans="1:6" s="114" customFormat="1" hidden="1" x14ac:dyDescent="0.25">
      <c r="A247" s="206"/>
      <c r="B247" s="196"/>
      <c r="C247" s="268">
        <v>0</v>
      </c>
      <c r="D247" s="254" t="s">
        <v>167</v>
      </c>
      <c r="F247" s="108"/>
    </row>
    <row r="248" spans="1:6" s="114" customFormat="1" hidden="1" x14ac:dyDescent="0.25">
      <c r="A248" s="206"/>
      <c r="B248" s="196"/>
      <c r="C248" s="268">
        <v>0</v>
      </c>
      <c r="D248" s="254" t="s">
        <v>167</v>
      </c>
      <c r="F248" s="108"/>
    </row>
    <row r="249" spans="1:6" s="114" customFormat="1" hidden="1" x14ac:dyDescent="0.25">
      <c r="A249" s="206"/>
      <c r="B249" s="196"/>
      <c r="C249" s="268">
        <v>0</v>
      </c>
      <c r="D249" s="254" t="s">
        <v>167</v>
      </c>
      <c r="F249" s="108"/>
    </row>
    <row r="250" spans="1:6" s="114" customFormat="1" hidden="1" x14ac:dyDescent="0.25">
      <c r="A250" s="206"/>
      <c r="B250" s="196"/>
      <c r="C250" s="268">
        <v>0</v>
      </c>
      <c r="D250" s="254" t="s">
        <v>167</v>
      </c>
      <c r="F250" s="108"/>
    </row>
    <row r="251" spans="1:6" s="114" customFormat="1" hidden="1" x14ac:dyDescent="0.25">
      <c r="A251" s="206"/>
      <c r="B251" s="196"/>
      <c r="C251" s="268">
        <v>0</v>
      </c>
      <c r="D251" s="254" t="s">
        <v>167</v>
      </c>
      <c r="F251" s="108"/>
    </row>
    <row r="252" spans="1:6" s="114" customFormat="1" hidden="1" x14ac:dyDescent="0.25">
      <c r="A252" s="206"/>
      <c r="B252" s="196"/>
      <c r="C252" s="268">
        <v>0</v>
      </c>
      <c r="D252" s="254" t="s">
        <v>167</v>
      </c>
      <c r="F252" s="108"/>
    </row>
    <row r="253" spans="1:6" s="114" customFormat="1" hidden="1" x14ac:dyDescent="0.25">
      <c r="A253" s="206"/>
      <c r="B253" s="196"/>
      <c r="C253" s="268">
        <v>0</v>
      </c>
      <c r="D253" s="254" t="s">
        <v>167</v>
      </c>
      <c r="F253" s="108"/>
    </row>
    <row r="254" spans="1:6" s="114" customFormat="1" hidden="1" x14ac:dyDescent="0.25">
      <c r="A254" s="206"/>
      <c r="B254" s="196"/>
      <c r="C254" s="268">
        <v>0</v>
      </c>
      <c r="D254" s="254" t="s">
        <v>167</v>
      </c>
      <c r="F254" s="108"/>
    </row>
    <row r="255" spans="1:6" s="114" customFormat="1" hidden="1" x14ac:dyDescent="0.25">
      <c r="A255" s="206"/>
      <c r="B255" s="196"/>
      <c r="C255" s="268">
        <v>0</v>
      </c>
      <c r="D255" s="254" t="s">
        <v>167</v>
      </c>
      <c r="F255" s="108"/>
    </row>
    <row r="256" spans="1:6" s="114" customFormat="1" hidden="1" x14ac:dyDescent="0.25">
      <c r="A256" s="206"/>
      <c r="B256" s="196"/>
      <c r="C256" s="268">
        <v>0</v>
      </c>
      <c r="D256" s="254" t="s">
        <v>167</v>
      </c>
      <c r="F256" s="108"/>
    </row>
    <row r="257" spans="1:14" s="114" customFormat="1" hidden="1" x14ac:dyDescent="0.25">
      <c r="A257" s="206"/>
      <c r="B257" s="196"/>
      <c r="C257" s="268">
        <v>0</v>
      </c>
      <c r="D257" s="254" t="s">
        <v>167</v>
      </c>
      <c r="F257" s="108"/>
    </row>
    <row r="258" spans="1:14" s="114" customFormat="1" hidden="1" x14ac:dyDescent="0.25">
      <c r="A258" s="206"/>
      <c r="B258" s="196"/>
      <c r="C258" s="268">
        <v>0</v>
      </c>
      <c r="D258" s="254" t="s">
        <v>167</v>
      </c>
      <c r="F258" s="108"/>
    </row>
    <row r="259" spans="1:14" s="114" customFormat="1" hidden="1" x14ac:dyDescent="0.25">
      <c r="A259" s="206"/>
      <c r="B259" s="196"/>
      <c r="C259" s="268">
        <v>0</v>
      </c>
      <c r="D259" s="254" t="s">
        <v>167</v>
      </c>
      <c r="F259" s="108"/>
    </row>
    <row r="260" spans="1:14" s="114" customFormat="1" hidden="1" x14ac:dyDescent="0.25">
      <c r="A260" s="206"/>
      <c r="B260" s="196"/>
      <c r="C260" s="268">
        <v>0</v>
      </c>
      <c r="D260" s="254" t="s">
        <v>167</v>
      </c>
      <c r="F260" s="108"/>
    </row>
    <row r="261" spans="1:14" s="114" customFormat="1" hidden="1" x14ac:dyDescent="0.25">
      <c r="A261" s="206"/>
      <c r="B261" s="196"/>
      <c r="C261" s="268">
        <v>0</v>
      </c>
      <c r="D261" s="254" t="s">
        <v>167</v>
      </c>
      <c r="F261" s="108"/>
    </row>
    <row r="262" spans="1:14" s="114" customFormat="1" hidden="1" x14ac:dyDescent="0.25">
      <c r="A262" s="206"/>
      <c r="B262" s="196"/>
      <c r="C262" s="268">
        <v>0</v>
      </c>
      <c r="D262" s="254" t="s">
        <v>167</v>
      </c>
      <c r="F262" s="108"/>
    </row>
    <row r="263" spans="1:14" s="114" customFormat="1" hidden="1" x14ac:dyDescent="0.25">
      <c r="A263" s="206"/>
      <c r="B263" s="196"/>
      <c r="C263" s="268">
        <v>0</v>
      </c>
      <c r="D263" s="254" t="s">
        <v>167</v>
      </c>
      <c r="F263" s="108"/>
    </row>
    <row r="264" spans="1:14" s="114" customFormat="1" hidden="1" x14ac:dyDescent="0.25">
      <c r="A264" s="206"/>
      <c r="B264" s="196"/>
      <c r="C264" s="268">
        <v>0</v>
      </c>
      <c r="D264" s="254" t="s">
        <v>167</v>
      </c>
      <c r="F264" s="108"/>
    </row>
    <row r="265" spans="1:14" s="114" customFormat="1" hidden="1" x14ac:dyDescent="0.25">
      <c r="A265" s="206"/>
      <c r="B265" s="196"/>
      <c r="C265" s="268">
        <v>0</v>
      </c>
      <c r="D265" s="254" t="s">
        <v>167</v>
      </c>
      <c r="F265" s="108"/>
    </row>
    <row r="266" spans="1:14" s="114" customFormat="1" ht="13.5" x14ac:dyDescent="0.25">
      <c r="A266" s="206"/>
      <c r="B266" s="196"/>
      <c r="C266" s="269">
        <v>0</v>
      </c>
      <c r="D266" s="254" t="s">
        <v>167</v>
      </c>
    </row>
    <row r="267" spans="1:14" s="114" customFormat="1" ht="13.5" x14ac:dyDescent="0.25">
      <c r="A267" s="155"/>
      <c r="B267" s="158" t="s">
        <v>168</v>
      </c>
      <c r="C267" s="153">
        <f>ROUND(SUBTOTAL(109,C136:C266),2)</f>
        <v>0</v>
      </c>
      <c r="D267" s="254" t="s">
        <v>167</v>
      </c>
      <c r="F267" s="111" t="s">
        <v>183</v>
      </c>
    </row>
    <row r="268" spans="1:14" s="114" customFormat="1" ht="13.5" customHeight="1" x14ac:dyDescent="0.25">
      <c r="A268" s="103"/>
      <c r="B268" s="103"/>
      <c r="C268" s="103"/>
      <c r="D268" s="156" t="s">
        <v>159</v>
      </c>
    </row>
    <row r="269" spans="1:14" x14ac:dyDescent="0.25">
      <c r="A269" s="103"/>
      <c r="B269" s="287" t="s">
        <v>178</v>
      </c>
      <c r="C269" s="201">
        <f>+C267+C135</f>
        <v>0</v>
      </c>
      <c r="D269" s="159" t="s">
        <v>159</v>
      </c>
      <c r="F269" s="120" t="s">
        <v>170</v>
      </c>
    </row>
    <row r="270" spans="1:14" ht="13.5" customHeight="1" x14ac:dyDescent="0.25">
      <c r="A270" s="104"/>
      <c r="B270" s="104"/>
      <c r="C270" s="104"/>
      <c r="D270" s="156" t="s">
        <v>159</v>
      </c>
    </row>
    <row r="271" spans="1:14" s="114" customFormat="1" x14ac:dyDescent="0.2">
      <c r="A271" s="105" t="s">
        <v>171</v>
      </c>
      <c r="B271" s="121"/>
      <c r="C271" s="122"/>
      <c r="D271" s="156" t="s">
        <v>164</v>
      </c>
      <c r="F271" s="107" t="s">
        <v>172</v>
      </c>
    </row>
    <row r="272" spans="1:14" s="114" customFormat="1" ht="45" customHeight="1" x14ac:dyDescent="0.2">
      <c r="A272" s="408"/>
      <c r="B272" s="409"/>
      <c r="C272" s="410"/>
      <c r="D272" s="257" t="s">
        <v>164</v>
      </c>
      <c r="F272" s="413" t="s">
        <v>173</v>
      </c>
      <c r="G272" s="413"/>
      <c r="H272" s="413"/>
      <c r="I272" s="413"/>
      <c r="J272" s="413"/>
      <c r="K272" s="413"/>
      <c r="L272" s="413"/>
      <c r="M272" s="413"/>
      <c r="N272" s="413"/>
    </row>
    <row r="273" spans="1:14" x14ac:dyDescent="0.25">
      <c r="A273" s="104"/>
      <c r="B273" s="104"/>
      <c r="C273" s="104"/>
      <c r="D273" s="240" t="s">
        <v>167</v>
      </c>
      <c r="F273" s="104"/>
    </row>
    <row r="274" spans="1:14" s="114" customFormat="1" x14ac:dyDescent="0.25">
      <c r="A274" s="105" t="s">
        <v>174</v>
      </c>
      <c r="B274" s="113"/>
      <c r="C274" s="109"/>
      <c r="D274" s="253" t="s">
        <v>167</v>
      </c>
      <c r="F274" s="107" t="s">
        <v>172</v>
      </c>
    </row>
    <row r="275" spans="1:14" s="114" customFormat="1" ht="45" customHeight="1" x14ac:dyDescent="0.2">
      <c r="A275" s="408"/>
      <c r="B275" s="409"/>
      <c r="C275" s="410"/>
      <c r="D275" s="258" t="s">
        <v>167</v>
      </c>
      <c r="F275" s="413" t="s">
        <v>173</v>
      </c>
      <c r="G275" s="413"/>
      <c r="H275" s="413"/>
      <c r="I275" s="413"/>
      <c r="J275" s="413"/>
      <c r="K275" s="413"/>
      <c r="L275" s="413"/>
      <c r="M275" s="413"/>
      <c r="N275" s="413"/>
    </row>
    <row r="276" spans="1:14" x14ac:dyDescent="0.25">
      <c r="A276" s="103"/>
      <c r="B276" s="103"/>
      <c r="C276" s="112"/>
      <c r="D276" s="240"/>
    </row>
  </sheetData>
  <sheetProtection algorithmName="SHA-512" hashValue="L2K5oXLlqNNVnL5Wj3oU7LWZdeIlqD8kgWDVeq9KKH2I0v2NZZ4tIh537Hc3kLPpEWgySAI+8l+5pjXe6dPHbw==" saltValue="DC1iH2X+2mia5GCFUmh7CA==" spinCount="100000" sheet="1" formatCells="0" formatRows="0" sort="0"/>
  <autoFilter ref="D1:D276" xr:uid="{00000000-0001-0000-0F00-000000000000}"/>
  <mergeCells count="6">
    <mergeCell ref="A272:C272"/>
    <mergeCell ref="A275:C275"/>
    <mergeCell ref="A1:B1"/>
    <mergeCell ref="A2:C2"/>
    <mergeCell ref="F272:N272"/>
    <mergeCell ref="F275:N275"/>
  </mergeCells>
  <printOptions horizontalCentered="1"/>
  <pageMargins left="0.25" right="0.25" top="0.25" bottom="0.25" header="0" footer="0"/>
  <pageSetup scale="96" fitToHeight="0" orientation="landscape" blackAndWhite="1" r:id="rId1"/>
  <headerFooter>
    <oddFooter>&amp;L&amp;F</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O276"/>
  <sheetViews>
    <sheetView view="pageBreakPreview" zoomScaleNormal="100" zoomScaleSheetLayoutView="100" workbookViewId="0">
      <pane ySplit="4" topLeftCell="A5" activePane="bottomLeft" state="frozen"/>
      <selection activeCell="K24" sqref="K24"/>
      <selection pane="bottomLeft" activeCell="A5" sqref="A5"/>
    </sheetView>
  </sheetViews>
  <sheetFormatPr defaultColWidth="9.140625" defaultRowHeight="15" x14ac:dyDescent="0.25"/>
  <cols>
    <col min="1" max="1" width="77.28515625" style="3" customWidth="1"/>
    <col min="2" max="3" width="18.5703125" style="3" customWidth="1"/>
    <col min="4" max="4" width="18.7109375" style="3" customWidth="1"/>
    <col min="5" max="5" width="17" style="253" hidden="1" customWidth="1"/>
    <col min="6" max="6" width="2.85546875" style="3" customWidth="1"/>
    <col min="7" max="16384" width="9.140625" style="3"/>
  </cols>
  <sheetData>
    <row r="1" spans="1:6" ht="20.25" customHeight="1" x14ac:dyDescent="0.25">
      <c r="A1" s="411" t="s">
        <v>156</v>
      </c>
      <c r="B1" s="411"/>
      <c r="C1" s="411"/>
      <c r="D1" s="103">
        <f>+'Section A'!B2</f>
        <v>0</v>
      </c>
      <c r="E1" s="253" t="s">
        <v>157</v>
      </c>
    </row>
    <row r="2" spans="1:6" ht="39" customHeight="1" x14ac:dyDescent="0.25">
      <c r="A2" s="424" t="s">
        <v>191</v>
      </c>
      <c r="B2" s="424"/>
      <c r="C2" s="424"/>
      <c r="D2" s="424"/>
      <c r="E2" s="288" t="s">
        <v>159</v>
      </c>
      <c r="F2" s="7"/>
    </row>
    <row r="3" spans="1:6" ht="8.25" customHeight="1" x14ac:dyDescent="0.25">
      <c r="A3" s="425"/>
      <c r="B3" s="425"/>
      <c r="C3" s="425"/>
      <c r="D3" s="425"/>
      <c r="E3" s="155" t="s">
        <v>159</v>
      </c>
      <c r="F3" s="7"/>
    </row>
    <row r="4" spans="1:6" ht="15" customHeight="1" x14ac:dyDescent="0.25">
      <c r="A4" s="202" t="s">
        <v>180</v>
      </c>
      <c r="B4" s="202" t="s">
        <v>181</v>
      </c>
      <c r="C4" s="202" t="s">
        <v>182</v>
      </c>
      <c r="D4" s="202" t="s">
        <v>162</v>
      </c>
      <c r="E4" s="241" t="s">
        <v>159</v>
      </c>
      <c r="F4" s="7"/>
    </row>
    <row r="5" spans="1:6" s="39" customFormat="1" x14ac:dyDescent="0.25">
      <c r="A5" s="209"/>
      <c r="B5" s="114"/>
      <c r="C5" s="197"/>
      <c r="D5" s="246">
        <f t="shared" ref="D5:D134" si="0">ROUND(B5*C5,2)</f>
        <v>0</v>
      </c>
      <c r="E5" s="254" t="s">
        <v>164</v>
      </c>
      <c r="F5" s="36"/>
    </row>
    <row r="6" spans="1:6" s="39" customFormat="1" x14ac:dyDescent="0.25">
      <c r="A6" s="209"/>
      <c r="B6" s="114"/>
      <c r="C6" s="197"/>
      <c r="D6" s="247">
        <f t="shared" si="0"/>
        <v>0</v>
      </c>
      <c r="E6" s="254" t="s">
        <v>164</v>
      </c>
      <c r="F6" s="36"/>
    </row>
    <row r="7" spans="1:6" s="39" customFormat="1" x14ac:dyDescent="0.25">
      <c r="A7" s="209"/>
      <c r="B7" s="114"/>
      <c r="C7" s="197"/>
      <c r="D7" s="247">
        <f t="shared" si="0"/>
        <v>0</v>
      </c>
      <c r="E7" s="254" t="s">
        <v>164</v>
      </c>
      <c r="F7" s="36"/>
    </row>
    <row r="8" spans="1:6" s="39" customFormat="1" hidden="1" x14ac:dyDescent="0.25">
      <c r="A8" s="209"/>
      <c r="B8" s="114"/>
      <c r="C8" s="197"/>
      <c r="D8" s="247">
        <f t="shared" si="0"/>
        <v>0</v>
      </c>
      <c r="E8" s="254" t="s">
        <v>164</v>
      </c>
      <c r="F8" s="36"/>
    </row>
    <row r="9" spans="1:6" s="39" customFormat="1" hidden="1" x14ac:dyDescent="0.25">
      <c r="A9" s="209"/>
      <c r="B9" s="114"/>
      <c r="C9" s="197"/>
      <c r="D9" s="247">
        <f t="shared" si="0"/>
        <v>0</v>
      </c>
      <c r="E9" s="254" t="s">
        <v>164</v>
      </c>
      <c r="F9" s="36"/>
    </row>
    <row r="10" spans="1:6" s="39" customFormat="1" hidden="1" x14ac:dyDescent="0.25">
      <c r="A10" s="209"/>
      <c r="B10" s="114"/>
      <c r="C10" s="197"/>
      <c r="D10" s="247">
        <f t="shared" si="0"/>
        <v>0</v>
      </c>
      <c r="E10" s="254" t="s">
        <v>164</v>
      </c>
      <c r="F10" s="36"/>
    </row>
    <row r="11" spans="1:6" s="39" customFormat="1" hidden="1" x14ac:dyDescent="0.25">
      <c r="A11" s="209"/>
      <c r="B11" s="114"/>
      <c r="C11" s="197"/>
      <c r="D11" s="247">
        <f t="shared" si="0"/>
        <v>0</v>
      </c>
      <c r="E11" s="254" t="s">
        <v>164</v>
      </c>
      <c r="F11" s="36"/>
    </row>
    <row r="12" spans="1:6" s="39" customFormat="1" hidden="1" x14ac:dyDescent="0.25">
      <c r="A12" s="209"/>
      <c r="B12" s="114"/>
      <c r="C12" s="197"/>
      <c r="D12" s="247">
        <f t="shared" si="0"/>
        <v>0</v>
      </c>
      <c r="E12" s="254" t="s">
        <v>164</v>
      </c>
      <c r="F12" s="36"/>
    </row>
    <row r="13" spans="1:6" s="39" customFormat="1" hidden="1" x14ac:dyDescent="0.25">
      <c r="A13" s="209"/>
      <c r="B13" s="114"/>
      <c r="C13" s="197"/>
      <c r="D13" s="247">
        <f t="shared" si="0"/>
        <v>0</v>
      </c>
      <c r="E13" s="254" t="s">
        <v>164</v>
      </c>
      <c r="F13" s="36"/>
    </row>
    <row r="14" spans="1:6" s="39" customFormat="1" hidden="1" x14ac:dyDescent="0.25">
      <c r="A14" s="209"/>
      <c r="B14" s="114"/>
      <c r="C14" s="197"/>
      <c r="D14" s="247">
        <f t="shared" si="0"/>
        <v>0</v>
      </c>
      <c r="E14" s="254" t="s">
        <v>164</v>
      </c>
      <c r="F14" s="36"/>
    </row>
    <row r="15" spans="1:6" s="39" customFormat="1" hidden="1" x14ac:dyDescent="0.25">
      <c r="A15" s="209"/>
      <c r="B15" s="114"/>
      <c r="C15" s="197"/>
      <c r="D15" s="247">
        <f t="shared" si="0"/>
        <v>0</v>
      </c>
      <c r="E15" s="254" t="s">
        <v>164</v>
      </c>
      <c r="F15" s="36"/>
    </row>
    <row r="16" spans="1:6" s="39" customFormat="1" hidden="1" x14ac:dyDescent="0.25">
      <c r="A16" s="209"/>
      <c r="B16" s="114"/>
      <c r="C16" s="197"/>
      <c r="D16" s="247">
        <f t="shared" si="0"/>
        <v>0</v>
      </c>
      <c r="E16" s="254" t="s">
        <v>164</v>
      </c>
      <c r="F16" s="36"/>
    </row>
    <row r="17" spans="1:6" s="39" customFormat="1" hidden="1" x14ac:dyDescent="0.25">
      <c r="A17" s="209"/>
      <c r="B17" s="114"/>
      <c r="C17" s="197"/>
      <c r="D17" s="247">
        <f t="shared" si="0"/>
        <v>0</v>
      </c>
      <c r="E17" s="254" t="s">
        <v>164</v>
      </c>
      <c r="F17" s="36"/>
    </row>
    <row r="18" spans="1:6" s="39" customFormat="1" hidden="1" x14ac:dyDescent="0.25">
      <c r="A18" s="209"/>
      <c r="B18" s="114"/>
      <c r="C18" s="197"/>
      <c r="D18" s="247">
        <f t="shared" si="0"/>
        <v>0</v>
      </c>
      <c r="E18" s="254" t="s">
        <v>164</v>
      </c>
      <c r="F18" s="36"/>
    </row>
    <row r="19" spans="1:6" s="39" customFormat="1" hidden="1" x14ac:dyDescent="0.25">
      <c r="A19" s="209"/>
      <c r="B19" s="114"/>
      <c r="C19" s="197"/>
      <c r="D19" s="247">
        <f t="shared" si="0"/>
        <v>0</v>
      </c>
      <c r="E19" s="254" t="s">
        <v>164</v>
      </c>
      <c r="F19" s="36"/>
    </row>
    <row r="20" spans="1:6" s="39" customFormat="1" hidden="1" x14ac:dyDescent="0.25">
      <c r="A20" s="209"/>
      <c r="B20" s="114"/>
      <c r="C20" s="197"/>
      <c r="D20" s="247">
        <f t="shared" si="0"/>
        <v>0</v>
      </c>
      <c r="E20" s="254" t="s">
        <v>164</v>
      </c>
      <c r="F20" s="36"/>
    </row>
    <row r="21" spans="1:6" s="39" customFormat="1" hidden="1" x14ac:dyDescent="0.25">
      <c r="A21" s="209"/>
      <c r="B21" s="114"/>
      <c r="C21" s="197"/>
      <c r="D21" s="247">
        <f t="shared" si="0"/>
        <v>0</v>
      </c>
      <c r="E21" s="254" t="s">
        <v>164</v>
      </c>
      <c r="F21" s="36"/>
    </row>
    <row r="22" spans="1:6" s="39" customFormat="1" hidden="1" x14ac:dyDescent="0.25">
      <c r="A22" s="209"/>
      <c r="B22" s="114"/>
      <c r="C22" s="197"/>
      <c r="D22" s="247">
        <f t="shared" si="0"/>
        <v>0</v>
      </c>
      <c r="E22" s="254" t="s">
        <v>164</v>
      </c>
      <c r="F22" s="36"/>
    </row>
    <row r="23" spans="1:6" s="39" customFormat="1" hidden="1" x14ac:dyDescent="0.25">
      <c r="A23" s="209"/>
      <c r="B23" s="114"/>
      <c r="C23" s="197"/>
      <c r="D23" s="247">
        <f t="shared" si="0"/>
        <v>0</v>
      </c>
      <c r="E23" s="254" t="s">
        <v>164</v>
      </c>
      <c r="F23" s="36"/>
    </row>
    <row r="24" spans="1:6" s="39" customFormat="1" hidden="1" x14ac:dyDescent="0.25">
      <c r="A24" s="209"/>
      <c r="B24" s="114"/>
      <c r="C24" s="197"/>
      <c r="D24" s="247">
        <f t="shared" si="0"/>
        <v>0</v>
      </c>
      <c r="E24" s="254" t="s">
        <v>164</v>
      </c>
      <c r="F24" s="36"/>
    </row>
    <row r="25" spans="1:6" s="39" customFormat="1" hidden="1" x14ac:dyDescent="0.25">
      <c r="A25" s="209"/>
      <c r="B25" s="114"/>
      <c r="C25" s="197"/>
      <c r="D25" s="247">
        <f t="shared" si="0"/>
        <v>0</v>
      </c>
      <c r="E25" s="254" t="s">
        <v>164</v>
      </c>
      <c r="F25" s="36"/>
    </row>
    <row r="26" spans="1:6" s="39" customFormat="1" hidden="1" x14ac:dyDescent="0.25">
      <c r="A26" s="209"/>
      <c r="B26" s="114"/>
      <c r="C26" s="197"/>
      <c r="D26" s="247">
        <f t="shared" si="0"/>
        <v>0</v>
      </c>
      <c r="E26" s="254" t="s">
        <v>164</v>
      </c>
      <c r="F26" s="36"/>
    </row>
    <row r="27" spans="1:6" s="39" customFormat="1" hidden="1" x14ac:dyDescent="0.25">
      <c r="A27" s="209"/>
      <c r="B27" s="114"/>
      <c r="C27" s="197"/>
      <c r="D27" s="247">
        <f t="shared" si="0"/>
        <v>0</v>
      </c>
      <c r="E27" s="254" t="s">
        <v>164</v>
      </c>
      <c r="F27" s="36"/>
    </row>
    <row r="28" spans="1:6" s="39" customFormat="1" hidden="1" x14ac:dyDescent="0.25">
      <c r="A28" s="209"/>
      <c r="B28" s="114"/>
      <c r="C28" s="197"/>
      <c r="D28" s="247">
        <f t="shared" si="0"/>
        <v>0</v>
      </c>
      <c r="E28" s="254" t="s">
        <v>164</v>
      </c>
      <c r="F28" s="36"/>
    </row>
    <row r="29" spans="1:6" s="39" customFormat="1" hidden="1" x14ac:dyDescent="0.25">
      <c r="A29" s="209"/>
      <c r="B29" s="114"/>
      <c r="C29" s="197"/>
      <c r="D29" s="247">
        <f t="shared" si="0"/>
        <v>0</v>
      </c>
      <c r="E29" s="254" t="s">
        <v>164</v>
      </c>
      <c r="F29" s="36"/>
    </row>
    <row r="30" spans="1:6" s="39" customFormat="1" hidden="1" x14ac:dyDescent="0.25">
      <c r="A30" s="209"/>
      <c r="B30" s="114"/>
      <c r="C30" s="197"/>
      <c r="D30" s="247">
        <f t="shared" si="0"/>
        <v>0</v>
      </c>
      <c r="E30" s="254" t="s">
        <v>164</v>
      </c>
      <c r="F30" s="36"/>
    </row>
    <row r="31" spans="1:6" s="39" customFormat="1" hidden="1" x14ac:dyDescent="0.25">
      <c r="A31" s="209"/>
      <c r="B31" s="114"/>
      <c r="C31" s="197"/>
      <c r="D31" s="247">
        <f t="shared" si="0"/>
        <v>0</v>
      </c>
      <c r="E31" s="254" t="s">
        <v>164</v>
      </c>
      <c r="F31" s="36"/>
    </row>
    <row r="32" spans="1:6" s="39" customFormat="1" hidden="1" x14ac:dyDescent="0.25">
      <c r="A32" s="209"/>
      <c r="B32" s="114"/>
      <c r="C32" s="197"/>
      <c r="D32" s="247">
        <f t="shared" si="0"/>
        <v>0</v>
      </c>
      <c r="E32" s="254" t="s">
        <v>164</v>
      </c>
      <c r="F32" s="36"/>
    </row>
    <row r="33" spans="1:6" s="39" customFormat="1" hidden="1" x14ac:dyDescent="0.25">
      <c r="A33" s="209"/>
      <c r="B33" s="114"/>
      <c r="C33" s="197"/>
      <c r="D33" s="247">
        <f t="shared" si="0"/>
        <v>0</v>
      </c>
      <c r="E33" s="254" t="s">
        <v>164</v>
      </c>
      <c r="F33" s="36"/>
    </row>
    <row r="34" spans="1:6" s="39" customFormat="1" hidden="1" x14ac:dyDescent="0.25">
      <c r="A34" s="209"/>
      <c r="B34" s="114"/>
      <c r="C34" s="197"/>
      <c r="D34" s="247">
        <f t="shared" si="0"/>
        <v>0</v>
      </c>
      <c r="E34" s="254" t="s">
        <v>164</v>
      </c>
      <c r="F34" s="36"/>
    </row>
    <row r="35" spans="1:6" s="39" customFormat="1" hidden="1" x14ac:dyDescent="0.25">
      <c r="A35" s="209"/>
      <c r="B35" s="114"/>
      <c r="C35" s="197"/>
      <c r="D35" s="247">
        <f t="shared" si="0"/>
        <v>0</v>
      </c>
      <c r="E35" s="254" t="s">
        <v>164</v>
      </c>
      <c r="F35" s="36"/>
    </row>
    <row r="36" spans="1:6" s="39" customFormat="1" hidden="1" x14ac:dyDescent="0.25">
      <c r="A36" s="209"/>
      <c r="B36" s="114"/>
      <c r="C36" s="197"/>
      <c r="D36" s="247">
        <f t="shared" si="0"/>
        <v>0</v>
      </c>
      <c r="E36" s="254" t="s">
        <v>164</v>
      </c>
      <c r="F36" s="36"/>
    </row>
    <row r="37" spans="1:6" s="39" customFormat="1" hidden="1" x14ac:dyDescent="0.25">
      <c r="A37" s="209"/>
      <c r="B37" s="114"/>
      <c r="C37" s="197"/>
      <c r="D37" s="247">
        <f t="shared" si="0"/>
        <v>0</v>
      </c>
      <c r="E37" s="254" t="s">
        <v>164</v>
      </c>
      <c r="F37" s="36"/>
    </row>
    <row r="38" spans="1:6" s="39" customFormat="1" hidden="1" x14ac:dyDescent="0.25">
      <c r="A38" s="209"/>
      <c r="B38" s="114"/>
      <c r="C38" s="197"/>
      <c r="D38" s="247">
        <f t="shared" ref="D38:D69" si="1">ROUND(B38*C38,2)</f>
        <v>0</v>
      </c>
      <c r="E38" s="254" t="s">
        <v>164</v>
      </c>
      <c r="F38" s="36"/>
    </row>
    <row r="39" spans="1:6" s="39" customFormat="1" hidden="1" x14ac:dyDescent="0.25">
      <c r="A39" s="209"/>
      <c r="B39" s="114"/>
      <c r="C39" s="197"/>
      <c r="D39" s="247">
        <f t="shared" si="1"/>
        <v>0</v>
      </c>
      <c r="E39" s="254" t="s">
        <v>164</v>
      </c>
      <c r="F39" s="36"/>
    </row>
    <row r="40" spans="1:6" s="39" customFormat="1" hidden="1" x14ac:dyDescent="0.25">
      <c r="A40" s="209"/>
      <c r="B40" s="114"/>
      <c r="C40" s="197"/>
      <c r="D40" s="247">
        <f t="shared" si="1"/>
        <v>0</v>
      </c>
      <c r="E40" s="254" t="s">
        <v>164</v>
      </c>
      <c r="F40" s="36"/>
    </row>
    <row r="41" spans="1:6" s="39" customFormat="1" hidden="1" x14ac:dyDescent="0.25">
      <c r="A41" s="209"/>
      <c r="B41" s="114"/>
      <c r="C41" s="197"/>
      <c r="D41" s="247">
        <f t="shared" si="1"/>
        <v>0</v>
      </c>
      <c r="E41" s="254" t="s">
        <v>164</v>
      </c>
      <c r="F41" s="36"/>
    </row>
    <row r="42" spans="1:6" s="39" customFormat="1" hidden="1" x14ac:dyDescent="0.25">
      <c r="A42" s="209"/>
      <c r="B42" s="114"/>
      <c r="C42" s="197"/>
      <c r="D42" s="247">
        <f t="shared" si="1"/>
        <v>0</v>
      </c>
      <c r="E42" s="254" t="s">
        <v>164</v>
      </c>
      <c r="F42" s="36"/>
    </row>
    <row r="43" spans="1:6" s="39" customFormat="1" hidden="1" x14ac:dyDescent="0.25">
      <c r="A43" s="209"/>
      <c r="B43" s="114"/>
      <c r="C43" s="197"/>
      <c r="D43" s="247">
        <f t="shared" si="1"/>
        <v>0</v>
      </c>
      <c r="E43" s="254" t="s">
        <v>164</v>
      </c>
      <c r="F43" s="36"/>
    </row>
    <row r="44" spans="1:6" s="39" customFormat="1" hidden="1" x14ac:dyDescent="0.25">
      <c r="A44" s="209"/>
      <c r="B44" s="114"/>
      <c r="C44" s="197"/>
      <c r="D44" s="247">
        <f t="shared" si="1"/>
        <v>0</v>
      </c>
      <c r="E44" s="254" t="s">
        <v>164</v>
      </c>
      <c r="F44" s="36"/>
    </row>
    <row r="45" spans="1:6" s="39" customFormat="1" hidden="1" x14ac:dyDescent="0.25">
      <c r="A45" s="209"/>
      <c r="B45" s="114"/>
      <c r="C45" s="197"/>
      <c r="D45" s="247">
        <f t="shared" si="1"/>
        <v>0</v>
      </c>
      <c r="E45" s="254" t="s">
        <v>164</v>
      </c>
      <c r="F45" s="36"/>
    </row>
    <row r="46" spans="1:6" s="39" customFormat="1" hidden="1" x14ac:dyDescent="0.25">
      <c r="A46" s="209"/>
      <c r="B46" s="114"/>
      <c r="C46" s="197"/>
      <c r="D46" s="247">
        <f t="shared" si="1"/>
        <v>0</v>
      </c>
      <c r="E46" s="254" t="s">
        <v>164</v>
      </c>
      <c r="F46" s="36"/>
    </row>
    <row r="47" spans="1:6" s="39" customFormat="1" hidden="1" x14ac:dyDescent="0.25">
      <c r="A47" s="209"/>
      <c r="B47" s="114"/>
      <c r="C47" s="197"/>
      <c r="D47" s="247">
        <f t="shared" si="1"/>
        <v>0</v>
      </c>
      <c r="E47" s="254" t="s">
        <v>164</v>
      </c>
      <c r="F47" s="36"/>
    </row>
    <row r="48" spans="1:6" s="39" customFormat="1" hidden="1" x14ac:dyDescent="0.25">
      <c r="A48" s="209"/>
      <c r="B48" s="114"/>
      <c r="C48" s="197"/>
      <c r="D48" s="247">
        <f t="shared" si="1"/>
        <v>0</v>
      </c>
      <c r="E48" s="254" t="s">
        <v>164</v>
      </c>
      <c r="F48" s="36"/>
    </row>
    <row r="49" spans="1:6" s="39" customFormat="1" hidden="1" x14ac:dyDescent="0.25">
      <c r="A49" s="209"/>
      <c r="B49" s="114"/>
      <c r="C49" s="197"/>
      <c r="D49" s="247">
        <f t="shared" si="1"/>
        <v>0</v>
      </c>
      <c r="E49" s="254" t="s">
        <v>164</v>
      </c>
      <c r="F49" s="36"/>
    </row>
    <row r="50" spans="1:6" s="39" customFormat="1" hidden="1" x14ac:dyDescent="0.25">
      <c r="A50" s="209"/>
      <c r="B50" s="114"/>
      <c r="C50" s="197"/>
      <c r="D50" s="247">
        <f t="shared" si="1"/>
        <v>0</v>
      </c>
      <c r="E50" s="254" t="s">
        <v>164</v>
      </c>
      <c r="F50" s="36"/>
    </row>
    <row r="51" spans="1:6" s="39" customFormat="1" hidden="1" x14ac:dyDescent="0.25">
      <c r="A51" s="209"/>
      <c r="B51" s="114"/>
      <c r="C51" s="197"/>
      <c r="D51" s="247">
        <f t="shared" si="1"/>
        <v>0</v>
      </c>
      <c r="E51" s="254" t="s">
        <v>164</v>
      </c>
      <c r="F51" s="36"/>
    </row>
    <row r="52" spans="1:6" s="39" customFormat="1" hidden="1" x14ac:dyDescent="0.25">
      <c r="A52" s="209"/>
      <c r="B52" s="114"/>
      <c r="C52" s="197"/>
      <c r="D52" s="247">
        <f t="shared" si="1"/>
        <v>0</v>
      </c>
      <c r="E52" s="254" t="s">
        <v>164</v>
      </c>
      <c r="F52" s="36"/>
    </row>
    <row r="53" spans="1:6" s="39" customFormat="1" hidden="1" x14ac:dyDescent="0.25">
      <c r="A53" s="209"/>
      <c r="B53" s="114"/>
      <c r="C53" s="197"/>
      <c r="D53" s="247">
        <f t="shared" si="1"/>
        <v>0</v>
      </c>
      <c r="E53" s="254" t="s">
        <v>164</v>
      </c>
      <c r="F53" s="36"/>
    </row>
    <row r="54" spans="1:6" s="39" customFormat="1" hidden="1" x14ac:dyDescent="0.25">
      <c r="A54" s="209"/>
      <c r="B54" s="114"/>
      <c r="C54" s="197"/>
      <c r="D54" s="247">
        <f t="shared" si="1"/>
        <v>0</v>
      </c>
      <c r="E54" s="254" t="s">
        <v>164</v>
      </c>
      <c r="F54" s="36"/>
    </row>
    <row r="55" spans="1:6" s="39" customFormat="1" hidden="1" x14ac:dyDescent="0.25">
      <c r="A55" s="209"/>
      <c r="B55" s="114"/>
      <c r="C55" s="197"/>
      <c r="D55" s="247">
        <f t="shared" si="1"/>
        <v>0</v>
      </c>
      <c r="E55" s="254" t="s">
        <v>164</v>
      </c>
      <c r="F55" s="36"/>
    </row>
    <row r="56" spans="1:6" s="39" customFormat="1" hidden="1" x14ac:dyDescent="0.25">
      <c r="A56" s="209"/>
      <c r="B56" s="114"/>
      <c r="C56" s="197"/>
      <c r="D56" s="247">
        <f t="shared" si="1"/>
        <v>0</v>
      </c>
      <c r="E56" s="254" t="s">
        <v>164</v>
      </c>
      <c r="F56" s="36"/>
    </row>
    <row r="57" spans="1:6" s="39" customFormat="1" hidden="1" x14ac:dyDescent="0.25">
      <c r="A57" s="209"/>
      <c r="B57" s="114"/>
      <c r="C57" s="197"/>
      <c r="D57" s="247">
        <f t="shared" si="1"/>
        <v>0</v>
      </c>
      <c r="E57" s="254" t="s">
        <v>164</v>
      </c>
      <c r="F57" s="36"/>
    </row>
    <row r="58" spans="1:6" s="39" customFormat="1" hidden="1" x14ac:dyDescent="0.25">
      <c r="A58" s="209"/>
      <c r="B58" s="114"/>
      <c r="C58" s="197"/>
      <c r="D58" s="247">
        <f t="shared" si="1"/>
        <v>0</v>
      </c>
      <c r="E58" s="254" t="s">
        <v>164</v>
      </c>
      <c r="F58" s="36"/>
    </row>
    <row r="59" spans="1:6" s="39" customFormat="1" hidden="1" x14ac:dyDescent="0.25">
      <c r="A59" s="209"/>
      <c r="B59" s="114"/>
      <c r="C59" s="197"/>
      <c r="D59" s="247">
        <f t="shared" si="1"/>
        <v>0</v>
      </c>
      <c r="E59" s="254" t="s">
        <v>164</v>
      </c>
      <c r="F59" s="36"/>
    </row>
    <row r="60" spans="1:6" s="39" customFormat="1" hidden="1" x14ac:dyDescent="0.25">
      <c r="A60" s="209"/>
      <c r="B60" s="114"/>
      <c r="C60" s="197"/>
      <c r="D60" s="247">
        <f t="shared" si="1"/>
        <v>0</v>
      </c>
      <c r="E60" s="254" t="s">
        <v>164</v>
      </c>
      <c r="F60" s="36"/>
    </row>
    <row r="61" spans="1:6" s="39" customFormat="1" hidden="1" x14ac:dyDescent="0.25">
      <c r="A61" s="209"/>
      <c r="B61" s="114"/>
      <c r="C61" s="197"/>
      <c r="D61" s="247">
        <f t="shared" si="1"/>
        <v>0</v>
      </c>
      <c r="E61" s="254" t="s">
        <v>164</v>
      </c>
      <c r="F61" s="36"/>
    </row>
    <row r="62" spans="1:6" s="39" customFormat="1" hidden="1" x14ac:dyDescent="0.25">
      <c r="A62" s="209"/>
      <c r="B62" s="114"/>
      <c r="C62" s="197"/>
      <c r="D62" s="247">
        <f t="shared" si="1"/>
        <v>0</v>
      </c>
      <c r="E62" s="254" t="s">
        <v>164</v>
      </c>
      <c r="F62" s="36"/>
    </row>
    <row r="63" spans="1:6" s="39" customFormat="1" hidden="1" x14ac:dyDescent="0.25">
      <c r="A63" s="209"/>
      <c r="B63" s="114"/>
      <c r="C63" s="197"/>
      <c r="D63" s="247">
        <f t="shared" si="1"/>
        <v>0</v>
      </c>
      <c r="E63" s="254" t="s">
        <v>164</v>
      </c>
      <c r="F63" s="36"/>
    </row>
    <row r="64" spans="1:6" s="39" customFormat="1" hidden="1" x14ac:dyDescent="0.25">
      <c r="A64" s="209"/>
      <c r="B64" s="114"/>
      <c r="C64" s="197"/>
      <c r="D64" s="247">
        <f t="shared" si="1"/>
        <v>0</v>
      </c>
      <c r="E64" s="254" t="s">
        <v>164</v>
      </c>
      <c r="F64" s="36"/>
    </row>
    <row r="65" spans="1:6" s="39" customFormat="1" hidden="1" x14ac:dyDescent="0.25">
      <c r="A65" s="209"/>
      <c r="B65" s="114"/>
      <c r="C65" s="197"/>
      <c r="D65" s="247">
        <f t="shared" si="1"/>
        <v>0</v>
      </c>
      <c r="E65" s="254" t="s">
        <v>164</v>
      </c>
      <c r="F65" s="36"/>
    </row>
    <row r="66" spans="1:6" s="39" customFormat="1" hidden="1" x14ac:dyDescent="0.25">
      <c r="A66" s="209"/>
      <c r="B66" s="114"/>
      <c r="C66" s="197"/>
      <c r="D66" s="247">
        <f t="shared" si="1"/>
        <v>0</v>
      </c>
      <c r="E66" s="254" t="s">
        <v>164</v>
      </c>
      <c r="F66" s="36"/>
    </row>
    <row r="67" spans="1:6" s="39" customFormat="1" hidden="1" x14ac:dyDescent="0.25">
      <c r="A67" s="209"/>
      <c r="B67" s="114"/>
      <c r="C67" s="197"/>
      <c r="D67" s="247">
        <f t="shared" si="1"/>
        <v>0</v>
      </c>
      <c r="E67" s="254" t="s">
        <v>164</v>
      </c>
      <c r="F67" s="36"/>
    </row>
    <row r="68" spans="1:6" s="39" customFormat="1" hidden="1" x14ac:dyDescent="0.25">
      <c r="A68" s="209"/>
      <c r="B68" s="114"/>
      <c r="C68" s="197"/>
      <c r="D68" s="247">
        <f t="shared" si="1"/>
        <v>0</v>
      </c>
      <c r="E68" s="254" t="s">
        <v>164</v>
      </c>
      <c r="F68" s="36"/>
    </row>
    <row r="69" spans="1:6" s="39" customFormat="1" hidden="1" x14ac:dyDescent="0.25">
      <c r="A69" s="209"/>
      <c r="B69" s="114"/>
      <c r="C69" s="197"/>
      <c r="D69" s="247">
        <f t="shared" si="1"/>
        <v>0</v>
      </c>
      <c r="E69" s="254" t="s">
        <v>164</v>
      </c>
      <c r="F69" s="36"/>
    </row>
    <row r="70" spans="1:6" s="39" customFormat="1" hidden="1" x14ac:dyDescent="0.25">
      <c r="A70" s="209"/>
      <c r="B70" s="114"/>
      <c r="C70" s="197"/>
      <c r="D70" s="247">
        <f t="shared" ref="D70:D101" si="2">ROUND(B70*C70,2)</f>
        <v>0</v>
      </c>
      <c r="E70" s="254" t="s">
        <v>164</v>
      </c>
      <c r="F70" s="36"/>
    </row>
    <row r="71" spans="1:6" s="39" customFormat="1" hidden="1" x14ac:dyDescent="0.25">
      <c r="A71" s="209"/>
      <c r="B71" s="114"/>
      <c r="C71" s="197"/>
      <c r="D71" s="247">
        <f t="shared" si="2"/>
        <v>0</v>
      </c>
      <c r="E71" s="254" t="s">
        <v>164</v>
      </c>
      <c r="F71" s="36"/>
    </row>
    <row r="72" spans="1:6" s="39" customFormat="1" hidden="1" x14ac:dyDescent="0.25">
      <c r="A72" s="209"/>
      <c r="B72" s="114"/>
      <c r="C72" s="197"/>
      <c r="D72" s="247">
        <f t="shared" si="2"/>
        <v>0</v>
      </c>
      <c r="E72" s="254" t="s">
        <v>164</v>
      </c>
      <c r="F72" s="36"/>
    </row>
    <row r="73" spans="1:6" s="39" customFormat="1" hidden="1" x14ac:dyDescent="0.25">
      <c r="A73" s="209"/>
      <c r="B73" s="114"/>
      <c r="C73" s="197"/>
      <c r="D73" s="247">
        <f t="shared" si="2"/>
        <v>0</v>
      </c>
      <c r="E73" s="254" t="s">
        <v>164</v>
      </c>
      <c r="F73" s="36"/>
    </row>
    <row r="74" spans="1:6" s="39" customFormat="1" hidden="1" x14ac:dyDescent="0.25">
      <c r="A74" s="209"/>
      <c r="B74" s="114"/>
      <c r="C74" s="197"/>
      <c r="D74" s="247">
        <f t="shared" si="2"/>
        <v>0</v>
      </c>
      <c r="E74" s="254" t="s">
        <v>164</v>
      </c>
      <c r="F74" s="36"/>
    </row>
    <row r="75" spans="1:6" s="39" customFormat="1" hidden="1" x14ac:dyDescent="0.25">
      <c r="A75" s="209"/>
      <c r="B75" s="114"/>
      <c r="C75" s="197"/>
      <c r="D75" s="247">
        <f t="shared" si="2"/>
        <v>0</v>
      </c>
      <c r="E75" s="254" t="s">
        <v>164</v>
      </c>
      <c r="F75" s="36"/>
    </row>
    <row r="76" spans="1:6" s="39" customFormat="1" hidden="1" x14ac:dyDescent="0.25">
      <c r="A76" s="209"/>
      <c r="B76" s="114"/>
      <c r="C76" s="197"/>
      <c r="D76" s="247">
        <f t="shared" si="2"/>
        <v>0</v>
      </c>
      <c r="E76" s="254" t="s">
        <v>164</v>
      </c>
      <c r="F76" s="36"/>
    </row>
    <row r="77" spans="1:6" s="39" customFormat="1" hidden="1" x14ac:dyDescent="0.25">
      <c r="A77" s="209"/>
      <c r="B77" s="114"/>
      <c r="C77" s="197"/>
      <c r="D77" s="247">
        <f t="shared" si="2"/>
        <v>0</v>
      </c>
      <c r="E77" s="254" t="s">
        <v>164</v>
      </c>
      <c r="F77" s="36"/>
    </row>
    <row r="78" spans="1:6" s="39" customFormat="1" hidden="1" x14ac:dyDescent="0.25">
      <c r="A78" s="209"/>
      <c r="B78" s="114"/>
      <c r="C78" s="197"/>
      <c r="D78" s="247">
        <f t="shared" si="2"/>
        <v>0</v>
      </c>
      <c r="E78" s="254" t="s">
        <v>164</v>
      </c>
      <c r="F78" s="36"/>
    </row>
    <row r="79" spans="1:6" s="39" customFormat="1" hidden="1" x14ac:dyDescent="0.25">
      <c r="A79" s="209"/>
      <c r="B79" s="114"/>
      <c r="C79" s="197"/>
      <c r="D79" s="247">
        <f t="shared" si="2"/>
        <v>0</v>
      </c>
      <c r="E79" s="254" t="s">
        <v>164</v>
      </c>
      <c r="F79" s="36"/>
    </row>
    <row r="80" spans="1:6" s="39" customFormat="1" hidden="1" x14ac:dyDescent="0.25">
      <c r="A80" s="209"/>
      <c r="B80" s="114"/>
      <c r="C80" s="197"/>
      <c r="D80" s="247">
        <f t="shared" si="2"/>
        <v>0</v>
      </c>
      <c r="E80" s="254" t="s">
        <v>164</v>
      </c>
      <c r="F80" s="36"/>
    </row>
    <row r="81" spans="1:6" s="39" customFormat="1" hidden="1" x14ac:dyDescent="0.25">
      <c r="A81" s="209"/>
      <c r="B81" s="114"/>
      <c r="C81" s="197"/>
      <c r="D81" s="247">
        <f t="shared" si="2"/>
        <v>0</v>
      </c>
      <c r="E81" s="254" t="s">
        <v>164</v>
      </c>
      <c r="F81" s="36"/>
    </row>
    <row r="82" spans="1:6" s="39" customFormat="1" hidden="1" x14ac:dyDescent="0.25">
      <c r="A82" s="209"/>
      <c r="B82" s="114"/>
      <c r="C82" s="197"/>
      <c r="D82" s="247">
        <f t="shared" si="2"/>
        <v>0</v>
      </c>
      <c r="E82" s="254" t="s">
        <v>164</v>
      </c>
      <c r="F82" s="36"/>
    </row>
    <row r="83" spans="1:6" s="39" customFormat="1" hidden="1" x14ac:dyDescent="0.25">
      <c r="A83" s="209"/>
      <c r="B83" s="114"/>
      <c r="C83" s="197"/>
      <c r="D83" s="247">
        <f t="shared" si="2"/>
        <v>0</v>
      </c>
      <c r="E83" s="254" t="s">
        <v>164</v>
      </c>
      <c r="F83" s="36"/>
    </row>
    <row r="84" spans="1:6" s="39" customFormat="1" hidden="1" x14ac:dyDescent="0.25">
      <c r="A84" s="209"/>
      <c r="B84" s="114"/>
      <c r="C84" s="197"/>
      <c r="D84" s="247">
        <f t="shared" si="2"/>
        <v>0</v>
      </c>
      <c r="E84" s="254" t="s">
        <v>164</v>
      </c>
      <c r="F84" s="36"/>
    </row>
    <row r="85" spans="1:6" s="39" customFormat="1" hidden="1" x14ac:dyDescent="0.25">
      <c r="A85" s="209"/>
      <c r="B85" s="114"/>
      <c r="C85" s="197"/>
      <c r="D85" s="247">
        <f t="shared" si="2"/>
        <v>0</v>
      </c>
      <c r="E85" s="254" t="s">
        <v>164</v>
      </c>
      <c r="F85" s="36"/>
    </row>
    <row r="86" spans="1:6" s="39" customFormat="1" hidden="1" x14ac:dyDescent="0.25">
      <c r="A86" s="209"/>
      <c r="B86" s="114"/>
      <c r="C86" s="197"/>
      <c r="D86" s="247">
        <f t="shared" si="2"/>
        <v>0</v>
      </c>
      <c r="E86" s="254" t="s">
        <v>164</v>
      </c>
      <c r="F86" s="36"/>
    </row>
    <row r="87" spans="1:6" s="39" customFormat="1" hidden="1" x14ac:dyDescent="0.25">
      <c r="A87" s="209"/>
      <c r="B87" s="114"/>
      <c r="C87" s="197"/>
      <c r="D87" s="247">
        <f t="shared" si="2"/>
        <v>0</v>
      </c>
      <c r="E87" s="254" t="s">
        <v>164</v>
      </c>
      <c r="F87" s="36"/>
    </row>
    <row r="88" spans="1:6" s="39" customFormat="1" hidden="1" x14ac:dyDescent="0.25">
      <c r="A88" s="209"/>
      <c r="B88" s="114"/>
      <c r="C88" s="197"/>
      <c r="D88" s="247">
        <f t="shared" si="2"/>
        <v>0</v>
      </c>
      <c r="E88" s="254" t="s">
        <v>164</v>
      </c>
      <c r="F88" s="36"/>
    </row>
    <row r="89" spans="1:6" s="39" customFormat="1" hidden="1" x14ac:dyDescent="0.25">
      <c r="A89" s="209"/>
      <c r="B89" s="114"/>
      <c r="C89" s="197"/>
      <c r="D89" s="247">
        <f t="shared" si="2"/>
        <v>0</v>
      </c>
      <c r="E89" s="254" t="s">
        <v>164</v>
      </c>
      <c r="F89" s="36"/>
    </row>
    <row r="90" spans="1:6" s="39" customFormat="1" hidden="1" x14ac:dyDescent="0.25">
      <c r="A90" s="209"/>
      <c r="B90" s="114"/>
      <c r="C90" s="197"/>
      <c r="D90" s="247">
        <f t="shared" si="2"/>
        <v>0</v>
      </c>
      <c r="E90" s="254" t="s">
        <v>164</v>
      </c>
      <c r="F90" s="36"/>
    </row>
    <row r="91" spans="1:6" s="39" customFormat="1" hidden="1" x14ac:dyDescent="0.25">
      <c r="A91" s="209"/>
      <c r="B91" s="114"/>
      <c r="C91" s="197"/>
      <c r="D91" s="247">
        <f t="shared" si="2"/>
        <v>0</v>
      </c>
      <c r="E91" s="254" t="s">
        <v>164</v>
      </c>
      <c r="F91" s="36"/>
    </row>
    <row r="92" spans="1:6" s="39" customFormat="1" hidden="1" x14ac:dyDescent="0.25">
      <c r="A92" s="209"/>
      <c r="B92" s="114"/>
      <c r="C92" s="197"/>
      <c r="D92" s="247">
        <f t="shared" si="2"/>
        <v>0</v>
      </c>
      <c r="E92" s="254" t="s">
        <v>164</v>
      </c>
      <c r="F92" s="36"/>
    </row>
    <row r="93" spans="1:6" s="39" customFormat="1" hidden="1" x14ac:dyDescent="0.25">
      <c r="A93" s="209"/>
      <c r="B93" s="114"/>
      <c r="C93" s="197"/>
      <c r="D93" s="247">
        <f t="shared" si="2"/>
        <v>0</v>
      </c>
      <c r="E93" s="254" t="s">
        <v>164</v>
      </c>
      <c r="F93" s="36"/>
    </row>
    <row r="94" spans="1:6" s="39" customFormat="1" hidden="1" x14ac:dyDescent="0.25">
      <c r="A94" s="209"/>
      <c r="B94" s="114"/>
      <c r="C94" s="197"/>
      <c r="D94" s="247">
        <f t="shared" si="2"/>
        <v>0</v>
      </c>
      <c r="E94" s="254" t="s">
        <v>164</v>
      </c>
      <c r="F94" s="36"/>
    </row>
    <row r="95" spans="1:6" s="39" customFormat="1" hidden="1" x14ac:dyDescent="0.25">
      <c r="A95" s="209"/>
      <c r="B95" s="114"/>
      <c r="C95" s="197"/>
      <c r="D95" s="247">
        <f t="shared" si="2"/>
        <v>0</v>
      </c>
      <c r="E95" s="254" t="s">
        <v>164</v>
      </c>
      <c r="F95" s="36"/>
    </row>
    <row r="96" spans="1:6" s="39" customFormat="1" hidden="1" x14ac:dyDescent="0.25">
      <c r="A96" s="209"/>
      <c r="B96" s="114"/>
      <c r="C96" s="197"/>
      <c r="D96" s="247">
        <f t="shared" si="2"/>
        <v>0</v>
      </c>
      <c r="E96" s="254" t="s">
        <v>164</v>
      </c>
      <c r="F96" s="36"/>
    </row>
    <row r="97" spans="1:6" s="39" customFormat="1" hidden="1" x14ac:dyDescent="0.25">
      <c r="A97" s="209"/>
      <c r="B97" s="114"/>
      <c r="C97" s="197"/>
      <c r="D97" s="247">
        <f t="shared" si="2"/>
        <v>0</v>
      </c>
      <c r="E97" s="254" t="s">
        <v>164</v>
      </c>
      <c r="F97" s="36"/>
    </row>
    <row r="98" spans="1:6" s="39" customFormat="1" hidden="1" x14ac:dyDescent="0.25">
      <c r="A98" s="209"/>
      <c r="B98" s="114"/>
      <c r="C98" s="197"/>
      <c r="D98" s="247">
        <f t="shared" si="2"/>
        <v>0</v>
      </c>
      <c r="E98" s="254" t="s">
        <v>164</v>
      </c>
      <c r="F98" s="36"/>
    </row>
    <row r="99" spans="1:6" s="39" customFormat="1" hidden="1" x14ac:dyDescent="0.25">
      <c r="A99" s="209"/>
      <c r="B99" s="114"/>
      <c r="C99" s="197"/>
      <c r="D99" s="247">
        <f t="shared" si="2"/>
        <v>0</v>
      </c>
      <c r="E99" s="254" t="s">
        <v>164</v>
      </c>
      <c r="F99" s="36"/>
    </row>
    <row r="100" spans="1:6" s="39" customFormat="1" hidden="1" x14ac:dyDescent="0.25">
      <c r="A100" s="209"/>
      <c r="B100" s="114"/>
      <c r="C100" s="197"/>
      <c r="D100" s="247">
        <f t="shared" si="2"/>
        <v>0</v>
      </c>
      <c r="E100" s="254" t="s">
        <v>164</v>
      </c>
      <c r="F100" s="36"/>
    </row>
    <row r="101" spans="1:6" s="39" customFormat="1" hidden="1" x14ac:dyDescent="0.25">
      <c r="A101" s="209"/>
      <c r="B101" s="114"/>
      <c r="C101" s="197"/>
      <c r="D101" s="247">
        <f t="shared" si="2"/>
        <v>0</v>
      </c>
      <c r="E101" s="254" t="s">
        <v>164</v>
      </c>
      <c r="F101" s="36"/>
    </row>
    <row r="102" spans="1:6" s="39" customFormat="1" hidden="1" x14ac:dyDescent="0.25">
      <c r="A102" s="209"/>
      <c r="B102" s="114"/>
      <c r="C102" s="197"/>
      <c r="D102" s="247">
        <f t="shared" si="0"/>
        <v>0</v>
      </c>
      <c r="E102" s="254" t="s">
        <v>164</v>
      </c>
      <c r="F102" s="36"/>
    </row>
    <row r="103" spans="1:6" s="39" customFormat="1" hidden="1" x14ac:dyDescent="0.25">
      <c r="A103" s="209"/>
      <c r="B103" s="114"/>
      <c r="C103" s="197"/>
      <c r="D103" s="247">
        <f t="shared" si="0"/>
        <v>0</v>
      </c>
      <c r="E103" s="254" t="s">
        <v>164</v>
      </c>
      <c r="F103" s="36"/>
    </row>
    <row r="104" spans="1:6" s="39" customFormat="1" hidden="1" x14ac:dyDescent="0.25">
      <c r="A104" s="209"/>
      <c r="B104" s="114"/>
      <c r="C104" s="197"/>
      <c r="D104" s="247">
        <f t="shared" si="0"/>
        <v>0</v>
      </c>
      <c r="E104" s="254" t="s">
        <v>164</v>
      </c>
      <c r="F104" s="36"/>
    </row>
    <row r="105" spans="1:6" s="39" customFormat="1" hidden="1" x14ac:dyDescent="0.25">
      <c r="A105" s="209"/>
      <c r="B105" s="114"/>
      <c r="C105" s="197"/>
      <c r="D105" s="247">
        <f t="shared" si="0"/>
        <v>0</v>
      </c>
      <c r="E105" s="254" t="s">
        <v>164</v>
      </c>
      <c r="F105" s="36"/>
    </row>
    <row r="106" spans="1:6" s="39" customFormat="1" hidden="1" x14ac:dyDescent="0.25">
      <c r="A106" s="209"/>
      <c r="B106" s="114"/>
      <c r="C106" s="197"/>
      <c r="D106" s="247">
        <f t="shared" si="0"/>
        <v>0</v>
      </c>
      <c r="E106" s="254" t="s">
        <v>164</v>
      </c>
      <c r="F106" s="36"/>
    </row>
    <row r="107" spans="1:6" s="39" customFormat="1" hidden="1" x14ac:dyDescent="0.25">
      <c r="A107" s="209"/>
      <c r="B107" s="114"/>
      <c r="C107" s="197"/>
      <c r="D107" s="247">
        <f t="shared" si="0"/>
        <v>0</v>
      </c>
      <c r="E107" s="254" t="s">
        <v>164</v>
      </c>
      <c r="F107" s="36"/>
    </row>
    <row r="108" spans="1:6" s="39" customFormat="1" hidden="1" x14ac:dyDescent="0.25">
      <c r="A108" s="209"/>
      <c r="B108" s="114"/>
      <c r="C108" s="197"/>
      <c r="D108" s="247">
        <f t="shared" si="0"/>
        <v>0</v>
      </c>
      <c r="E108" s="254" t="s">
        <v>164</v>
      </c>
      <c r="F108" s="36"/>
    </row>
    <row r="109" spans="1:6" s="39" customFormat="1" hidden="1" x14ac:dyDescent="0.25">
      <c r="A109" s="209"/>
      <c r="B109" s="114"/>
      <c r="C109" s="197"/>
      <c r="D109" s="247">
        <f t="shared" si="0"/>
        <v>0</v>
      </c>
      <c r="E109" s="254" t="s">
        <v>164</v>
      </c>
      <c r="F109" s="36"/>
    </row>
    <row r="110" spans="1:6" s="39" customFormat="1" hidden="1" x14ac:dyDescent="0.25">
      <c r="A110" s="209"/>
      <c r="B110" s="114"/>
      <c r="C110" s="197"/>
      <c r="D110" s="247">
        <f t="shared" ref="D110:D117" si="3">ROUND(B110*C110,2)</f>
        <v>0</v>
      </c>
      <c r="E110" s="254" t="s">
        <v>164</v>
      </c>
      <c r="F110" s="36"/>
    </row>
    <row r="111" spans="1:6" s="39" customFormat="1" hidden="1" x14ac:dyDescent="0.25">
      <c r="A111" s="209"/>
      <c r="B111" s="114"/>
      <c r="C111" s="197"/>
      <c r="D111" s="247">
        <f t="shared" si="3"/>
        <v>0</v>
      </c>
      <c r="E111" s="254" t="s">
        <v>164</v>
      </c>
      <c r="F111" s="36"/>
    </row>
    <row r="112" spans="1:6" s="39" customFormat="1" hidden="1" x14ac:dyDescent="0.25">
      <c r="A112" s="209"/>
      <c r="B112" s="114"/>
      <c r="C112" s="197"/>
      <c r="D112" s="247">
        <f t="shared" si="3"/>
        <v>0</v>
      </c>
      <c r="E112" s="254" t="s">
        <v>164</v>
      </c>
      <c r="F112" s="36"/>
    </row>
    <row r="113" spans="1:6" s="39" customFormat="1" hidden="1" x14ac:dyDescent="0.25">
      <c r="A113" s="209"/>
      <c r="B113" s="114"/>
      <c r="C113" s="197"/>
      <c r="D113" s="247">
        <f t="shared" si="3"/>
        <v>0</v>
      </c>
      <c r="E113" s="254" t="s">
        <v>164</v>
      </c>
      <c r="F113" s="36"/>
    </row>
    <row r="114" spans="1:6" s="39" customFormat="1" hidden="1" x14ac:dyDescent="0.25">
      <c r="A114" s="209"/>
      <c r="B114" s="114"/>
      <c r="C114" s="197"/>
      <c r="D114" s="247">
        <f t="shared" si="3"/>
        <v>0</v>
      </c>
      <c r="E114" s="254" t="s">
        <v>164</v>
      </c>
      <c r="F114" s="36"/>
    </row>
    <row r="115" spans="1:6" s="39" customFormat="1" hidden="1" x14ac:dyDescent="0.25">
      <c r="A115" s="209"/>
      <c r="B115" s="114"/>
      <c r="C115" s="197"/>
      <c r="D115" s="247">
        <f t="shared" si="3"/>
        <v>0</v>
      </c>
      <c r="E115" s="254" t="s">
        <v>164</v>
      </c>
      <c r="F115" s="36"/>
    </row>
    <row r="116" spans="1:6" s="39" customFormat="1" hidden="1" x14ac:dyDescent="0.25">
      <c r="A116" s="209"/>
      <c r="B116" s="114"/>
      <c r="C116" s="197"/>
      <c r="D116" s="247">
        <f t="shared" si="3"/>
        <v>0</v>
      </c>
      <c r="E116" s="254" t="s">
        <v>164</v>
      </c>
      <c r="F116" s="36"/>
    </row>
    <row r="117" spans="1:6" s="39" customFormat="1" hidden="1" x14ac:dyDescent="0.25">
      <c r="A117" s="209"/>
      <c r="B117" s="114"/>
      <c r="C117" s="197"/>
      <c r="D117" s="247">
        <f t="shared" si="3"/>
        <v>0</v>
      </c>
      <c r="E117" s="254" t="s">
        <v>164</v>
      </c>
      <c r="F117" s="36"/>
    </row>
    <row r="118" spans="1:6" s="39" customFormat="1" hidden="1" x14ac:dyDescent="0.25">
      <c r="A118" s="209"/>
      <c r="B118" s="114"/>
      <c r="C118" s="197"/>
      <c r="D118" s="247">
        <f t="shared" ref="D118:D125" si="4">ROUND(B118*C118,2)</f>
        <v>0</v>
      </c>
      <c r="E118" s="254" t="s">
        <v>164</v>
      </c>
      <c r="F118" s="36"/>
    </row>
    <row r="119" spans="1:6" s="39" customFormat="1" hidden="1" x14ac:dyDescent="0.25">
      <c r="A119" s="209"/>
      <c r="B119" s="114"/>
      <c r="C119" s="197"/>
      <c r="D119" s="247">
        <f t="shared" si="4"/>
        <v>0</v>
      </c>
      <c r="E119" s="254" t="s">
        <v>164</v>
      </c>
      <c r="F119" s="36"/>
    </row>
    <row r="120" spans="1:6" s="39" customFormat="1" hidden="1" x14ac:dyDescent="0.25">
      <c r="A120" s="209"/>
      <c r="B120" s="114"/>
      <c r="C120" s="197"/>
      <c r="D120" s="247">
        <f t="shared" si="4"/>
        <v>0</v>
      </c>
      <c r="E120" s="254" t="s">
        <v>164</v>
      </c>
      <c r="F120" s="36"/>
    </row>
    <row r="121" spans="1:6" s="39" customFormat="1" hidden="1" x14ac:dyDescent="0.25">
      <c r="A121" s="209"/>
      <c r="B121" s="114"/>
      <c r="C121" s="197"/>
      <c r="D121" s="247">
        <f t="shared" si="4"/>
        <v>0</v>
      </c>
      <c r="E121" s="254" t="s">
        <v>164</v>
      </c>
      <c r="F121" s="36"/>
    </row>
    <row r="122" spans="1:6" s="39" customFormat="1" hidden="1" x14ac:dyDescent="0.25">
      <c r="A122" s="209"/>
      <c r="B122" s="114"/>
      <c r="C122" s="197"/>
      <c r="D122" s="247">
        <f t="shared" si="4"/>
        <v>0</v>
      </c>
      <c r="E122" s="254" t="s">
        <v>164</v>
      </c>
      <c r="F122" s="36"/>
    </row>
    <row r="123" spans="1:6" s="39" customFormat="1" hidden="1" x14ac:dyDescent="0.25">
      <c r="A123" s="209"/>
      <c r="B123" s="114"/>
      <c r="C123" s="197"/>
      <c r="D123" s="247">
        <f t="shared" si="4"/>
        <v>0</v>
      </c>
      <c r="E123" s="254" t="s">
        <v>164</v>
      </c>
      <c r="F123" s="36"/>
    </row>
    <row r="124" spans="1:6" s="39" customFormat="1" hidden="1" x14ac:dyDescent="0.25">
      <c r="A124" s="209"/>
      <c r="B124" s="114"/>
      <c r="C124" s="197"/>
      <c r="D124" s="247">
        <f t="shared" si="4"/>
        <v>0</v>
      </c>
      <c r="E124" s="254" t="s">
        <v>164</v>
      </c>
      <c r="F124" s="36"/>
    </row>
    <row r="125" spans="1:6" s="39" customFormat="1" hidden="1" x14ac:dyDescent="0.25">
      <c r="A125" s="209"/>
      <c r="B125" s="114"/>
      <c r="C125" s="197"/>
      <c r="D125" s="247">
        <f t="shared" si="4"/>
        <v>0</v>
      </c>
      <c r="E125" s="254" t="s">
        <v>164</v>
      </c>
      <c r="F125" s="36"/>
    </row>
    <row r="126" spans="1:6" s="39" customFormat="1" hidden="1" x14ac:dyDescent="0.25">
      <c r="A126" s="209"/>
      <c r="B126" s="114"/>
      <c r="C126" s="197"/>
      <c r="D126" s="247">
        <f t="shared" si="0"/>
        <v>0</v>
      </c>
      <c r="E126" s="254" t="s">
        <v>164</v>
      </c>
      <c r="F126" s="36"/>
    </row>
    <row r="127" spans="1:6" s="39" customFormat="1" hidden="1" x14ac:dyDescent="0.25">
      <c r="A127" s="209"/>
      <c r="B127" s="114"/>
      <c r="C127" s="197"/>
      <c r="D127" s="247">
        <f t="shared" si="0"/>
        <v>0</v>
      </c>
      <c r="E127" s="254" t="s">
        <v>164</v>
      </c>
      <c r="F127" s="36"/>
    </row>
    <row r="128" spans="1:6" s="39" customFormat="1" hidden="1" x14ac:dyDescent="0.25">
      <c r="A128" s="209"/>
      <c r="B128" s="114"/>
      <c r="C128" s="197"/>
      <c r="D128" s="247">
        <f t="shared" ref="D128:D129" si="5">ROUND(B128*C128,2)</f>
        <v>0</v>
      </c>
      <c r="E128" s="254" t="s">
        <v>164</v>
      </c>
      <c r="F128" s="36"/>
    </row>
    <row r="129" spans="1:7" s="39" customFormat="1" hidden="1" x14ac:dyDescent="0.25">
      <c r="A129" s="209"/>
      <c r="B129" s="114"/>
      <c r="C129" s="197"/>
      <c r="D129" s="247">
        <f t="shared" si="5"/>
        <v>0</v>
      </c>
      <c r="E129" s="254" t="s">
        <v>164</v>
      </c>
      <c r="F129" s="36"/>
    </row>
    <row r="130" spans="1:7" s="39" customFormat="1" hidden="1" x14ac:dyDescent="0.25">
      <c r="A130" s="209"/>
      <c r="B130" s="114"/>
      <c r="C130" s="197"/>
      <c r="D130" s="247">
        <f t="shared" ref="D130:D131" si="6">ROUND(B130*C130,2)</f>
        <v>0</v>
      </c>
      <c r="E130" s="254" t="s">
        <v>164</v>
      </c>
      <c r="F130" s="36"/>
    </row>
    <row r="131" spans="1:7" s="39" customFormat="1" hidden="1" x14ac:dyDescent="0.25">
      <c r="A131" s="209"/>
      <c r="B131" s="114"/>
      <c r="C131" s="197"/>
      <c r="D131" s="247">
        <f t="shared" si="6"/>
        <v>0</v>
      </c>
      <c r="E131" s="254" t="s">
        <v>164</v>
      </c>
      <c r="F131" s="36"/>
    </row>
    <row r="132" spans="1:7" s="39" customFormat="1" hidden="1" x14ac:dyDescent="0.25">
      <c r="A132" s="209"/>
      <c r="B132" s="114"/>
      <c r="C132" s="197"/>
      <c r="D132" s="247">
        <f t="shared" si="0"/>
        <v>0</v>
      </c>
      <c r="E132" s="254" t="s">
        <v>164</v>
      </c>
      <c r="F132" s="36"/>
    </row>
    <row r="133" spans="1:7" s="39" customFormat="1" hidden="1" x14ac:dyDescent="0.25">
      <c r="A133" s="209"/>
      <c r="B133" s="114"/>
      <c r="C133" s="197"/>
      <c r="D133" s="247">
        <f t="shared" si="0"/>
        <v>0</v>
      </c>
      <c r="E133" s="254" t="s">
        <v>164</v>
      </c>
      <c r="F133" s="36"/>
    </row>
    <row r="134" spans="1:7" s="39" customFormat="1" x14ac:dyDescent="0.25">
      <c r="A134" s="209"/>
      <c r="B134" s="114"/>
      <c r="C134" s="197"/>
      <c r="D134" s="248">
        <f t="shared" si="0"/>
        <v>0</v>
      </c>
      <c r="E134" s="254" t="s">
        <v>164</v>
      </c>
    </row>
    <row r="135" spans="1:7" s="39" customFormat="1" x14ac:dyDescent="0.25">
      <c r="A135" s="209"/>
      <c r="B135" s="207"/>
      <c r="C135" s="154" t="s">
        <v>165</v>
      </c>
      <c r="D135" s="153">
        <f>ROUND(SUBTOTAL(109,D5:D134),2)</f>
        <v>0</v>
      </c>
      <c r="E135" s="254" t="s">
        <v>164</v>
      </c>
      <c r="G135" s="41" t="s">
        <v>183</v>
      </c>
    </row>
    <row r="136" spans="1:7" s="106" customFormat="1" x14ac:dyDescent="0.25">
      <c r="D136" s="89"/>
      <c r="E136" s="256" t="s">
        <v>167</v>
      </c>
    </row>
    <row r="137" spans="1:7" s="106" customFormat="1" x14ac:dyDescent="0.25">
      <c r="A137" s="209"/>
      <c r="B137" s="114"/>
      <c r="C137" s="197"/>
      <c r="D137" s="247">
        <f t="shared" ref="D137:D266" si="7">ROUND(B137*C137,2)</f>
        <v>0</v>
      </c>
      <c r="E137" s="254" t="s">
        <v>167</v>
      </c>
    </row>
    <row r="138" spans="1:7" s="106" customFormat="1" x14ac:dyDescent="0.25">
      <c r="A138" s="209"/>
      <c r="B138" s="114"/>
      <c r="C138" s="197"/>
      <c r="D138" s="247">
        <f t="shared" si="7"/>
        <v>0</v>
      </c>
      <c r="E138" s="254" t="s">
        <v>167</v>
      </c>
    </row>
    <row r="139" spans="1:7" s="39" customFormat="1" x14ac:dyDescent="0.25">
      <c r="A139" s="209"/>
      <c r="B139" s="114"/>
      <c r="C139" s="197"/>
      <c r="D139" s="247">
        <f t="shared" si="7"/>
        <v>0</v>
      </c>
      <c r="E139" s="254" t="s">
        <v>167</v>
      </c>
      <c r="F139" s="36"/>
    </row>
    <row r="140" spans="1:7" s="39" customFormat="1" hidden="1" x14ac:dyDescent="0.25">
      <c r="A140" s="209"/>
      <c r="B140" s="114"/>
      <c r="C140" s="197"/>
      <c r="D140" s="247">
        <f t="shared" si="7"/>
        <v>0</v>
      </c>
      <c r="E140" s="254" t="s">
        <v>167</v>
      </c>
      <c r="F140" s="36"/>
    </row>
    <row r="141" spans="1:7" s="39" customFormat="1" hidden="1" x14ac:dyDescent="0.25">
      <c r="A141" s="209"/>
      <c r="B141" s="114"/>
      <c r="C141" s="197"/>
      <c r="D141" s="247">
        <f t="shared" si="7"/>
        <v>0</v>
      </c>
      <c r="E141" s="254" t="s">
        <v>167</v>
      </c>
      <c r="F141" s="36"/>
    </row>
    <row r="142" spans="1:7" s="39" customFormat="1" hidden="1" x14ac:dyDescent="0.25">
      <c r="A142" s="209"/>
      <c r="B142" s="114"/>
      <c r="C142" s="197"/>
      <c r="D142" s="247">
        <f t="shared" si="7"/>
        <v>0</v>
      </c>
      <c r="E142" s="254" t="s">
        <v>167</v>
      </c>
      <c r="F142" s="36"/>
    </row>
    <row r="143" spans="1:7" s="39" customFormat="1" hidden="1" x14ac:dyDescent="0.25">
      <c r="A143" s="209"/>
      <c r="B143" s="114"/>
      <c r="C143" s="197"/>
      <c r="D143" s="247">
        <f t="shared" si="7"/>
        <v>0</v>
      </c>
      <c r="E143" s="254" t="s">
        <v>167</v>
      </c>
      <c r="F143" s="36"/>
    </row>
    <row r="144" spans="1:7" s="39" customFormat="1" hidden="1" x14ac:dyDescent="0.25">
      <c r="A144" s="209"/>
      <c r="B144" s="114"/>
      <c r="C144" s="197"/>
      <c r="D144" s="247">
        <f t="shared" si="7"/>
        <v>0</v>
      </c>
      <c r="E144" s="254" t="s">
        <v>167</v>
      </c>
      <c r="F144" s="36"/>
    </row>
    <row r="145" spans="1:6" s="39" customFormat="1" hidden="1" x14ac:dyDescent="0.25">
      <c r="A145" s="209"/>
      <c r="B145" s="114"/>
      <c r="C145" s="197"/>
      <c r="D145" s="247">
        <f t="shared" si="7"/>
        <v>0</v>
      </c>
      <c r="E145" s="254" t="s">
        <v>167</v>
      </c>
      <c r="F145" s="36"/>
    </row>
    <row r="146" spans="1:6" s="39" customFormat="1" hidden="1" x14ac:dyDescent="0.25">
      <c r="A146" s="209"/>
      <c r="B146" s="114"/>
      <c r="C146" s="197"/>
      <c r="D146" s="247">
        <f t="shared" si="7"/>
        <v>0</v>
      </c>
      <c r="E146" s="254" t="s">
        <v>167</v>
      </c>
      <c r="F146" s="36"/>
    </row>
    <row r="147" spans="1:6" s="39" customFormat="1" hidden="1" x14ac:dyDescent="0.25">
      <c r="A147" s="209"/>
      <c r="B147" s="114"/>
      <c r="C147" s="197"/>
      <c r="D147" s="247">
        <f t="shared" si="7"/>
        <v>0</v>
      </c>
      <c r="E147" s="254" t="s">
        <v>167</v>
      </c>
      <c r="F147" s="36"/>
    </row>
    <row r="148" spans="1:6" s="39" customFormat="1" hidden="1" x14ac:dyDescent="0.25">
      <c r="A148" s="209"/>
      <c r="B148" s="114"/>
      <c r="C148" s="197"/>
      <c r="D148" s="247">
        <f t="shared" si="7"/>
        <v>0</v>
      </c>
      <c r="E148" s="254" t="s">
        <v>167</v>
      </c>
      <c r="F148" s="36"/>
    </row>
    <row r="149" spans="1:6" s="39" customFormat="1" hidden="1" x14ac:dyDescent="0.25">
      <c r="A149" s="209"/>
      <c r="B149" s="114"/>
      <c r="C149" s="197"/>
      <c r="D149" s="247">
        <f t="shared" si="7"/>
        <v>0</v>
      </c>
      <c r="E149" s="254" t="s">
        <v>167</v>
      </c>
      <c r="F149" s="36"/>
    </row>
    <row r="150" spans="1:6" s="39" customFormat="1" hidden="1" x14ac:dyDescent="0.25">
      <c r="A150" s="209"/>
      <c r="B150" s="114"/>
      <c r="C150" s="197"/>
      <c r="D150" s="247">
        <f t="shared" si="7"/>
        <v>0</v>
      </c>
      <c r="E150" s="254" t="s">
        <v>167</v>
      </c>
      <c r="F150" s="36"/>
    </row>
    <row r="151" spans="1:6" s="39" customFormat="1" hidden="1" x14ac:dyDescent="0.25">
      <c r="A151" s="209"/>
      <c r="B151" s="114"/>
      <c r="C151" s="197"/>
      <c r="D151" s="247">
        <f t="shared" si="7"/>
        <v>0</v>
      </c>
      <c r="E151" s="254" t="s">
        <v>167</v>
      </c>
      <c r="F151" s="36"/>
    </row>
    <row r="152" spans="1:6" s="39" customFormat="1" hidden="1" x14ac:dyDescent="0.25">
      <c r="A152" s="209"/>
      <c r="B152" s="114"/>
      <c r="C152" s="197"/>
      <c r="D152" s="247">
        <f t="shared" si="7"/>
        <v>0</v>
      </c>
      <c r="E152" s="254" t="s">
        <v>167</v>
      </c>
      <c r="F152" s="36"/>
    </row>
    <row r="153" spans="1:6" s="39" customFormat="1" hidden="1" x14ac:dyDescent="0.25">
      <c r="A153" s="209"/>
      <c r="B153" s="114"/>
      <c r="C153" s="197"/>
      <c r="D153" s="247">
        <f t="shared" si="7"/>
        <v>0</v>
      </c>
      <c r="E153" s="254" t="s">
        <v>167</v>
      </c>
      <c r="F153" s="36"/>
    </row>
    <row r="154" spans="1:6" s="39" customFormat="1" hidden="1" x14ac:dyDescent="0.25">
      <c r="A154" s="209"/>
      <c r="B154" s="114"/>
      <c r="C154" s="197"/>
      <c r="D154" s="247">
        <f t="shared" si="7"/>
        <v>0</v>
      </c>
      <c r="E154" s="254" t="s">
        <v>167</v>
      </c>
      <c r="F154" s="36"/>
    </row>
    <row r="155" spans="1:6" s="39" customFormat="1" hidden="1" x14ac:dyDescent="0.25">
      <c r="A155" s="209"/>
      <c r="B155" s="114"/>
      <c r="C155" s="197"/>
      <c r="D155" s="247">
        <f t="shared" si="7"/>
        <v>0</v>
      </c>
      <c r="E155" s="254" t="s">
        <v>167</v>
      </c>
      <c r="F155" s="36"/>
    </row>
    <row r="156" spans="1:6" s="39" customFormat="1" hidden="1" x14ac:dyDescent="0.25">
      <c r="A156" s="209"/>
      <c r="B156" s="114"/>
      <c r="C156" s="197"/>
      <c r="D156" s="247">
        <f t="shared" si="7"/>
        <v>0</v>
      </c>
      <c r="E156" s="254" t="s">
        <v>167</v>
      </c>
      <c r="F156" s="36"/>
    </row>
    <row r="157" spans="1:6" s="39" customFormat="1" hidden="1" x14ac:dyDescent="0.25">
      <c r="A157" s="209"/>
      <c r="B157" s="114"/>
      <c r="C157" s="197"/>
      <c r="D157" s="247">
        <f t="shared" si="7"/>
        <v>0</v>
      </c>
      <c r="E157" s="254" t="s">
        <v>167</v>
      </c>
      <c r="F157" s="36"/>
    </row>
    <row r="158" spans="1:6" s="39" customFormat="1" hidden="1" x14ac:dyDescent="0.25">
      <c r="A158" s="209"/>
      <c r="B158" s="114"/>
      <c r="C158" s="197"/>
      <c r="D158" s="247">
        <f t="shared" si="7"/>
        <v>0</v>
      </c>
      <c r="E158" s="254" t="s">
        <v>167</v>
      </c>
      <c r="F158" s="36"/>
    </row>
    <row r="159" spans="1:6" s="39" customFormat="1" hidden="1" x14ac:dyDescent="0.25">
      <c r="A159" s="209"/>
      <c r="B159" s="114"/>
      <c r="C159" s="197"/>
      <c r="D159" s="247">
        <f t="shared" si="7"/>
        <v>0</v>
      </c>
      <c r="E159" s="254" t="s">
        <v>167</v>
      </c>
      <c r="F159" s="36"/>
    </row>
    <row r="160" spans="1:6" s="39" customFormat="1" hidden="1" x14ac:dyDescent="0.25">
      <c r="A160" s="209"/>
      <c r="B160" s="114"/>
      <c r="C160" s="197"/>
      <c r="D160" s="247">
        <f t="shared" si="7"/>
        <v>0</v>
      </c>
      <c r="E160" s="254" t="s">
        <v>167</v>
      </c>
      <c r="F160" s="36"/>
    </row>
    <row r="161" spans="1:6" s="39" customFormat="1" hidden="1" x14ac:dyDescent="0.25">
      <c r="A161" s="209"/>
      <c r="B161" s="114"/>
      <c r="C161" s="197"/>
      <c r="D161" s="247">
        <f t="shared" si="7"/>
        <v>0</v>
      </c>
      <c r="E161" s="254" t="s">
        <v>167</v>
      </c>
      <c r="F161" s="36"/>
    </row>
    <row r="162" spans="1:6" s="39" customFormat="1" hidden="1" x14ac:dyDescent="0.25">
      <c r="A162" s="209"/>
      <c r="B162" s="114"/>
      <c r="C162" s="197"/>
      <c r="D162" s="247">
        <f t="shared" si="7"/>
        <v>0</v>
      </c>
      <c r="E162" s="254" t="s">
        <v>167</v>
      </c>
      <c r="F162" s="36"/>
    </row>
    <row r="163" spans="1:6" s="39" customFormat="1" hidden="1" x14ac:dyDescent="0.25">
      <c r="A163" s="209"/>
      <c r="B163" s="114"/>
      <c r="C163" s="197"/>
      <c r="D163" s="247">
        <f t="shared" si="7"/>
        <v>0</v>
      </c>
      <c r="E163" s="254" t="s">
        <v>167</v>
      </c>
      <c r="F163" s="36"/>
    </row>
    <row r="164" spans="1:6" s="39" customFormat="1" hidden="1" x14ac:dyDescent="0.25">
      <c r="A164" s="209"/>
      <c r="B164" s="114"/>
      <c r="C164" s="197"/>
      <c r="D164" s="247">
        <f t="shared" si="7"/>
        <v>0</v>
      </c>
      <c r="E164" s="254" t="s">
        <v>167</v>
      </c>
      <c r="F164" s="36"/>
    </row>
    <row r="165" spans="1:6" s="39" customFormat="1" hidden="1" x14ac:dyDescent="0.25">
      <c r="A165" s="209"/>
      <c r="B165" s="114"/>
      <c r="C165" s="197"/>
      <c r="D165" s="247">
        <f t="shared" si="7"/>
        <v>0</v>
      </c>
      <c r="E165" s="254" t="s">
        <v>167</v>
      </c>
      <c r="F165" s="36"/>
    </row>
    <row r="166" spans="1:6" s="39" customFormat="1" hidden="1" x14ac:dyDescent="0.25">
      <c r="A166" s="209"/>
      <c r="B166" s="114"/>
      <c r="C166" s="197"/>
      <c r="D166" s="247">
        <f t="shared" si="7"/>
        <v>0</v>
      </c>
      <c r="E166" s="254" t="s">
        <v>167</v>
      </c>
      <c r="F166" s="36"/>
    </row>
    <row r="167" spans="1:6" s="39" customFormat="1" hidden="1" x14ac:dyDescent="0.25">
      <c r="A167" s="209"/>
      <c r="B167" s="114"/>
      <c r="C167" s="197"/>
      <c r="D167" s="247">
        <f t="shared" si="7"/>
        <v>0</v>
      </c>
      <c r="E167" s="254" t="s">
        <v>167</v>
      </c>
      <c r="F167" s="36"/>
    </row>
    <row r="168" spans="1:6" s="39" customFormat="1" hidden="1" x14ac:dyDescent="0.25">
      <c r="A168" s="209"/>
      <c r="B168" s="114"/>
      <c r="C168" s="197"/>
      <c r="D168" s="247">
        <f t="shared" si="7"/>
        <v>0</v>
      </c>
      <c r="E168" s="254" t="s">
        <v>167</v>
      </c>
      <c r="F168" s="36"/>
    </row>
    <row r="169" spans="1:6" s="39" customFormat="1" hidden="1" x14ac:dyDescent="0.25">
      <c r="A169" s="209"/>
      <c r="B169" s="114"/>
      <c r="C169" s="197"/>
      <c r="D169" s="247">
        <f t="shared" si="7"/>
        <v>0</v>
      </c>
      <c r="E169" s="254" t="s">
        <v>167</v>
      </c>
      <c r="F169" s="36"/>
    </row>
    <row r="170" spans="1:6" s="39" customFormat="1" hidden="1" x14ac:dyDescent="0.25">
      <c r="A170" s="209"/>
      <c r="B170" s="114"/>
      <c r="C170" s="197"/>
      <c r="D170" s="247">
        <f t="shared" si="7"/>
        <v>0</v>
      </c>
      <c r="E170" s="254" t="s">
        <v>167</v>
      </c>
      <c r="F170" s="36"/>
    </row>
    <row r="171" spans="1:6" s="39" customFormat="1" hidden="1" x14ac:dyDescent="0.25">
      <c r="A171" s="209"/>
      <c r="B171" s="114"/>
      <c r="C171" s="197"/>
      <c r="D171" s="247">
        <f t="shared" si="7"/>
        <v>0</v>
      </c>
      <c r="E171" s="254" t="s">
        <v>167</v>
      </c>
      <c r="F171" s="36"/>
    </row>
    <row r="172" spans="1:6" s="39" customFormat="1" hidden="1" x14ac:dyDescent="0.25">
      <c r="A172" s="209"/>
      <c r="B172" s="114"/>
      <c r="C172" s="197"/>
      <c r="D172" s="247">
        <f t="shared" si="7"/>
        <v>0</v>
      </c>
      <c r="E172" s="254" t="s">
        <v>167</v>
      </c>
      <c r="F172" s="36"/>
    </row>
    <row r="173" spans="1:6" s="39" customFormat="1" hidden="1" x14ac:dyDescent="0.25">
      <c r="A173" s="209"/>
      <c r="B173" s="114"/>
      <c r="C173" s="197"/>
      <c r="D173" s="247">
        <f t="shared" si="7"/>
        <v>0</v>
      </c>
      <c r="E173" s="254" t="s">
        <v>167</v>
      </c>
      <c r="F173" s="36"/>
    </row>
    <row r="174" spans="1:6" s="39" customFormat="1" hidden="1" x14ac:dyDescent="0.25">
      <c r="A174" s="209"/>
      <c r="B174" s="114"/>
      <c r="C174" s="197"/>
      <c r="D174" s="247">
        <f t="shared" si="7"/>
        <v>0</v>
      </c>
      <c r="E174" s="254" t="s">
        <v>167</v>
      </c>
      <c r="F174" s="36"/>
    </row>
    <row r="175" spans="1:6" s="39" customFormat="1" hidden="1" x14ac:dyDescent="0.25">
      <c r="A175" s="209"/>
      <c r="B175" s="114"/>
      <c r="C175" s="197"/>
      <c r="D175" s="247">
        <f t="shared" si="7"/>
        <v>0</v>
      </c>
      <c r="E175" s="254" t="s">
        <v>167</v>
      </c>
      <c r="F175" s="36"/>
    </row>
    <row r="176" spans="1:6" s="39" customFormat="1" hidden="1" x14ac:dyDescent="0.25">
      <c r="A176" s="209"/>
      <c r="B176" s="114"/>
      <c r="C176" s="197"/>
      <c r="D176" s="247">
        <f t="shared" si="7"/>
        <v>0</v>
      </c>
      <c r="E176" s="254" t="s">
        <v>167</v>
      </c>
      <c r="F176" s="36"/>
    </row>
    <row r="177" spans="1:6" s="39" customFormat="1" hidden="1" x14ac:dyDescent="0.25">
      <c r="A177" s="209"/>
      <c r="B177" s="114"/>
      <c r="C177" s="197"/>
      <c r="D177" s="247">
        <f t="shared" si="7"/>
        <v>0</v>
      </c>
      <c r="E177" s="254" t="s">
        <v>167</v>
      </c>
      <c r="F177" s="36"/>
    </row>
    <row r="178" spans="1:6" s="39" customFormat="1" hidden="1" x14ac:dyDescent="0.25">
      <c r="A178" s="209"/>
      <c r="B178" s="114"/>
      <c r="C178" s="197"/>
      <c r="D178" s="247">
        <f t="shared" si="7"/>
        <v>0</v>
      </c>
      <c r="E178" s="254" t="s">
        <v>167</v>
      </c>
      <c r="F178" s="36"/>
    </row>
    <row r="179" spans="1:6" s="39" customFormat="1" hidden="1" x14ac:dyDescent="0.25">
      <c r="A179" s="209"/>
      <c r="B179" s="114"/>
      <c r="C179" s="197"/>
      <c r="D179" s="247">
        <f t="shared" si="7"/>
        <v>0</v>
      </c>
      <c r="E179" s="254" t="s">
        <v>167</v>
      </c>
      <c r="F179" s="36"/>
    </row>
    <row r="180" spans="1:6" s="39" customFormat="1" hidden="1" x14ac:dyDescent="0.25">
      <c r="A180" s="209"/>
      <c r="B180" s="114"/>
      <c r="C180" s="197"/>
      <c r="D180" s="247">
        <f t="shared" si="7"/>
        <v>0</v>
      </c>
      <c r="E180" s="254" t="s">
        <v>167</v>
      </c>
      <c r="F180" s="36"/>
    </row>
    <row r="181" spans="1:6" s="39" customFormat="1" hidden="1" x14ac:dyDescent="0.25">
      <c r="A181" s="209"/>
      <c r="B181" s="114"/>
      <c r="C181" s="197"/>
      <c r="D181" s="247">
        <f t="shared" si="7"/>
        <v>0</v>
      </c>
      <c r="E181" s="254" t="s">
        <v>167</v>
      </c>
      <c r="F181" s="36"/>
    </row>
    <row r="182" spans="1:6" s="39" customFormat="1" hidden="1" x14ac:dyDescent="0.25">
      <c r="A182" s="209"/>
      <c r="B182" s="114"/>
      <c r="C182" s="197"/>
      <c r="D182" s="247">
        <f t="shared" si="7"/>
        <v>0</v>
      </c>
      <c r="E182" s="254" t="s">
        <v>167</v>
      </c>
      <c r="F182" s="36"/>
    </row>
    <row r="183" spans="1:6" s="39" customFormat="1" hidden="1" x14ac:dyDescent="0.25">
      <c r="A183" s="209"/>
      <c r="B183" s="114"/>
      <c r="C183" s="197"/>
      <c r="D183" s="247">
        <f t="shared" si="7"/>
        <v>0</v>
      </c>
      <c r="E183" s="254" t="s">
        <v>167</v>
      </c>
      <c r="F183" s="36"/>
    </row>
    <row r="184" spans="1:6" s="39" customFormat="1" hidden="1" x14ac:dyDescent="0.25">
      <c r="A184" s="209"/>
      <c r="B184" s="114"/>
      <c r="C184" s="197"/>
      <c r="D184" s="247">
        <f t="shared" si="7"/>
        <v>0</v>
      </c>
      <c r="E184" s="254" t="s">
        <v>167</v>
      </c>
      <c r="F184" s="36"/>
    </row>
    <row r="185" spans="1:6" s="39" customFormat="1" hidden="1" x14ac:dyDescent="0.25">
      <c r="A185" s="209"/>
      <c r="B185" s="114"/>
      <c r="C185" s="197"/>
      <c r="D185" s="247">
        <f t="shared" si="7"/>
        <v>0</v>
      </c>
      <c r="E185" s="254" t="s">
        <v>167</v>
      </c>
      <c r="F185" s="36"/>
    </row>
    <row r="186" spans="1:6" s="39" customFormat="1" hidden="1" x14ac:dyDescent="0.25">
      <c r="A186" s="209"/>
      <c r="B186" s="114"/>
      <c r="C186" s="197"/>
      <c r="D186" s="247">
        <f t="shared" si="7"/>
        <v>0</v>
      </c>
      <c r="E186" s="254" t="s">
        <v>167</v>
      </c>
      <c r="F186" s="36"/>
    </row>
    <row r="187" spans="1:6" s="39" customFormat="1" hidden="1" x14ac:dyDescent="0.25">
      <c r="A187" s="209"/>
      <c r="B187" s="114"/>
      <c r="C187" s="197"/>
      <c r="D187" s="247">
        <f t="shared" si="7"/>
        <v>0</v>
      </c>
      <c r="E187" s="254" t="s">
        <v>167</v>
      </c>
      <c r="F187" s="36"/>
    </row>
    <row r="188" spans="1:6" s="39" customFormat="1" hidden="1" x14ac:dyDescent="0.25">
      <c r="A188" s="209"/>
      <c r="B188" s="114"/>
      <c r="C188" s="197"/>
      <c r="D188" s="247">
        <f t="shared" si="7"/>
        <v>0</v>
      </c>
      <c r="E188" s="254" t="s">
        <v>167</v>
      </c>
      <c r="F188" s="36"/>
    </row>
    <row r="189" spans="1:6" s="39" customFormat="1" hidden="1" x14ac:dyDescent="0.25">
      <c r="A189" s="209"/>
      <c r="B189" s="114"/>
      <c r="C189" s="197"/>
      <c r="D189" s="247">
        <f t="shared" si="7"/>
        <v>0</v>
      </c>
      <c r="E189" s="254" t="s">
        <v>167</v>
      </c>
      <c r="F189" s="36"/>
    </row>
    <row r="190" spans="1:6" s="39" customFormat="1" hidden="1" x14ac:dyDescent="0.25">
      <c r="A190" s="209"/>
      <c r="B190" s="114"/>
      <c r="C190" s="197"/>
      <c r="D190" s="247">
        <f t="shared" si="7"/>
        <v>0</v>
      </c>
      <c r="E190" s="254" t="s">
        <v>167</v>
      </c>
      <c r="F190" s="36"/>
    </row>
    <row r="191" spans="1:6" s="39" customFormat="1" hidden="1" x14ac:dyDescent="0.25">
      <c r="A191" s="209"/>
      <c r="B191" s="114"/>
      <c r="C191" s="197"/>
      <c r="D191" s="247">
        <f t="shared" si="7"/>
        <v>0</v>
      </c>
      <c r="E191" s="254" t="s">
        <v>167</v>
      </c>
      <c r="F191" s="36"/>
    </row>
    <row r="192" spans="1:6" s="39" customFormat="1" hidden="1" x14ac:dyDescent="0.25">
      <c r="A192" s="209"/>
      <c r="B192" s="114"/>
      <c r="C192" s="197"/>
      <c r="D192" s="247">
        <f t="shared" si="7"/>
        <v>0</v>
      </c>
      <c r="E192" s="254" t="s">
        <v>167</v>
      </c>
      <c r="F192" s="36"/>
    </row>
    <row r="193" spans="1:6" s="39" customFormat="1" hidden="1" x14ac:dyDescent="0.25">
      <c r="A193" s="209"/>
      <c r="B193" s="114"/>
      <c r="C193" s="197"/>
      <c r="D193" s="247">
        <f t="shared" si="7"/>
        <v>0</v>
      </c>
      <c r="E193" s="254" t="s">
        <v>167</v>
      </c>
      <c r="F193" s="36"/>
    </row>
    <row r="194" spans="1:6" s="39" customFormat="1" hidden="1" x14ac:dyDescent="0.25">
      <c r="A194" s="209"/>
      <c r="B194" s="114"/>
      <c r="C194" s="197"/>
      <c r="D194" s="247">
        <f t="shared" si="7"/>
        <v>0</v>
      </c>
      <c r="E194" s="254" t="s">
        <v>167</v>
      </c>
      <c r="F194" s="36"/>
    </row>
    <row r="195" spans="1:6" s="39" customFormat="1" hidden="1" x14ac:dyDescent="0.25">
      <c r="A195" s="209"/>
      <c r="B195" s="114"/>
      <c r="C195" s="197"/>
      <c r="D195" s="247">
        <f t="shared" si="7"/>
        <v>0</v>
      </c>
      <c r="E195" s="254" t="s">
        <v>167</v>
      </c>
      <c r="F195" s="36"/>
    </row>
    <row r="196" spans="1:6" s="39" customFormat="1" hidden="1" x14ac:dyDescent="0.25">
      <c r="A196" s="209"/>
      <c r="B196" s="114"/>
      <c r="C196" s="197"/>
      <c r="D196" s="247">
        <f t="shared" si="7"/>
        <v>0</v>
      </c>
      <c r="E196" s="254" t="s">
        <v>167</v>
      </c>
      <c r="F196" s="36"/>
    </row>
    <row r="197" spans="1:6" s="39" customFormat="1" hidden="1" x14ac:dyDescent="0.25">
      <c r="A197" s="209"/>
      <c r="B197" s="114"/>
      <c r="C197" s="197"/>
      <c r="D197" s="247">
        <f t="shared" si="7"/>
        <v>0</v>
      </c>
      <c r="E197" s="254" t="s">
        <v>167</v>
      </c>
      <c r="F197" s="36"/>
    </row>
    <row r="198" spans="1:6" s="39" customFormat="1" hidden="1" x14ac:dyDescent="0.25">
      <c r="A198" s="209"/>
      <c r="B198" s="114"/>
      <c r="C198" s="197"/>
      <c r="D198" s="247">
        <f t="shared" si="7"/>
        <v>0</v>
      </c>
      <c r="E198" s="254" t="s">
        <v>167</v>
      </c>
      <c r="F198" s="36"/>
    </row>
    <row r="199" spans="1:6" s="39" customFormat="1" hidden="1" x14ac:dyDescent="0.25">
      <c r="A199" s="209"/>
      <c r="B199" s="114"/>
      <c r="C199" s="197"/>
      <c r="D199" s="247">
        <f t="shared" si="7"/>
        <v>0</v>
      </c>
      <c r="E199" s="254" t="s">
        <v>167</v>
      </c>
      <c r="F199" s="36"/>
    </row>
    <row r="200" spans="1:6" s="39" customFormat="1" hidden="1" x14ac:dyDescent="0.25">
      <c r="A200" s="209"/>
      <c r="B200" s="114"/>
      <c r="C200" s="197"/>
      <c r="D200" s="247">
        <f t="shared" si="7"/>
        <v>0</v>
      </c>
      <c r="E200" s="254" t="s">
        <v>167</v>
      </c>
      <c r="F200" s="36"/>
    </row>
    <row r="201" spans="1:6" s="39" customFormat="1" hidden="1" x14ac:dyDescent="0.25">
      <c r="A201" s="209"/>
      <c r="B201" s="114"/>
      <c r="C201" s="197"/>
      <c r="D201" s="247">
        <f t="shared" si="7"/>
        <v>0</v>
      </c>
      <c r="E201" s="254" t="s">
        <v>167</v>
      </c>
      <c r="F201" s="36"/>
    </row>
    <row r="202" spans="1:6" s="39" customFormat="1" hidden="1" x14ac:dyDescent="0.25">
      <c r="A202" s="209"/>
      <c r="B202" s="114"/>
      <c r="C202" s="197"/>
      <c r="D202" s="247">
        <f t="shared" si="7"/>
        <v>0</v>
      </c>
      <c r="E202" s="254" t="s">
        <v>167</v>
      </c>
      <c r="F202" s="36"/>
    </row>
    <row r="203" spans="1:6" s="39" customFormat="1" hidden="1" x14ac:dyDescent="0.25">
      <c r="A203" s="209"/>
      <c r="B203" s="114"/>
      <c r="C203" s="197"/>
      <c r="D203" s="247">
        <f t="shared" si="7"/>
        <v>0</v>
      </c>
      <c r="E203" s="254" t="s">
        <v>167</v>
      </c>
      <c r="F203" s="36"/>
    </row>
    <row r="204" spans="1:6" s="39" customFormat="1" hidden="1" x14ac:dyDescent="0.25">
      <c r="A204" s="209"/>
      <c r="B204" s="114"/>
      <c r="C204" s="197"/>
      <c r="D204" s="247">
        <f t="shared" si="7"/>
        <v>0</v>
      </c>
      <c r="E204" s="254" t="s">
        <v>167</v>
      </c>
      <c r="F204" s="36"/>
    </row>
    <row r="205" spans="1:6" s="39" customFormat="1" hidden="1" x14ac:dyDescent="0.25">
      <c r="A205" s="209"/>
      <c r="B205" s="114"/>
      <c r="C205" s="197"/>
      <c r="D205" s="247">
        <f t="shared" si="7"/>
        <v>0</v>
      </c>
      <c r="E205" s="254" t="s">
        <v>167</v>
      </c>
      <c r="F205" s="36"/>
    </row>
    <row r="206" spans="1:6" s="39" customFormat="1" hidden="1" x14ac:dyDescent="0.25">
      <c r="A206" s="209"/>
      <c r="B206" s="114"/>
      <c r="C206" s="197"/>
      <c r="D206" s="247">
        <f t="shared" si="7"/>
        <v>0</v>
      </c>
      <c r="E206" s="254" t="s">
        <v>167</v>
      </c>
      <c r="F206" s="36"/>
    </row>
    <row r="207" spans="1:6" s="39" customFormat="1" hidden="1" x14ac:dyDescent="0.25">
      <c r="A207" s="209"/>
      <c r="B207" s="114"/>
      <c r="C207" s="197"/>
      <c r="D207" s="247">
        <f t="shared" si="7"/>
        <v>0</v>
      </c>
      <c r="E207" s="254" t="s">
        <v>167</v>
      </c>
      <c r="F207" s="36"/>
    </row>
    <row r="208" spans="1:6" s="39" customFormat="1" hidden="1" x14ac:dyDescent="0.25">
      <c r="A208" s="209"/>
      <c r="B208" s="114"/>
      <c r="C208" s="197"/>
      <c r="D208" s="247">
        <f t="shared" si="7"/>
        <v>0</v>
      </c>
      <c r="E208" s="254" t="s">
        <v>167</v>
      </c>
      <c r="F208" s="36"/>
    </row>
    <row r="209" spans="1:6" s="39" customFormat="1" hidden="1" x14ac:dyDescent="0.25">
      <c r="A209" s="209"/>
      <c r="B209" s="114"/>
      <c r="C209" s="197"/>
      <c r="D209" s="247">
        <f t="shared" si="7"/>
        <v>0</v>
      </c>
      <c r="E209" s="254" t="s">
        <v>167</v>
      </c>
      <c r="F209" s="36"/>
    </row>
    <row r="210" spans="1:6" s="39" customFormat="1" hidden="1" x14ac:dyDescent="0.25">
      <c r="A210" s="209"/>
      <c r="B210" s="114"/>
      <c r="C210" s="197"/>
      <c r="D210" s="247">
        <f t="shared" si="7"/>
        <v>0</v>
      </c>
      <c r="E210" s="254" t="s">
        <v>167</v>
      </c>
      <c r="F210" s="36"/>
    </row>
    <row r="211" spans="1:6" s="39" customFormat="1" hidden="1" x14ac:dyDescent="0.25">
      <c r="A211" s="209"/>
      <c r="B211" s="114"/>
      <c r="C211" s="197"/>
      <c r="D211" s="247">
        <f t="shared" si="7"/>
        <v>0</v>
      </c>
      <c r="E211" s="254" t="s">
        <v>167</v>
      </c>
      <c r="F211" s="36"/>
    </row>
    <row r="212" spans="1:6" s="39" customFormat="1" hidden="1" x14ac:dyDescent="0.25">
      <c r="A212" s="209"/>
      <c r="B212" s="114"/>
      <c r="C212" s="197"/>
      <c r="D212" s="247">
        <f t="shared" si="7"/>
        <v>0</v>
      </c>
      <c r="E212" s="254" t="s">
        <v>167</v>
      </c>
      <c r="F212" s="36"/>
    </row>
    <row r="213" spans="1:6" s="39" customFormat="1" hidden="1" x14ac:dyDescent="0.25">
      <c r="A213" s="209"/>
      <c r="B213" s="114"/>
      <c r="C213" s="197"/>
      <c r="D213" s="247">
        <f t="shared" si="7"/>
        <v>0</v>
      </c>
      <c r="E213" s="254" t="s">
        <v>167</v>
      </c>
      <c r="F213" s="36"/>
    </row>
    <row r="214" spans="1:6" s="39" customFormat="1" hidden="1" x14ac:dyDescent="0.25">
      <c r="A214" s="209"/>
      <c r="B214" s="114"/>
      <c r="C214" s="197"/>
      <c r="D214" s="247">
        <f t="shared" si="7"/>
        <v>0</v>
      </c>
      <c r="E214" s="254" t="s">
        <v>167</v>
      </c>
      <c r="F214" s="36"/>
    </row>
    <row r="215" spans="1:6" s="39" customFormat="1" hidden="1" x14ac:dyDescent="0.25">
      <c r="A215" s="209"/>
      <c r="B215" s="114"/>
      <c r="C215" s="197"/>
      <c r="D215" s="247">
        <f t="shared" si="7"/>
        <v>0</v>
      </c>
      <c r="E215" s="254" t="s">
        <v>167</v>
      </c>
      <c r="F215" s="36"/>
    </row>
    <row r="216" spans="1:6" s="39" customFormat="1" hidden="1" x14ac:dyDescent="0.25">
      <c r="A216" s="209"/>
      <c r="B216" s="114"/>
      <c r="C216" s="197"/>
      <c r="D216" s="247">
        <f t="shared" si="7"/>
        <v>0</v>
      </c>
      <c r="E216" s="254" t="s">
        <v>167</v>
      </c>
      <c r="F216" s="36"/>
    </row>
    <row r="217" spans="1:6" s="39" customFormat="1" hidden="1" x14ac:dyDescent="0.25">
      <c r="A217" s="209"/>
      <c r="B217" s="114"/>
      <c r="C217" s="197"/>
      <c r="D217" s="247">
        <f t="shared" si="7"/>
        <v>0</v>
      </c>
      <c r="E217" s="254" t="s">
        <v>167</v>
      </c>
      <c r="F217" s="36"/>
    </row>
    <row r="218" spans="1:6" s="39" customFormat="1" hidden="1" x14ac:dyDescent="0.25">
      <c r="A218" s="209"/>
      <c r="B218" s="114"/>
      <c r="C218" s="197"/>
      <c r="D218" s="247">
        <f t="shared" si="7"/>
        <v>0</v>
      </c>
      <c r="E218" s="254" t="s">
        <v>167</v>
      </c>
      <c r="F218" s="36"/>
    </row>
    <row r="219" spans="1:6" s="39" customFormat="1" hidden="1" x14ac:dyDescent="0.25">
      <c r="A219" s="209"/>
      <c r="B219" s="114"/>
      <c r="C219" s="197"/>
      <c r="D219" s="247">
        <f t="shared" si="7"/>
        <v>0</v>
      </c>
      <c r="E219" s="254" t="s">
        <v>167</v>
      </c>
      <c r="F219" s="36"/>
    </row>
    <row r="220" spans="1:6" s="39" customFormat="1" hidden="1" x14ac:dyDescent="0.25">
      <c r="A220" s="209"/>
      <c r="B220" s="114"/>
      <c r="C220" s="197"/>
      <c r="D220" s="247">
        <f t="shared" si="7"/>
        <v>0</v>
      </c>
      <c r="E220" s="254" t="s">
        <v>167</v>
      </c>
      <c r="F220" s="36"/>
    </row>
    <row r="221" spans="1:6" s="39" customFormat="1" hidden="1" x14ac:dyDescent="0.25">
      <c r="A221" s="209"/>
      <c r="B221" s="114"/>
      <c r="C221" s="197"/>
      <c r="D221" s="247">
        <f t="shared" si="7"/>
        <v>0</v>
      </c>
      <c r="E221" s="254" t="s">
        <v>167</v>
      </c>
      <c r="F221" s="36"/>
    </row>
    <row r="222" spans="1:6" s="39" customFormat="1" hidden="1" x14ac:dyDescent="0.25">
      <c r="A222" s="209"/>
      <c r="B222" s="114"/>
      <c r="C222" s="197"/>
      <c r="D222" s="247">
        <f t="shared" si="7"/>
        <v>0</v>
      </c>
      <c r="E222" s="254" t="s">
        <v>167</v>
      </c>
      <c r="F222" s="36"/>
    </row>
    <row r="223" spans="1:6" s="39" customFormat="1" hidden="1" x14ac:dyDescent="0.25">
      <c r="A223" s="209"/>
      <c r="B223" s="114"/>
      <c r="C223" s="197"/>
      <c r="D223" s="247">
        <f t="shared" si="7"/>
        <v>0</v>
      </c>
      <c r="E223" s="254" t="s">
        <v>167</v>
      </c>
      <c r="F223" s="36"/>
    </row>
    <row r="224" spans="1:6" s="39" customFormat="1" hidden="1" x14ac:dyDescent="0.25">
      <c r="A224" s="209"/>
      <c r="B224" s="114"/>
      <c r="C224" s="197"/>
      <c r="D224" s="247">
        <f t="shared" si="7"/>
        <v>0</v>
      </c>
      <c r="E224" s="254" t="s">
        <v>167</v>
      </c>
      <c r="F224" s="36"/>
    </row>
    <row r="225" spans="1:6" s="39" customFormat="1" hidden="1" x14ac:dyDescent="0.25">
      <c r="A225" s="209"/>
      <c r="B225" s="114"/>
      <c r="C225" s="197"/>
      <c r="D225" s="247">
        <f t="shared" si="7"/>
        <v>0</v>
      </c>
      <c r="E225" s="254" t="s">
        <v>167</v>
      </c>
      <c r="F225" s="36"/>
    </row>
    <row r="226" spans="1:6" s="39" customFormat="1" hidden="1" x14ac:dyDescent="0.25">
      <c r="A226" s="209"/>
      <c r="B226" s="114"/>
      <c r="C226" s="197"/>
      <c r="D226" s="247">
        <f t="shared" si="7"/>
        <v>0</v>
      </c>
      <c r="E226" s="254" t="s">
        <v>167</v>
      </c>
      <c r="F226" s="36"/>
    </row>
    <row r="227" spans="1:6" s="39" customFormat="1" hidden="1" x14ac:dyDescent="0.25">
      <c r="A227" s="209"/>
      <c r="B227" s="114"/>
      <c r="C227" s="197"/>
      <c r="D227" s="247">
        <f t="shared" si="7"/>
        <v>0</v>
      </c>
      <c r="E227" s="254" t="s">
        <v>167</v>
      </c>
      <c r="F227" s="36"/>
    </row>
    <row r="228" spans="1:6" s="39" customFormat="1" hidden="1" x14ac:dyDescent="0.25">
      <c r="A228" s="209"/>
      <c r="B228" s="114"/>
      <c r="C228" s="197"/>
      <c r="D228" s="247">
        <f t="shared" si="7"/>
        <v>0</v>
      </c>
      <c r="E228" s="254" t="s">
        <v>167</v>
      </c>
      <c r="F228" s="36"/>
    </row>
    <row r="229" spans="1:6" s="39" customFormat="1" hidden="1" x14ac:dyDescent="0.25">
      <c r="A229" s="209"/>
      <c r="B229" s="114"/>
      <c r="C229" s="197"/>
      <c r="D229" s="247">
        <f t="shared" si="7"/>
        <v>0</v>
      </c>
      <c r="E229" s="254" t="s">
        <v>167</v>
      </c>
      <c r="F229" s="36"/>
    </row>
    <row r="230" spans="1:6" s="39" customFormat="1" hidden="1" x14ac:dyDescent="0.25">
      <c r="A230" s="209"/>
      <c r="B230" s="114"/>
      <c r="C230" s="197"/>
      <c r="D230" s="247">
        <f t="shared" si="7"/>
        <v>0</v>
      </c>
      <c r="E230" s="254" t="s">
        <v>167</v>
      </c>
      <c r="F230" s="36"/>
    </row>
    <row r="231" spans="1:6" s="39" customFormat="1" hidden="1" x14ac:dyDescent="0.25">
      <c r="A231" s="209"/>
      <c r="B231" s="114"/>
      <c r="C231" s="197"/>
      <c r="D231" s="247">
        <f t="shared" si="7"/>
        <v>0</v>
      </c>
      <c r="E231" s="254" t="s">
        <v>167</v>
      </c>
      <c r="F231" s="36"/>
    </row>
    <row r="232" spans="1:6" s="39" customFormat="1" hidden="1" x14ac:dyDescent="0.25">
      <c r="A232" s="209"/>
      <c r="B232" s="114"/>
      <c r="C232" s="197"/>
      <c r="D232" s="247">
        <f t="shared" si="7"/>
        <v>0</v>
      </c>
      <c r="E232" s="254" t="s">
        <v>167</v>
      </c>
      <c r="F232" s="36"/>
    </row>
    <row r="233" spans="1:6" s="39" customFormat="1" hidden="1" x14ac:dyDescent="0.25">
      <c r="A233" s="209"/>
      <c r="B233" s="114"/>
      <c r="C233" s="197"/>
      <c r="D233" s="247">
        <f t="shared" si="7"/>
        <v>0</v>
      </c>
      <c r="E233" s="254" t="s">
        <v>167</v>
      </c>
      <c r="F233" s="36"/>
    </row>
    <row r="234" spans="1:6" s="39" customFormat="1" hidden="1" x14ac:dyDescent="0.25">
      <c r="A234" s="209"/>
      <c r="B234" s="114"/>
      <c r="C234" s="197"/>
      <c r="D234" s="247">
        <f t="shared" si="7"/>
        <v>0</v>
      </c>
      <c r="E234" s="254" t="s">
        <v>167</v>
      </c>
      <c r="F234" s="36"/>
    </row>
    <row r="235" spans="1:6" s="39" customFormat="1" hidden="1" x14ac:dyDescent="0.25">
      <c r="A235" s="209"/>
      <c r="B235" s="114"/>
      <c r="C235" s="197"/>
      <c r="D235" s="247">
        <f t="shared" si="7"/>
        <v>0</v>
      </c>
      <c r="E235" s="254" t="s">
        <v>167</v>
      </c>
      <c r="F235" s="36"/>
    </row>
    <row r="236" spans="1:6" s="39" customFormat="1" hidden="1" x14ac:dyDescent="0.25">
      <c r="A236" s="209"/>
      <c r="B236" s="114"/>
      <c r="C236" s="197"/>
      <c r="D236" s="247">
        <f t="shared" si="7"/>
        <v>0</v>
      </c>
      <c r="E236" s="254" t="s">
        <v>167</v>
      </c>
      <c r="F236" s="36"/>
    </row>
    <row r="237" spans="1:6" s="39" customFormat="1" hidden="1" x14ac:dyDescent="0.25">
      <c r="A237" s="209"/>
      <c r="B237" s="114"/>
      <c r="C237" s="197"/>
      <c r="D237" s="247">
        <f t="shared" si="7"/>
        <v>0</v>
      </c>
      <c r="E237" s="254" t="s">
        <v>167</v>
      </c>
      <c r="F237" s="36"/>
    </row>
    <row r="238" spans="1:6" s="39" customFormat="1" hidden="1" x14ac:dyDescent="0.25">
      <c r="A238" s="209"/>
      <c r="B238" s="114"/>
      <c r="C238" s="197"/>
      <c r="D238" s="247">
        <f t="shared" si="7"/>
        <v>0</v>
      </c>
      <c r="E238" s="254" t="s">
        <v>167</v>
      </c>
      <c r="F238" s="36"/>
    </row>
    <row r="239" spans="1:6" s="39" customFormat="1" hidden="1" x14ac:dyDescent="0.25">
      <c r="A239" s="209"/>
      <c r="B239" s="114"/>
      <c r="C239" s="197"/>
      <c r="D239" s="247">
        <f t="shared" si="7"/>
        <v>0</v>
      </c>
      <c r="E239" s="254" t="s">
        <v>167</v>
      </c>
      <c r="F239" s="36"/>
    </row>
    <row r="240" spans="1:6" s="39" customFormat="1" hidden="1" x14ac:dyDescent="0.25">
      <c r="A240" s="209"/>
      <c r="B240" s="114"/>
      <c r="C240" s="197"/>
      <c r="D240" s="247">
        <f t="shared" si="7"/>
        <v>0</v>
      </c>
      <c r="E240" s="254" t="s">
        <v>167</v>
      </c>
      <c r="F240" s="36"/>
    </row>
    <row r="241" spans="1:6" s="39" customFormat="1" hidden="1" x14ac:dyDescent="0.25">
      <c r="A241" s="209"/>
      <c r="B241" s="114"/>
      <c r="C241" s="197"/>
      <c r="D241" s="247">
        <f t="shared" si="7"/>
        <v>0</v>
      </c>
      <c r="E241" s="254" t="s">
        <v>167</v>
      </c>
      <c r="F241" s="36"/>
    </row>
    <row r="242" spans="1:6" s="39" customFormat="1" hidden="1" x14ac:dyDescent="0.25">
      <c r="A242" s="209"/>
      <c r="B242" s="114"/>
      <c r="C242" s="197"/>
      <c r="D242" s="247">
        <f t="shared" si="7"/>
        <v>0</v>
      </c>
      <c r="E242" s="254" t="s">
        <v>167</v>
      </c>
      <c r="F242" s="36"/>
    </row>
    <row r="243" spans="1:6" s="39" customFormat="1" hidden="1" x14ac:dyDescent="0.25">
      <c r="A243" s="209"/>
      <c r="B243" s="114"/>
      <c r="C243" s="197"/>
      <c r="D243" s="247">
        <f t="shared" si="7"/>
        <v>0</v>
      </c>
      <c r="E243" s="254" t="s">
        <v>167</v>
      </c>
      <c r="F243" s="36"/>
    </row>
    <row r="244" spans="1:6" s="39" customFormat="1" hidden="1" x14ac:dyDescent="0.25">
      <c r="A244" s="209"/>
      <c r="B244" s="114"/>
      <c r="C244" s="197"/>
      <c r="D244" s="247">
        <f t="shared" si="7"/>
        <v>0</v>
      </c>
      <c r="E244" s="254" t="s">
        <v>167</v>
      </c>
      <c r="F244" s="36"/>
    </row>
    <row r="245" spans="1:6" s="39" customFormat="1" hidden="1" x14ac:dyDescent="0.25">
      <c r="A245" s="209"/>
      <c r="B245" s="114"/>
      <c r="C245" s="197"/>
      <c r="D245" s="247">
        <f t="shared" si="7"/>
        <v>0</v>
      </c>
      <c r="E245" s="254" t="s">
        <v>167</v>
      </c>
      <c r="F245" s="36"/>
    </row>
    <row r="246" spans="1:6" s="39" customFormat="1" hidden="1" x14ac:dyDescent="0.25">
      <c r="A246" s="209"/>
      <c r="B246" s="114"/>
      <c r="C246" s="197"/>
      <c r="D246" s="247">
        <f t="shared" si="7"/>
        <v>0</v>
      </c>
      <c r="E246" s="254" t="s">
        <v>167</v>
      </c>
      <c r="F246" s="36"/>
    </row>
    <row r="247" spans="1:6" s="39" customFormat="1" hidden="1" x14ac:dyDescent="0.25">
      <c r="A247" s="209"/>
      <c r="B247" s="114"/>
      <c r="C247" s="197"/>
      <c r="D247" s="247">
        <f t="shared" si="7"/>
        <v>0</v>
      </c>
      <c r="E247" s="254" t="s">
        <v>167</v>
      </c>
      <c r="F247" s="36"/>
    </row>
    <row r="248" spans="1:6" s="39" customFormat="1" hidden="1" x14ac:dyDescent="0.25">
      <c r="A248" s="209"/>
      <c r="B248" s="114"/>
      <c r="C248" s="197"/>
      <c r="D248" s="247">
        <f t="shared" si="7"/>
        <v>0</v>
      </c>
      <c r="E248" s="254" t="s">
        <v>167</v>
      </c>
      <c r="F248" s="36"/>
    </row>
    <row r="249" spans="1:6" s="39" customFormat="1" hidden="1" x14ac:dyDescent="0.25">
      <c r="A249" s="209"/>
      <c r="B249" s="114"/>
      <c r="C249" s="197"/>
      <c r="D249" s="247">
        <f t="shared" si="7"/>
        <v>0</v>
      </c>
      <c r="E249" s="254" t="s">
        <v>167</v>
      </c>
      <c r="F249" s="36"/>
    </row>
    <row r="250" spans="1:6" s="39" customFormat="1" hidden="1" x14ac:dyDescent="0.25">
      <c r="A250" s="209"/>
      <c r="B250" s="114"/>
      <c r="C250" s="197"/>
      <c r="D250" s="247">
        <f t="shared" si="7"/>
        <v>0</v>
      </c>
      <c r="E250" s="254" t="s">
        <v>167</v>
      </c>
      <c r="F250" s="36"/>
    </row>
    <row r="251" spans="1:6" s="39" customFormat="1" hidden="1" x14ac:dyDescent="0.25">
      <c r="A251" s="209"/>
      <c r="B251" s="114"/>
      <c r="C251" s="197"/>
      <c r="D251" s="247">
        <f t="shared" si="7"/>
        <v>0</v>
      </c>
      <c r="E251" s="254" t="s">
        <v>167</v>
      </c>
      <c r="F251" s="36"/>
    </row>
    <row r="252" spans="1:6" s="39" customFormat="1" hidden="1" x14ac:dyDescent="0.25">
      <c r="A252" s="209"/>
      <c r="B252" s="114"/>
      <c r="C252" s="197"/>
      <c r="D252" s="247">
        <f t="shared" si="7"/>
        <v>0</v>
      </c>
      <c r="E252" s="254" t="s">
        <v>167</v>
      </c>
      <c r="F252" s="36"/>
    </row>
    <row r="253" spans="1:6" s="39" customFormat="1" hidden="1" x14ac:dyDescent="0.25">
      <c r="A253" s="209"/>
      <c r="B253" s="114"/>
      <c r="C253" s="197"/>
      <c r="D253" s="247">
        <f t="shared" si="7"/>
        <v>0</v>
      </c>
      <c r="E253" s="254" t="s">
        <v>167</v>
      </c>
      <c r="F253" s="36"/>
    </row>
    <row r="254" spans="1:6" s="39" customFormat="1" hidden="1" x14ac:dyDescent="0.25">
      <c r="A254" s="209"/>
      <c r="B254" s="114"/>
      <c r="C254" s="197"/>
      <c r="D254" s="247">
        <f t="shared" si="7"/>
        <v>0</v>
      </c>
      <c r="E254" s="254" t="s">
        <v>167</v>
      </c>
      <c r="F254" s="36"/>
    </row>
    <row r="255" spans="1:6" s="39" customFormat="1" hidden="1" x14ac:dyDescent="0.25">
      <c r="A255" s="209"/>
      <c r="B255" s="114"/>
      <c r="C255" s="197"/>
      <c r="D255" s="247">
        <f t="shared" si="7"/>
        <v>0</v>
      </c>
      <c r="E255" s="254" t="s">
        <v>167</v>
      </c>
      <c r="F255" s="36"/>
    </row>
    <row r="256" spans="1:6" s="39" customFormat="1" hidden="1" x14ac:dyDescent="0.25">
      <c r="A256" s="209"/>
      <c r="B256" s="114"/>
      <c r="C256" s="197"/>
      <c r="D256" s="247">
        <f t="shared" si="7"/>
        <v>0</v>
      </c>
      <c r="E256" s="254" t="s">
        <v>167</v>
      </c>
      <c r="F256" s="36"/>
    </row>
    <row r="257" spans="1:15" s="39" customFormat="1" hidden="1" x14ac:dyDescent="0.25">
      <c r="A257" s="209"/>
      <c r="B257" s="114"/>
      <c r="C257" s="197"/>
      <c r="D257" s="247">
        <f t="shared" si="7"/>
        <v>0</v>
      </c>
      <c r="E257" s="254" t="s">
        <v>167</v>
      </c>
      <c r="F257" s="36"/>
    </row>
    <row r="258" spans="1:15" s="39" customFormat="1" hidden="1" x14ac:dyDescent="0.25">
      <c r="A258" s="209"/>
      <c r="B258" s="114"/>
      <c r="C258" s="197"/>
      <c r="D258" s="247">
        <f t="shared" si="7"/>
        <v>0</v>
      </c>
      <c r="E258" s="254" t="s">
        <v>167</v>
      </c>
      <c r="F258" s="36"/>
    </row>
    <row r="259" spans="1:15" s="39" customFormat="1" hidden="1" x14ac:dyDescent="0.25">
      <c r="A259" s="209"/>
      <c r="B259" s="114"/>
      <c r="C259" s="197"/>
      <c r="D259" s="247">
        <f t="shared" si="7"/>
        <v>0</v>
      </c>
      <c r="E259" s="254" t="s">
        <v>167</v>
      </c>
      <c r="F259" s="36"/>
    </row>
    <row r="260" spans="1:15" s="39" customFormat="1" hidden="1" x14ac:dyDescent="0.25">
      <c r="A260" s="209"/>
      <c r="B260" s="114"/>
      <c r="C260" s="197"/>
      <c r="D260" s="247">
        <f t="shared" si="7"/>
        <v>0</v>
      </c>
      <c r="E260" s="254" t="s">
        <v>167</v>
      </c>
      <c r="F260" s="36"/>
    </row>
    <row r="261" spans="1:15" s="39" customFormat="1" hidden="1" x14ac:dyDescent="0.25">
      <c r="A261" s="209"/>
      <c r="B261" s="114"/>
      <c r="C261" s="197"/>
      <c r="D261" s="247">
        <f t="shared" si="7"/>
        <v>0</v>
      </c>
      <c r="E261" s="254" t="s">
        <v>167</v>
      </c>
      <c r="F261" s="36"/>
    </row>
    <row r="262" spans="1:15" s="39" customFormat="1" hidden="1" x14ac:dyDescent="0.25">
      <c r="A262" s="209"/>
      <c r="B262" s="114"/>
      <c r="C262" s="197"/>
      <c r="D262" s="247">
        <f t="shared" si="7"/>
        <v>0</v>
      </c>
      <c r="E262" s="254" t="s">
        <v>167</v>
      </c>
      <c r="F262" s="36"/>
    </row>
    <row r="263" spans="1:15" s="39" customFormat="1" hidden="1" x14ac:dyDescent="0.25">
      <c r="A263" s="209"/>
      <c r="B263" s="114"/>
      <c r="C263" s="197"/>
      <c r="D263" s="247">
        <f t="shared" si="7"/>
        <v>0</v>
      </c>
      <c r="E263" s="254" t="s">
        <v>167</v>
      </c>
      <c r="F263" s="36"/>
    </row>
    <row r="264" spans="1:15" s="39" customFormat="1" hidden="1" x14ac:dyDescent="0.25">
      <c r="A264" s="209"/>
      <c r="B264" s="114"/>
      <c r="C264" s="197"/>
      <c r="D264" s="247">
        <f t="shared" si="7"/>
        <v>0</v>
      </c>
      <c r="E264" s="254" t="s">
        <v>167</v>
      </c>
      <c r="F264" s="36"/>
    </row>
    <row r="265" spans="1:15" s="106" customFormat="1" hidden="1" x14ac:dyDescent="0.25">
      <c r="A265" s="209"/>
      <c r="B265" s="114"/>
      <c r="C265" s="197"/>
      <c r="D265" s="247">
        <f t="shared" ref="D265" si="8">ROUND(B265*C265,2)</f>
        <v>0</v>
      </c>
      <c r="E265" s="254" t="s">
        <v>167</v>
      </c>
    </row>
    <row r="266" spans="1:15" s="106" customFormat="1" x14ac:dyDescent="0.25">
      <c r="A266" s="209"/>
      <c r="B266" s="114"/>
      <c r="C266" s="197"/>
      <c r="D266" s="248">
        <f t="shared" si="7"/>
        <v>0</v>
      </c>
      <c r="E266" s="254" t="s">
        <v>167</v>
      </c>
    </row>
    <row r="267" spans="1:15" s="106" customFormat="1" x14ac:dyDescent="0.25">
      <c r="A267" s="210"/>
      <c r="B267" s="157"/>
      <c r="C267" s="158" t="s">
        <v>168</v>
      </c>
      <c r="D267" s="153">
        <f>ROUND(SUBTOTAL(109,D136:D266),2)</f>
        <v>0</v>
      </c>
      <c r="E267" s="254" t="s">
        <v>167</v>
      </c>
      <c r="G267" s="41" t="s">
        <v>183</v>
      </c>
    </row>
    <row r="268" spans="1:15" s="103" customFormat="1" x14ac:dyDescent="0.25">
      <c r="E268" s="156" t="s">
        <v>159</v>
      </c>
    </row>
    <row r="269" spans="1:15" x14ac:dyDescent="0.25">
      <c r="A269" s="103"/>
      <c r="B269" s="103"/>
      <c r="C269" s="285" t="s">
        <v>178</v>
      </c>
      <c r="D269" s="201">
        <f>+D135+D267</f>
        <v>0</v>
      </c>
      <c r="E269" s="159" t="s">
        <v>159</v>
      </c>
      <c r="G269" s="44" t="s">
        <v>170</v>
      </c>
    </row>
    <row r="270" spans="1:15" s="39" customFormat="1" x14ac:dyDescent="0.25">
      <c r="A270" s="104"/>
      <c r="B270" s="104"/>
      <c r="C270" s="104"/>
      <c r="D270" s="104"/>
      <c r="E270" s="156" t="s">
        <v>159</v>
      </c>
    </row>
    <row r="271" spans="1:15" s="39" customFormat="1" x14ac:dyDescent="0.25">
      <c r="A271" s="105" t="s">
        <v>171</v>
      </c>
      <c r="B271" s="110"/>
      <c r="C271" s="121"/>
      <c r="D271" s="122"/>
      <c r="E271" s="156" t="s">
        <v>164</v>
      </c>
      <c r="G271" s="45" t="s">
        <v>172</v>
      </c>
    </row>
    <row r="272" spans="1:15" s="39" customFormat="1" ht="45" customHeight="1" x14ac:dyDescent="0.25">
      <c r="A272" s="408"/>
      <c r="B272" s="409"/>
      <c r="C272" s="409"/>
      <c r="D272" s="410"/>
      <c r="E272" s="257" t="s">
        <v>164</v>
      </c>
      <c r="G272" s="413" t="s">
        <v>173</v>
      </c>
      <c r="H272" s="413"/>
      <c r="I272" s="413"/>
      <c r="J272" s="413"/>
      <c r="K272" s="413"/>
      <c r="L272" s="413"/>
      <c r="M272" s="413"/>
      <c r="N272" s="413"/>
      <c r="O272" s="413"/>
    </row>
    <row r="273" spans="1:15" s="103" customFormat="1" ht="14.25" customHeight="1" x14ac:dyDescent="0.25">
      <c r="A273" s="104"/>
      <c r="B273" s="104"/>
      <c r="C273" s="104"/>
      <c r="D273" s="104"/>
      <c r="E273" s="240" t="s">
        <v>167</v>
      </c>
      <c r="G273" s="104"/>
    </row>
    <row r="274" spans="1:15" s="106" customFormat="1" x14ac:dyDescent="0.25">
      <c r="A274" s="105" t="s">
        <v>174</v>
      </c>
      <c r="B274" s="110"/>
      <c r="C274" s="113"/>
      <c r="D274" s="109"/>
      <c r="E274" s="253" t="s">
        <v>167</v>
      </c>
      <c r="G274" s="107" t="s">
        <v>172</v>
      </c>
    </row>
    <row r="275" spans="1:15" s="106" customFormat="1" ht="45" customHeight="1" x14ac:dyDescent="0.25">
      <c r="A275" s="408"/>
      <c r="B275" s="409"/>
      <c r="C275" s="409"/>
      <c r="D275" s="410"/>
      <c r="E275" s="258" t="s">
        <v>167</v>
      </c>
      <c r="G275" s="413" t="s">
        <v>173</v>
      </c>
      <c r="H275" s="413"/>
      <c r="I275" s="413"/>
      <c r="J275" s="413"/>
      <c r="K275" s="413"/>
      <c r="L275" s="413"/>
      <c r="M275" s="413"/>
      <c r="N275" s="413"/>
      <c r="O275" s="413"/>
    </row>
    <row r="276" spans="1:15" s="103" customFormat="1" x14ac:dyDescent="0.25">
      <c r="E276" s="240"/>
    </row>
  </sheetData>
  <sheetProtection algorithmName="SHA-512" hashValue="zpwbD5N1A+bvyNBRCehAPWeXVR9CncwiJEBf41rggjJGFaruVW8SqxXY0K37FQ6+ZZKdfcxO301M39Q0SnfHFw==" saltValue="71wMfPO6ahQJ9jo9HU0wAQ==" spinCount="100000" sheet="1" formatCells="0" formatRows="0" sort="0"/>
  <autoFilter ref="E1:E276" xr:uid="{00000000-0001-0000-0C00-000000000000}"/>
  <mergeCells count="7">
    <mergeCell ref="G272:O272"/>
    <mergeCell ref="G275:O275"/>
    <mergeCell ref="A272:D272"/>
    <mergeCell ref="A275:D275"/>
    <mergeCell ref="A1:C1"/>
    <mergeCell ref="A2:D2"/>
    <mergeCell ref="A3:D3"/>
  </mergeCells>
  <printOptions horizontalCentered="1"/>
  <pageMargins left="0.25" right="0.25" top="0.25" bottom="0.25" header="0" footer="0"/>
  <pageSetup fitToHeight="0" orientation="landscape" blackAndWhite="1" r:id="rId1"/>
  <headerFooter>
    <oddFooter>&amp;L&amp;F</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N276"/>
  <sheetViews>
    <sheetView view="pageBreakPreview" zoomScaleNormal="100" zoomScaleSheetLayoutView="100" workbookViewId="0">
      <pane ySplit="4" topLeftCell="A5" activePane="bottomLeft" state="frozen"/>
      <selection activeCell="K24" sqref="K24"/>
      <selection pane="bottomLeft" activeCell="A5" sqref="A5"/>
    </sheetView>
  </sheetViews>
  <sheetFormatPr defaultColWidth="9.140625" defaultRowHeight="15" x14ac:dyDescent="0.25"/>
  <cols>
    <col min="1" max="1" width="56" style="103" customWidth="1"/>
    <col min="2" max="2" width="55.85546875" style="103" customWidth="1"/>
    <col min="3" max="3" width="17.140625" style="103" customWidth="1"/>
    <col min="4" max="4" width="17" style="253" hidden="1" customWidth="1"/>
    <col min="5" max="5" width="2.42578125" style="103" customWidth="1"/>
    <col min="6" max="16384" width="9.140625" style="103"/>
  </cols>
  <sheetData>
    <row r="1" spans="1:6" ht="24.75" customHeight="1" x14ac:dyDescent="0.25">
      <c r="A1" s="411" t="s">
        <v>156</v>
      </c>
      <c r="B1" s="411"/>
      <c r="C1" s="103">
        <f>+'Section A'!B2</f>
        <v>0</v>
      </c>
      <c r="D1" s="253" t="s">
        <v>187</v>
      </c>
    </row>
    <row r="2" spans="1:6" ht="30" customHeight="1" x14ac:dyDescent="0.25">
      <c r="A2" s="412" t="s">
        <v>192</v>
      </c>
      <c r="B2" s="412"/>
      <c r="C2" s="412"/>
      <c r="D2" s="288" t="s">
        <v>159</v>
      </c>
    </row>
    <row r="3" spans="1:6" x14ac:dyDescent="0.25">
      <c r="A3" s="119"/>
      <c r="B3" s="119"/>
      <c r="C3" s="119"/>
      <c r="D3" s="155" t="s">
        <v>159</v>
      </c>
    </row>
    <row r="4" spans="1:6" x14ac:dyDescent="0.25">
      <c r="A4" s="179" t="s">
        <v>160</v>
      </c>
      <c r="B4" s="179" t="s">
        <v>161</v>
      </c>
      <c r="C4" s="223" t="s">
        <v>162</v>
      </c>
      <c r="D4" s="241" t="s">
        <v>159</v>
      </c>
      <c r="F4" s="107" t="s">
        <v>163</v>
      </c>
    </row>
    <row r="5" spans="1:6" s="106" customFormat="1" x14ac:dyDescent="0.25">
      <c r="A5" s="206"/>
      <c r="B5" s="196"/>
      <c r="C5" s="268">
        <v>0</v>
      </c>
      <c r="D5" s="254" t="s">
        <v>164</v>
      </c>
      <c r="F5" s="108"/>
    </row>
    <row r="6" spans="1:6" s="106" customFormat="1" x14ac:dyDescent="0.25">
      <c r="A6" s="206"/>
      <c r="B6" s="196"/>
      <c r="C6" s="268">
        <v>0</v>
      </c>
      <c r="D6" s="254" t="s">
        <v>164</v>
      </c>
      <c r="F6" s="108"/>
    </row>
    <row r="7" spans="1:6" s="106" customFormat="1" x14ac:dyDescent="0.25">
      <c r="A7" s="206"/>
      <c r="B7" s="196"/>
      <c r="C7" s="268">
        <v>0</v>
      </c>
      <c r="D7" s="254" t="s">
        <v>164</v>
      </c>
      <c r="F7" s="108"/>
    </row>
    <row r="8" spans="1:6" s="106" customFormat="1" hidden="1" x14ac:dyDescent="0.25">
      <c r="A8" s="206"/>
      <c r="B8" s="196"/>
      <c r="C8" s="268">
        <v>0</v>
      </c>
      <c r="D8" s="254" t="s">
        <v>164</v>
      </c>
      <c r="F8" s="108"/>
    </row>
    <row r="9" spans="1:6" s="106" customFormat="1" hidden="1" x14ac:dyDescent="0.25">
      <c r="A9" s="206"/>
      <c r="B9" s="196"/>
      <c r="C9" s="268">
        <v>0</v>
      </c>
      <c r="D9" s="254" t="s">
        <v>164</v>
      </c>
      <c r="F9" s="108"/>
    </row>
    <row r="10" spans="1:6" s="106" customFormat="1" hidden="1" x14ac:dyDescent="0.25">
      <c r="A10" s="206"/>
      <c r="B10" s="196"/>
      <c r="C10" s="268">
        <v>0</v>
      </c>
      <c r="D10" s="254" t="s">
        <v>164</v>
      </c>
      <c r="F10" s="108"/>
    </row>
    <row r="11" spans="1:6" s="106" customFormat="1" hidden="1" x14ac:dyDescent="0.25">
      <c r="A11" s="206"/>
      <c r="B11" s="196"/>
      <c r="C11" s="268">
        <v>0</v>
      </c>
      <c r="D11" s="254" t="s">
        <v>164</v>
      </c>
      <c r="F11" s="108"/>
    </row>
    <row r="12" spans="1:6" s="106" customFormat="1" hidden="1" x14ac:dyDescent="0.25">
      <c r="A12" s="206"/>
      <c r="B12" s="196"/>
      <c r="C12" s="268">
        <v>0</v>
      </c>
      <c r="D12" s="254" t="s">
        <v>164</v>
      </c>
      <c r="F12" s="108"/>
    </row>
    <row r="13" spans="1:6" s="106" customFormat="1" hidden="1" x14ac:dyDescent="0.25">
      <c r="A13" s="206"/>
      <c r="B13" s="196"/>
      <c r="C13" s="268">
        <v>0</v>
      </c>
      <c r="D13" s="254" t="s">
        <v>164</v>
      </c>
      <c r="F13" s="108"/>
    </row>
    <row r="14" spans="1:6" s="106" customFormat="1" hidden="1" x14ac:dyDescent="0.25">
      <c r="A14" s="206"/>
      <c r="B14" s="196"/>
      <c r="C14" s="268">
        <v>0</v>
      </c>
      <c r="D14" s="254" t="s">
        <v>164</v>
      </c>
      <c r="F14" s="108"/>
    </row>
    <row r="15" spans="1:6" s="106" customFormat="1" hidden="1" x14ac:dyDescent="0.25">
      <c r="A15" s="206"/>
      <c r="B15" s="196"/>
      <c r="C15" s="268">
        <v>0</v>
      </c>
      <c r="D15" s="254" t="s">
        <v>164</v>
      </c>
      <c r="F15" s="108"/>
    </row>
    <row r="16" spans="1:6" s="106" customFormat="1" hidden="1" x14ac:dyDescent="0.25">
      <c r="A16" s="206"/>
      <c r="B16" s="196"/>
      <c r="C16" s="268">
        <v>0</v>
      </c>
      <c r="D16" s="254" t="s">
        <v>164</v>
      </c>
      <c r="F16" s="108"/>
    </row>
    <row r="17" spans="1:6" s="106" customFormat="1" hidden="1" x14ac:dyDescent="0.25">
      <c r="A17" s="206"/>
      <c r="B17" s="196"/>
      <c r="C17" s="268">
        <v>0</v>
      </c>
      <c r="D17" s="254" t="s">
        <v>164</v>
      </c>
      <c r="F17" s="108"/>
    </row>
    <row r="18" spans="1:6" s="106" customFormat="1" hidden="1" x14ac:dyDescent="0.25">
      <c r="A18" s="206"/>
      <c r="B18" s="196"/>
      <c r="C18" s="268">
        <v>0</v>
      </c>
      <c r="D18" s="254" t="s">
        <v>164</v>
      </c>
      <c r="F18" s="108"/>
    </row>
    <row r="19" spans="1:6" s="106" customFormat="1" hidden="1" x14ac:dyDescent="0.25">
      <c r="A19" s="206"/>
      <c r="B19" s="196"/>
      <c r="C19" s="268">
        <v>0</v>
      </c>
      <c r="D19" s="254" t="s">
        <v>164</v>
      </c>
      <c r="F19" s="108"/>
    </row>
    <row r="20" spans="1:6" s="106" customFormat="1" hidden="1" x14ac:dyDescent="0.25">
      <c r="A20" s="206"/>
      <c r="B20" s="196"/>
      <c r="C20" s="268">
        <v>0</v>
      </c>
      <c r="D20" s="254" t="s">
        <v>164</v>
      </c>
      <c r="F20" s="108"/>
    </row>
    <row r="21" spans="1:6" s="106" customFormat="1" hidden="1" x14ac:dyDescent="0.25">
      <c r="A21" s="206"/>
      <c r="B21" s="196"/>
      <c r="C21" s="268">
        <v>0</v>
      </c>
      <c r="D21" s="254" t="s">
        <v>164</v>
      </c>
      <c r="F21" s="108"/>
    </row>
    <row r="22" spans="1:6" s="106" customFormat="1" hidden="1" x14ac:dyDescent="0.25">
      <c r="A22" s="206"/>
      <c r="B22" s="196"/>
      <c r="C22" s="268">
        <v>0</v>
      </c>
      <c r="D22" s="254" t="s">
        <v>164</v>
      </c>
      <c r="F22" s="108"/>
    </row>
    <row r="23" spans="1:6" s="106" customFormat="1" hidden="1" x14ac:dyDescent="0.25">
      <c r="A23" s="206"/>
      <c r="B23" s="196"/>
      <c r="C23" s="268">
        <v>0</v>
      </c>
      <c r="D23" s="254" t="s">
        <v>164</v>
      </c>
      <c r="F23" s="108"/>
    </row>
    <row r="24" spans="1:6" s="106" customFormat="1" hidden="1" x14ac:dyDescent="0.25">
      <c r="A24" s="206"/>
      <c r="B24" s="196"/>
      <c r="C24" s="268">
        <v>0</v>
      </c>
      <c r="D24" s="254" t="s">
        <v>164</v>
      </c>
      <c r="F24" s="108"/>
    </row>
    <row r="25" spans="1:6" s="106" customFormat="1" hidden="1" x14ac:dyDescent="0.25">
      <c r="A25" s="206"/>
      <c r="B25" s="196"/>
      <c r="C25" s="268">
        <v>0</v>
      </c>
      <c r="D25" s="254" t="s">
        <v>164</v>
      </c>
      <c r="F25" s="108"/>
    </row>
    <row r="26" spans="1:6" s="106" customFormat="1" hidden="1" x14ac:dyDescent="0.25">
      <c r="A26" s="206"/>
      <c r="B26" s="196"/>
      <c r="C26" s="268">
        <v>0</v>
      </c>
      <c r="D26" s="254" t="s">
        <v>164</v>
      </c>
      <c r="F26" s="108"/>
    </row>
    <row r="27" spans="1:6" s="106" customFormat="1" hidden="1" x14ac:dyDescent="0.25">
      <c r="A27" s="206"/>
      <c r="B27" s="196"/>
      <c r="C27" s="268">
        <v>0</v>
      </c>
      <c r="D27" s="254" t="s">
        <v>164</v>
      </c>
      <c r="F27" s="108"/>
    </row>
    <row r="28" spans="1:6" s="106" customFormat="1" hidden="1" x14ac:dyDescent="0.25">
      <c r="A28" s="206"/>
      <c r="B28" s="196"/>
      <c r="C28" s="268">
        <v>0</v>
      </c>
      <c r="D28" s="254" t="s">
        <v>164</v>
      </c>
      <c r="F28" s="108"/>
    </row>
    <row r="29" spans="1:6" s="106" customFormat="1" hidden="1" x14ac:dyDescent="0.25">
      <c r="A29" s="206"/>
      <c r="B29" s="196"/>
      <c r="C29" s="268">
        <v>0</v>
      </c>
      <c r="D29" s="254" t="s">
        <v>164</v>
      </c>
      <c r="F29" s="108"/>
    </row>
    <row r="30" spans="1:6" s="106" customFormat="1" hidden="1" x14ac:dyDescent="0.25">
      <c r="A30" s="206"/>
      <c r="B30" s="196"/>
      <c r="C30" s="268">
        <v>0</v>
      </c>
      <c r="D30" s="254" t="s">
        <v>164</v>
      </c>
      <c r="F30" s="108"/>
    </row>
    <row r="31" spans="1:6" s="106" customFormat="1" hidden="1" x14ac:dyDescent="0.25">
      <c r="A31" s="206"/>
      <c r="B31" s="196"/>
      <c r="C31" s="268">
        <v>0</v>
      </c>
      <c r="D31" s="254" t="s">
        <v>164</v>
      </c>
      <c r="F31" s="108"/>
    </row>
    <row r="32" spans="1:6" s="106" customFormat="1" hidden="1" x14ac:dyDescent="0.25">
      <c r="A32" s="206"/>
      <c r="B32" s="196"/>
      <c r="C32" s="268">
        <v>0</v>
      </c>
      <c r="D32" s="254" t="s">
        <v>164</v>
      </c>
      <c r="F32" s="108"/>
    </row>
    <row r="33" spans="1:6" s="106" customFormat="1" hidden="1" x14ac:dyDescent="0.25">
      <c r="A33" s="206"/>
      <c r="B33" s="196"/>
      <c r="C33" s="268">
        <v>0</v>
      </c>
      <c r="D33" s="254" t="s">
        <v>164</v>
      </c>
      <c r="F33" s="108"/>
    </row>
    <row r="34" spans="1:6" s="106" customFormat="1" hidden="1" x14ac:dyDescent="0.25">
      <c r="A34" s="206"/>
      <c r="B34" s="196"/>
      <c r="C34" s="268">
        <v>0</v>
      </c>
      <c r="D34" s="254" t="s">
        <v>164</v>
      </c>
      <c r="F34" s="108"/>
    </row>
    <row r="35" spans="1:6" s="106" customFormat="1" hidden="1" x14ac:dyDescent="0.25">
      <c r="A35" s="206"/>
      <c r="B35" s="196"/>
      <c r="C35" s="268">
        <v>0</v>
      </c>
      <c r="D35" s="254" t="s">
        <v>164</v>
      </c>
      <c r="F35" s="108"/>
    </row>
    <row r="36" spans="1:6" s="106" customFormat="1" hidden="1" x14ac:dyDescent="0.25">
      <c r="A36" s="206"/>
      <c r="B36" s="196"/>
      <c r="C36" s="268">
        <v>0</v>
      </c>
      <c r="D36" s="254" t="s">
        <v>164</v>
      </c>
      <c r="F36" s="108"/>
    </row>
    <row r="37" spans="1:6" s="106" customFormat="1" hidden="1" x14ac:dyDescent="0.25">
      <c r="A37" s="206"/>
      <c r="B37" s="196"/>
      <c r="C37" s="268">
        <v>0</v>
      </c>
      <c r="D37" s="254" t="s">
        <v>164</v>
      </c>
      <c r="F37" s="108"/>
    </row>
    <row r="38" spans="1:6" s="106" customFormat="1" hidden="1" x14ac:dyDescent="0.25">
      <c r="A38" s="206"/>
      <c r="B38" s="196"/>
      <c r="C38" s="268">
        <v>0</v>
      </c>
      <c r="D38" s="254" t="s">
        <v>164</v>
      </c>
      <c r="F38" s="108"/>
    </row>
    <row r="39" spans="1:6" s="106" customFormat="1" hidden="1" x14ac:dyDescent="0.25">
      <c r="A39" s="206"/>
      <c r="B39" s="196"/>
      <c r="C39" s="268">
        <v>0</v>
      </c>
      <c r="D39" s="254" t="s">
        <v>164</v>
      </c>
      <c r="F39" s="108"/>
    </row>
    <row r="40" spans="1:6" s="106" customFormat="1" hidden="1" x14ac:dyDescent="0.25">
      <c r="A40" s="206"/>
      <c r="B40" s="196"/>
      <c r="C40" s="268">
        <v>0</v>
      </c>
      <c r="D40" s="254" t="s">
        <v>164</v>
      </c>
      <c r="F40" s="108"/>
    </row>
    <row r="41" spans="1:6" s="106" customFormat="1" hidden="1" x14ac:dyDescent="0.25">
      <c r="A41" s="206"/>
      <c r="B41" s="196"/>
      <c r="C41" s="268">
        <v>0</v>
      </c>
      <c r="D41" s="254" t="s">
        <v>164</v>
      </c>
      <c r="F41" s="108"/>
    </row>
    <row r="42" spans="1:6" s="106" customFormat="1" hidden="1" x14ac:dyDescent="0.25">
      <c r="A42" s="206"/>
      <c r="B42" s="196"/>
      <c r="C42" s="268">
        <v>0</v>
      </c>
      <c r="D42" s="254" t="s">
        <v>164</v>
      </c>
      <c r="F42" s="108"/>
    </row>
    <row r="43" spans="1:6" s="106" customFormat="1" hidden="1" x14ac:dyDescent="0.25">
      <c r="A43" s="206"/>
      <c r="B43" s="196"/>
      <c r="C43" s="268">
        <v>0</v>
      </c>
      <c r="D43" s="254" t="s">
        <v>164</v>
      </c>
      <c r="F43" s="108"/>
    </row>
    <row r="44" spans="1:6" s="106" customFormat="1" hidden="1" x14ac:dyDescent="0.25">
      <c r="A44" s="206"/>
      <c r="B44" s="196"/>
      <c r="C44" s="268">
        <v>0</v>
      </c>
      <c r="D44" s="254" t="s">
        <v>164</v>
      </c>
      <c r="F44" s="108"/>
    </row>
    <row r="45" spans="1:6" s="106" customFormat="1" hidden="1" x14ac:dyDescent="0.25">
      <c r="A45" s="206"/>
      <c r="B45" s="196"/>
      <c r="C45" s="268">
        <v>0</v>
      </c>
      <c r="D45" s="254" t="s">
        <v>164</v>
      </c>
      <c r="F45" s="108"/>
    </row>
    <row r="46" spans="1:6" s="106" customFormat="1" hidden="1" x14ac:dyDescent="0.25">
      <c r="A46" s="206"/>
      <c r="B46" s="196"/>
      <c r="C46" s="268">
        <v>0</v>
      </c>
      <c r="D46" s="254" t="s">
        <v>164</v>
      </c>
      <c r="F46" s="108"/>
    </row>
    <row r="47" spans="1:6" s="106" customFormat="1" hidden="1" x14ac:dyDescent="0.25">
      <c r="A47" s="206"/>
      <c r="B47" s="196"/>
      <c r="C47" s="268">
        <v>0</v>
      </c>
      <c r="D47" s="254" t="s">
        <v>164</v>
      </c>
      <c r="F47" s="108"/>
    </row>
    <row r="48" spans="1:6" s="106" customFormat="1" hidden="1" x14ac:dyDescent="0.25">
      <c r="A48" s="206"/>
      <c r="B48" s="196"/>
      <c r="C48" s="268">
        <v>0</v>
      </c>
      <c r="D48" s="254" t="s">
        <v>164</v>
      </c>
      <c r="F48" s="108"/>
    </row>
    <row r="49" spans="1:6" s="106" customFormat="1" hidden="1" x14ac:dyDescent="0.25">
      <c r="A49" s="206"/>
      <c r="B49" s="196"/>
      <c r="C49" s="268">
        <v>0</v>
      </c>
      <c r="D49" s="254" t="s">
        <v>164</v>
      </c>
      <c r="F49" s="108"/>
    </row>
    <row r="50" spans="1:6" s="106" customFormat="1" hidden="1" x14ac:dyDescent="0.25">
      <c r="A50" s="206"/>
      <c r="B50" s="196"/>
      <c r="C50" s="268">
        <v>0</v>
      </c>
      <c r="D50" s="254" t="s">
        <v>164</v>
      </c>
      <c r="F50" s="108"/>
    </row>
    <row r="51" spans="1:6" s="106" customFormat="1" hidden="1" x14ac:dyDescent="0.25">
      <c r="A51" s="206"/>
      <c r="B51" s="196"/>
      <c r="C51" s="268">
        <v>0</v>
      </c>
      <c r="D51" s="254" t="s">
        <v>164</v>
      </c>
      <c r="F51" s="108"/>
    </row>
    <row r="52" spans="1:6" s="106" customFormat="1" hidden="1" x14ac:dyDescent="0.25">
      <c r="A52" s="206"/>
      <c r="B52" s="196"/>
      <c r="C52" s="268">
        <v>0</v>
      </c>
      <c r="D52" s="254" t="s">
        <v>164</v>
      </c>
      <c r="F52" s="108"/>
    </row>
    <row r="53" spans="1:6" s="106" customFormat="1" hidden="1" x14ac:dyDescent="0.25">
      <c r="A53" s="206"/>
      <c r="B53" s="196"/>
      <c r="C53" s="268">
        <v>0</v>
      </c>
      <c r="D53" s="254" t="s">
        <v>164</v>
      </c>
      <c r="F53" s="108"/>
    </row>
    <row r="54" spans="1:6" s="106" customFormat="1" hidden="1" x14ac:dyDescent="0.25">
      <c r="A54" s="206"/>
      <c r="B54" s="196"/>
      <c r="C54" s="268">
        <v>0</v>
      </c>
      <c r="D54" s="254" t="s">
        <v>164</v>
      </c>
      <c r="F54" s="108"/>
    </row>
    <row r="55" spans="1:6" s="106" customFormat="1" hidden="1" x14ac:dyDescent="0.25">
      <c r="A55" s="206"/>
      <c r="B55" s="196"/>
      <c r="C55" s="268">
        <v>0</v>
      </c>
      <c r="D55" s="254" t="s">
        <v>164</v>
      </c>
      <c r="F55" s="108"/>
    </row>
    <row r="56" spans="1:6" s="106" customFormat="1" hidden="1" x14ac:dyDescent="0.25">
      <c r="A56" s="206"/>
      <c r="B56" s="196"/>
      <c r="C56" s="268">
        <v>0</v>
      </c>
      <c r="D56" s="254" t="s">
        <v>164</v>
      </c>
      <c r="F56" s="108"/>
    </row>
    <row r="57" spans="1:6" s="106" customFormat="1" hidden="1" x14ac:dyDescent="0.25">
      <c r="A57" s="206"/>
      <c r="B57" s="196"/>
      <c r="C57" s="268">
        <v>0</v>
      </c>
      <c r="D57" s="254" t="s">
        <v>164</v>
      </c>
      <c r="F57" s="108"/>
    </row>
    <row r="58" spans="1:6" s="106" customFormat="1" hidden="1" x14ac:dyDescent="0.25">
      <c r="A58" s="206"/>
      <c r="B58" s="196"/>
      <c r="C58" s="268">
        <v>0</v>
      </c>
      <c r="D58" s="254" t="s">
        <v>164</v>
      </c>
      <c r="F58" s="108"/>
    </row>
    <row r="59" spans="1:6" s="106" customFormat="1" hidden="1" x14ac:dyDescent="0.25">
      <c r="A59" s="206"/>
      <c r="B59" s="196"/>
      <c r="C59" s="268">
        <v>0</v>
      </c>
      <c r="D59" s="254" t="s">
        <v>164</v>
      </c>
      <c r="F59" s="108"/>
    </row>
    <row r="60" spans="1:6" s="106" customFormat="1" hidden="1" x14ac:dyDescent="0.25">
      <c r="A60" s="206"/>
      <c r="B60" s="196"/>
      <c r="C60" s="268">
        <v>0</v>
      </c>
      <c r="D60" s="254" t="s">
        <v>164</v>
      </c>
      <c r="F60" s="108"/>
    </row>
    <row r="61" spans="1:6" s="106" customFormat="1" hidden="1" x14ac:dyDescent="0.25">
      <c r="A61" s="206"/>
      <c r="B61" s="196"/>
      <c r="C61" s="268">
        <v>0</v>
      </c>
      <c r="D61" s="254" t="s">
        <v>164</v>
      </c>
      <c r="F61" s="108"/>
    </row>
    <row r="62" spans="1:6" s="106" customFormat="1" hidden="1" x14ac:dyDescent="0.25">
      <c r="A62" s="206"/>
      <c r="B62" s="196"/>
      <c r="C62" s="268">
        <v>0</v>
      </c>
      <c r="D62" s="254" t="s">
        <v>164</v>
      </c>
      <c r="F62" s="108"/>
    </row>
    <row r="63" spans="1:6" s="106" customFormat="1" hidden="1" x14ac:dyDescent="0.25">
      <c r="A63" s="206"/>
      <c r="B63" s="196"/>
      <c r="C63" s="268">
        <v>0</v>
      </c>
      <c r="D63" s="254" t="s">
        <v>164</v>
      </c>
      <c r="F63" s="108"/>
    </row>
    <row r="64" spans="1:6" s="106" customFormat="1" hidden="1" x14ac:dyDescent="0.25">
      <c r="A64" s="206"/>
      <c r="B64" s="196"/>
      <c r="C64" s="268">
        <v>0</v>
      </c>
      <c r="D64" s="254" t="s">
        <v>164</v>
      </c>
      <c r="F64" s="108"/>
    </row>
    <row r="65" spans="1:6" s="106" customFormat="1" hidden="1" x14ac:dyDescent="0.25">
      <c r="A65" s="206"/>
      <c r="B65" s="196"/>
      <c r="C65" s="268">
        <v>0</v>
      </c>
      <c r="D65" s="254" t="s">
        <v>164</v>
      </c>
      <c r="F65" s="108"/>
    </row>
    <row r="66" spans="1:6" s="106" customFormat="1" hidden="1" x14ac:dyDescent="0.25">
      <c r="A66" s="206"/>
      <c r="B66" s="196"/>
      <c r="C66" s="268">
        <v>0</v>
      </c>
      <c r="D66" s="254" t="s">
        <v>164</v>
      </c>
      <c r="F66" s="108"/>
    </row>
    <row r="67" spans="1:6" s="106" customFormat="1" hidden="1" x14ac:dyDescent="0.25">
      <c r="A67" s="206"/>
      <c r="B67" s="196"/>
      <c r="C67" s="268">
        <v>0</v>
      </c>
      <c r="D67" s="254" t="s">
        <v>164</v>
      </c>
      <c r="F67" s="108"/>
    </row>
    <row r="68" spans="1:6" s="106" customFormat="1" hidden="1" x14ac:dyDescent="0.25">
      <c r="A68" s="206"/>
      <c r="B68" s="196"/>
      <c r="C68" s="268">
        <v>0</v>
      </c>
      <c r="D68" s="254" t="s">
        <v>164</v>
      </c>
      <c r="F68" s="108"/>
    </row>
    <row r="69" spans="1:6" s="106" customFormat="1" hidden="1" x14ac:dyDescent="0.25">
      <c r="A69" s="206"/>
      <c r="B69" s="196"/>
      <c r="C69" s="268">
        <v>0</v>
      </c>
      <c r="D69" s="254" t="s">
        <v>164</v>
      </c>
      <c r="F69" s="108"/>
    </row>
    <row r="70" spans="1:6" s="106" customFormat="1" hidden="1" x14ac:dyDescent="0.25">
      <c r="A70" s="206"/>
      <c r="B70" s="196"/>
      <c r="C70" s="268">
        <v>0</v>
      </c>
      <c r="D70" s="254" t="s">
        <v>164</v>
      </c>
      <c r="F70" s="108"/>
    </row>
    <row r="71" spans="1:6" s="106" customFormat="1" hidden="1" x14ac:dyDescent="0.25">
      <c r="A71" s="206"/>
      <c r="B71" s="196"/>
      <c r="C71" s="268">
        <v>0</v>
      </c>
      <c r="D71" s="254" t="s">
        <v>164</v>
      </c>
      <c r="F71" s="108"/>
    </row>
    <row r="72" spans="1:6" s="106" customFormat="1" hidden="1" x14ac:dyDescent="0.25">
      <c r="A72" s="206"/>
      <c r="B72" s="196"/>
      <c r="C72" s="268">
        <v>0</v>
      </c>
      <c r="D72" s="254" t="s">
        <v>164</v>
      </c>
      <c r="F72" s="108"/>
    </row>
    <row r="73" spans="1:6" s="106" customFormat="1" hidden="1" x14ac:dyDescent="0.25">
      <c r="A73" s="206"/>
      <c r="B73" s="196"/>
      <c r="C73" s="268">
        <v>0</v>
      </c>
      <c r="D73" s="254" t="s">
        <v>164</v>
      </c>
      <c r="F73" s="108"/>
    </row>
    <row r="74" spans="1:6" s="106" customFormat="1" hidden="1" x14ac:dyDescent="0.25">
      <c r="A74" s="206"/>
      <c r="B74" s="196"/>
      <c r="C74" s="268">
        <v>0</v>
      </c>
      <c r="D74" s="254" t="s">
        <v>164</v>
      </c>
      <c r="F74" s="108"/>
    </row>
    <row r="75" spans="1:6" s="106" customFormat="1" hidden="1" x14ac:dyDescent="0.25">
      <c r="A75" s="206"/>
      <c r="B75" s="196"/>
      <c r="C75" s="268">
        <v>0</v>
      </c>
      <c r="D75" s="254" t="s">
        <v>164</v>
      </c>
      <c r="F75" s="108"/>
    </row>
    <row r="76" spans="1:6" s="106" customFormat="1" hidden="1" x14ac:dyDescent="0.25">
      <c r="A76" s="206"/>
      <c r="B76" s="196"/>
      <c r="C76" s="268">
        <v>0</v>
      </c>
      <c r="D76" s="254" t="s">
        <v>164</v>
      </c>
      <c r="F76" s="108"/>
    </row>
    <row r="77" spans="1:6" s="106" customFormat="1" hidden="1" x14ac:dyDescent="0.25">
      <c r="A77" s="206"/>
      <c r="B77" s="196"/>
      <c r="C77" s="268">
        <v>0</v>
      </c>
      <c r="D77" s="254" t="s">
        <v>164</v>
      </c>
      <c r="F77" s="108"/>
    </row>
    <row r="78" spans="1:6" s="106" customFormat="1" hidden="1" x14ac:dyDescent="0.25">
      <c r="A78" s="206"/>
      <c r="B78" s="196"/>
      <c r="C78" s="268">
        <v>0</v>
      </c>
      <c r="D78" s="254" t="s">
        <v>164</v>
      </c>
      <c r="F78" s="108"/>
    </row>
    <row r="79" spans="1:6" s="106" customFormat="1" hidden="1" x14ac:dyDescent="0.25">
      <c r="A79" s="206"/>
      <c r="B79" s="196"/>
      <c r="C79" s="268">
        <v>0</v>
      </c>
      <c r="D79" s="254" t="s">
        <v>164</v>
      </c>
      <c r="F79" s="108"/>
    </row>
    <row r="80" spans="1:6" s="106" customFormat="1" hidden="1" x14ac:dyDescent="0.25">
      <c r="A80" s="206"/>
      <c r="B80" s="196"/>
      <c r="C80" s="268">
        <v>0</v>
      </c>
      <c r="D80" s="254" t="s">
        <v>164</v>
      </c>
      <c r="F80" s="108"/>
    </row>
    <row r="81" spans="1:6" s="106" customFormat="1" hidden="1" x14ac:dyDescent="0.25">
      <c r="A81" s="206"/>
      <c r="B81" s="196"/>
      <c r="C81" s="268">
        <v>0</v>
      </c>
      <c r="D81" s="254" t="s">
        <v>164</v>
      </c>
      <c r="F81" s="108"/>
    </row>
    <row r="82" spans="1:6" s="106" customFormat="1" hidden="1" x14ac:dyDescent="0.25">
      <c r="A82" s="206"/>
      <c r="B82" s="196"/>
      <c r="C82" s="268">
        <v>0</v>
      </c>
      <c r="D82" s="254" t="s">
        <v>164</v>
      </c>
      <c r="F82" s="108"/>
    </row>
    <row r="83" spans="1:6" s="106" customFormat="1" hidden="1" x14ac:dyDescent="0.25">
      <c r="A83" s="206"/>
      <c r="B83" s="196"/>
      <c r="C83" s="268">
        <v>0</v>
      </c>
      <c r="D83" s="254" t="s">
        <v>164</v>
      </c>
      <c r="F83" s="108"/>
    </row>
    <row r="84" spans="1:6" s="106" customFormat="1" hidden="1" x14ac:dyDescent="0.25">
      <c r="A84" s="206"/>
      <c r="B84" s="196"/>
      <c r="C84" s="268">
        <v>0</v>
      </c>
      <c r="D84" s="254" t="s">
        <v>164</v>
      </c>
      <c r="F84" s="108"/>
    </row>
    <row r="85" spans="1:6" s="106" customFormat="1" hidden="1" x14ac:dyDescent="0.25">
      <c r="A85" s="206"/>
      <c r="B85" s="196"/>
      <c r="C85" s="268">
        <v>0</v>
      </c>
      <c r="D85" s="254" t="s">
        <v>164</v>
      </c>
      <c r="F85" s="108"/>
    </row>
    <row r="86" spans="1:6" s="106" customFormat="1" hidden="1" x14ac:dyDescent="0.25">
      <c r="A86" s="206"/>
      <c r="B86" s="196"/>
      <c r="C86" s="268">
        <v>0</v>
      </c>
      <c r="D86" s="254" t="s">
        <v>164</v>
      </c>
      <c r="F86" s="108"/>
    </row>
    <row r="87" spans="1:6" s="106" customFormat="1" hidden="1" x14ac:dyDescent="0.25">
      <c r="A87" s="206"/>
      <c r="B87" s="196"/>
      <c r="C87" s="268">
        <v>0</v>
      </c>
      <c r="D87" s="254" t="s">
        <v>164</v>
      </c>
      <c r="F87" s="108"/>
    </row>
    <row r="88" spans="1:6" s="106" customFormat="1" hidden="1" x14ac:dyDescent="0.25">
      <c r="A88" s="206"/>
      <c r="B88" s="196"/>
      <c r="C88" s="268">
        <v>0</v>
      </c>
      <c r="D88" s="254" t="s">
        <v>164</v>
      </c>
      <c r="F88" s="108"/>
    </row>
    <row r="89" spans="1:6" s="106" customFormat="1" hidden="1" x14ac:dyDescent="0.25">
      <c r="A89" s="206"/>
      <c r="B89" s="196"/>
      <c r="C89" s="268">
        <v>0</v>
      </c>
      <c r="D89" s="254" t="s">
        <v>164</v>
      </c>
      <c r="F89" s="108"/>
    </row>
    <row r="90" spans="1:6" s="106" customFormat="1" hidden="1" x14ac:dyDescent="0.25">
      <c r="A90" s="206"/>
      <c r="B90" s="196"/>
      <c r="C90" s="268">
        <v>0</v>
      </c>
      <c r="D90" s="254" t="s">
        <v>164</v>
      </c>
      <c r="F90" s="108"/>
    </row>
    <row r="91" spans="1:6" s="106" customFormat="1" hidden="1" x14ac:dyDescent="0.25">
      <c r="A91" s="206"/>
      <c r="B91" s="196"/>
      <c r="C91" s="268">
        <v>0</v>
      </c>
      <c r="D91" s="254" t="s">
        <v>164</v>
      </c>
      <c r="F91" s="108"/>
    </row>
    <row r="92" spans="1:6" s="106" customFormat="1" hidden="1" x14ac:dyDescent="0.25">
      <c r="A92" s="206"/>
      <c r="B92" s="196"/>
      <c r="C92" s="268">
        <v>0</v>
      </c>
      <c r="D92" s="254" t="s">
        <v>164</v>
      </c>
      <c r="F92" s="108"/>
    </row>
    <row r="93" spans="1:6" s="106" customFormat="1" hidden="1" x14ac:dyDescent="0.25">
      <c r="A93" s="206"/>
      <c r="B93" s="196"/>
      <c r="C93" s="268">
        <v>0</v>
      </c>
      <c r="D93" s="254" t="s">
        <v>164</v>
      </c>
      <c r="F93" s="108"/>
    </row>
    <row r="94" spans="1:6" s="106" customFormat="1" hidden="1" x14ac:dyDescent="0.25">
      <c r="A94" s="206"/>
      <c r="B94" s="196"/>
      <c r="C94" s="268">
        <v>0</v>
      </c>
      <c r="D94" s="254" t="s">
        <v>164</v>
      </c>
      <c r="F94" s="108"/>
    </row>
    <row r="95" spans="1:6" s="106" customFormat="1" hidden="1" x14ac:dyDescent="0.25">
      <c r="A95" s="206"/>
      <c r="B95" s="196"/>
      <c r="C95" s="268">
        <v>0</v>
      </c>
      <c r="D95" s="254" t="s">
        <v>164</v>
      </c>
      <c r="F95" s="108"/>
    </row>
    <row r="96" spans="1:6" s="106" customFormat="1" hidden="1" x14ac:dyDescent="0.25">
      <c r="A96" s="206"/>
      <c r="B96" s="196"/>
      <c r="C96" s="268">
        <v>0</v>
      </c>
      <c r="D96" s="254" t="s">
        <v>164</v>
      </c>
      <c r="F96" s="108"/>
    </row>
    <row r="97" spans="1:6" s="106" customFormat="1" hidden="1" x14ac:dyDescent="0.25">
      <c r="A97" s="206"/>
      <c r="B97" s="196"/>
      <c r="C97" s="268">
        <v>0</v>
      </c>
      <c r="D97" s="254" t="s">
        <v>164</v>
      </c>
      <c r="F97" s="108"/>
    </row>
    <row r="98" spans="1:6" s="106" customFormat="1" hidden="1" x14ac:dyDescent="0.25">
      <c r="A98" s="206"/>
      <c r="B98" s="196"/>
      <c r="C98" s="268">
        <v>0</v>
      </c>
      <c r="D98" s="254" t="s">
        <v>164</v>
      </c>
      <c r="F98" s="108"/>
    </row>
    <row r="99" spans="1:6" s="106" customFormat="1" hidden="1" x14ac:dyDescent="0.25">
      <c r="A99" s="206"/>
      <c r="B99" s="196"/>
      <c r="C99" s="268">
        <v>0</v>
      </c>
      <c r="D99" s="254" t="s">
        <v>164</v>
      </c>
      <c r="F99" s="108"/>
    </row>
    <row r="100" spans="1:6" s="106" customFormat="1" hidden="1" x14ac:dyDescent="0.25">
      <c r="A100" s="206"/>
      <c r="B100" s="196"/>
      <c r="C100" s="268">
        <v>0</v>
      </c>
      <c r="D100" s="254" t="s">
        <v>164</v>
      </c>
      <c r="F100" s="108"/>
    </row>
    <row r="101" spans="1:6" s="106" customFormat="1" hidden="1" x14ac:dyDescent="0.25">
      <c r="A101" s="206"/>
      <c r="B101" s="196"/>
      <c r="C101" s="268">
        <v>0</v>
      </c>
      <c r="D101" s="254" t="s">
        <v>164</v>
      </c>
      <c r="F101" s="108"/>
    </row>
    <row r="102" spans="1:6" s="106" customFormat="1" hidden="1" x14ac:dyDescent="0.25">
      <c r="A102" s="206"/>
      <c r="B102" s="196"/>
      <c r="C102" s="268">
        <v>0</v>
      </c>
      <c r="D102" s="254" t="s">
        <v>164</v>
      </c>
      <c r="F102" s="108"/>
    </row>
    <row r="103" spans="1:6" s="106" customFormat="1" hidden="1" x14ac:dyDescent="0.25">
      <c r="A103" s="206"/>
      <c r="B103" s="196"/>
      <c r="C103" s="268">
        <v>0</v>
      </c>
      <c r="D103" s="254" t="s">
        <v>164</v>
      </c>
      <c r="F103" s="108"/>
    </row>
    <row r="104" spans="1:6" s="106" customFormat="1" hidden="1" x14ac:dyDescent="0.25">
      <c r="A104" s="206"/>
      <c r="B104" s="196"/>
      <c r="C104" s="268">
        <v>0</v>
      </c>
      <c r="D104" s="254" t="s">
        <v>164</v>
      </c>
      <c r="F104" s="108"/>
    </row>
    <row r="105" spans="1:6" s="106" customFormat="1" hidden="1" x14ac:dyDescent="0.25">
      <c r="A105" s="206"/>
      <c r="B105" s="196"/>
      <c r="C105" s="268">
        <v>0</v>
      </c>
      <c r="D105" s="254" t="s">
        <v>164</v>
      </c>
      <c r="F105" s="108"/>
    </row>
    <row r="106" spans="1:6" s="106" customFormat="1" hidden="1" x14ac:dyDescent="0.25">
      <c r="A106" s="206"/>
      <c r="B106" s="196"/>
      <c r="C106" s="268">
        <v>0</v>
      </c>
      <c r="D106" s="254" t="s">
        <v>164</v>
      </c>
      <c r="F106" s="108"/>
    </row>
    <row r="107" spans="1:6" s="106" customFormat="1" hidden="1" x14ac:dyDescent="0.25">
      <c r="A107" s="206"/>
      <c r="B107" s="196"/>
      <c r="C107" s="268">
        <v>0</v>
      </c>
      <c r="D107" s="254" t="s">
        <v>164</v>
      </c>
      <c r="F107" s="108"/>
    </row>
    <row r="108" spans="1:6" s="106" customFormat="1" hidden="1" x14ac:dyDescent="0.25">
      <c r="A108" s="206"/>
      <c r="B108" s="196"/>
      <c r="C108" s="268">
        <v>0</v>
      </c>
      <c r="D108" s="254" t="s">
        <v>164</v>
      </c>
      <c r="F108" s="108"/>
    </row>
    <row r="109" spans="1:6" s="106" customFormat="1" hidden="1" x14ac:dyDescent="0.25">
      <c r="A109" s="206"/>
      <c r="B109" s="196"/>
      <c r="C109" s="268">
        <v>0</v>
      </c>
      <c r="D109" s="254" t="s">
        <v>164</v>
      </c>
      <c r="F109" s="108"/>
    </row>
    <row r="110" spans="1:6" s="106" customFormat="1" hidden="1" x14ac:dyDescent="0.25">
      <c r="A110" s="206"/>
      <c r="B110" s="196"/>
      <c r="C110" s="268">
        <v>0</v>
      </c>
      <c r="D110" s="254" t="s">
        <v>164</v>
      </c>
      <c r="F110" s="108"/>
    </row>
    <row r="111" spans="1:6" s="106" customFormat="1" hidden="1" x14ac:dyDescent="0.25">
      <c r="A111" s="206"/>
      <c r="B111" s="196"/>
      <c r="C111" s="268">
        <v>0</v>
      </c>
      <c r="D111" s="254" t="s">
        <v>164</v>
      </c>
      <c r="F111" s="108"/>
    </row>
    <row r="112" spans="1:6" s="106" customFormat="1" hidden="1" x14ac:dyDescent="0.25">
      <c r="A112" s="206"/>
      <c r="B112" s="196"/>
      <c r="C112" s="268">
        <v>0</v>
      </c>
      <c r="D112" s="254" t="s">
        <v>164</v>
      </c>
      <c r="F112" s="108"/>
    </row>
    <row r="113" spans="1:6" s="106" customFormat="1" hidden="1" x14ac:dyDescent="0.25">
      <c r="A113" s="206"/>
      <c r="B113" s="196"/>
      <c r="C113" s="268">
        <v>0</v>
      </c>
      <c r="D113" s="254" t="s">
        <v>164</v>
      </c>
      <c r="F113" s="108"/>
    </row>
    <row r="114" spans="1:6" s="106" customFormat="1" hidden="1" x14ac:dyDescent="0.25">
      <c r="A114" s="206"/>
      <c r="B114" s="196"/>
      <c r="C114" s="268">
        <v>0</v>
      </c>
      <c r="D114" s="254" t="s">
        <v>164</v>
      </c>
      <c r="F114" s="108"/>
    </row>
    <row r="115" spans="1:6" s="106" customFormat="1" hidden="1" x14ac:dyDescent="0.25">
      <c r="A115" s="206"/>
      <c r="B115" s="196"/>
      <c r="C115" s="268">
        <v>0</v>
      </c>
      <c r="D115" s="254" t="s">
        <v>164</v>
      </c>
      <c r="F115" s="108"/>
    </row>
    <row r="116" spans="1:6" s="106" customFormat="1" hidden="1" x14ac:dyDescent="0.25">
      <c r="A116" s="206"/>
      <c r="B116" s="196"/>
      <c r="C116" s="268">
        <v>0</v>
      </c>
      <c r="D116" s="254" t="s">
        <v>164</v>
      </c>
      <c r="F116" s="108"/>
    </row>
    <row r="117" spans="1:6" s="106" customFormat="1" hidden="1" x14ac:dyDescent="0.25">
      <c r="A117" s="206"/>
      <c r="B117" s="196"/>
      <c r="C117" s="268">
        <v>0</v>
      </c>
      <c r="D117" s="254" t="s">
        <v>164</v>
      </c>
      <c r="F117" s="108"/>
    </row>
    <row r="118" spans="1:6" s="106" customFormat="1" hidden="1" x14ac:dyDescent="0.25">
      <c r="A118" s="206"/>
      <c r="B118" s="196"/>
      <c r="C118" s="268">
        <v>0</v>
      </c>
      <c r="D118" s="254" t="s">
        <v>164</v>
      </c>
      <c r="F118" s="108"/>
    </row>
    <row r="119" spans="1:6" s="106" customFormat="1" hidden="1" x14ac:dyDescent="0.25">
      <c r="A119" s="206"/>
      <c r="B119" s="196"/>
      <c r="C119" s="268">
        <v>0</v>
      </c>
      <c r="D119" s="254" t="s">
        <v>164</v>
      </c>
      <c r="F119" s="108"/>
    </row>
    <row r="120" spans="1:6" s="106" customFormat="1" hidden="1" x14ac:dyDescent="0.25">
      <c r="A120" s="206"/>
      <c r="B120" s="196"/>
      <c r="C120" s="268">
        <v>0</v>
      </c>
      <c r="D120" s="254" t="s">
        <v>164</v>
      </c>
      <c r="F120" s="108"/>
    </row>
    <row r="121" spans="1:6" s="106" customFormat="1" hidden="1" x14ac:dyDescent="0.25">
      <c r="A121" s="206"/>
      <c r="B121" s="196"/>
      <c r="C121" s="268">
        <v>0</v>
      </c>
      <c r="D121" s="254" t="s">
        <v>164</v>
      </c>
      <c r="F121" s="108"/>
    </row>
    <row r="122" spans="1:6" s="106" customFormat="1" hidden="1" x14ac:dyDescent="0.25">
      <c r="A122" s="206"/>
      <c r="B122" s="196"/>
      <c r="C122" s="268">
        <v>0</v>
      </c>
      <c r="D122" s="254" t="s">
        <v>164</v>
      </c>
      <c r="F122" s="108"/>
    </row>
    <row r="123" spans="1:6" s="106" customFormat="1" hidden="1" x14ac:dyDescent="0.25">
      <c r="A123" s="206"/>
      <c r="B123" s="196"/>
      <c r="C123" s="268">
        <v>0</v>
      </c>
      <c r="D123" s="254" t="s">
        <v>164</v>
      </c>
      <c r="F123" s="108"/>
    </row>
    <row r="124" spans="1:6" s="106" customFormat="1" hidden="1" x14ac:dyDescent="0.25">
      <c r="A124" s="206"/>
      <c r="B124" s="196"/>
      <c r="C124" s="268">
        <v>0</v>
      </c>
      <c r="D124" s="254" t="s">
        <v>164</v>
      </c>
      <c r="F124" s="108"/>
    </row>
    <row r="125" spans="1:6" s="106" customFormat="1" hidden="1" x14ac:dyDescent="0.25">
      <c r="A125" s="206"/>
      <c r="B125" s="196"/>
      <c r="C125" s="268">
        <v>0</v>
      </c>
      <c r="D125" s="254" t="s">
        <v>164</v>
      </c>
      <c r="F125" s="108"/>
    </row>
    <row r="126" spans="1:6" s="106" customFormat="1" hidden="1" x14ac:dyDescent="0.25">
      <c r="A126" s="206"/>
      <c r="B126" s="196"/>
      <c r="C126" s="268">
        <v>0</v>
      </c>
      <c r="D126" s="254" t="s">
        <v>164</v>
      </c>
      <c r="F126" s="108"/>
    </row>
    <row r="127" spans="1:6" s="106" customFormat="1" hidden="1" x14ac:dyDescent="0.25">
      <c r="A127" s="206"/>
      <c r="B127" s="196"/>
      <c r="C127" s="268">
        <v>0</v>
      </c>
      <c r="D127" s="254" t="s">
        <v>164</v>
      </c>
      <c r="F127" s="108"/>
    </row>
    <row r="128" spans="1:6" s="106" customFormat="1" hidden="1" x14ac:dyDescent="0.25">
      <c r="A128" s="206"/>
      <c r="B128" s="196"/>
      <c r="C128" s="268">
        <v>0</v>
      </c>
      <c r="D128" s="254" t="s">
        <v>164</v>
      </c>
      <c r="F128" s="108"/>
    </row>
    <row r="129" spans="1:6" s="106" customFormat="1" hidden="1" x14ac:dyDescent="0.25">
      <c r="A129" s="206"/>
      <c r="B129" s="196"/>
      <c r="C129" s="268">
        <v>0</v>
      </c>
      <c r="D129" s="254" t="s">
        <v>164</v>
      </c>
      <c r="F129" s="108"/>
    </row>
    <row r="130" spans="1:6" s="106" customFormat="1" hidden="1" x14ac:dyDescent="0.25">
      <c r="A130" s="206"/>
      <c r="B130" s="196"/>
      <c r="C130" s="268">
        <v>0</v>
      </c>
      <c r="D130" s="254" t="s">
        <v>164</v>
      </c>
      <c r="F130" s="108"/>
    </row>
    <row r="131" spans="1:6" s="106" customFormat="1" hidden="1" x14ac:dyDescent="0.25">
      <c r="A131" s="206"/>
      <c r="B131" s="196"/>
      <c r="C131" s="268">
        <v>0</v>
      </c>
      <c r="D131" s="254" t="s">
        <v>164</v>
      </c>
      <c r="F131" s="108"/>
    </row>
    <row r="132" spans="1:6" s="106" customFormat="1" hidden="1" x14ac:dyDescent="0.25">
      <c r="A132" s="206"/>
      <c r="B132" s="196"/>
      <c r="C132" s="268">
        <v>0</v>
      </c>
      <c r="D132" s="254" t="s">
        <v>164</v>
      </c>
      <c r="F132" s="108"/>
    </row>
    <row r="133" spans="1:6" s="106" customFormat="1" hidden="1" x14ac:dyDescent="0.25">
      <c r="A133" s="206"/>
      <c r="B133" s="196"/>
      <c r="C133" s="268">
        <v>0</v>
      </c>
      <c r="D133" s="254" t="s">
        <v>164</v>
      </c>
      <c r="F133" s="108"/>
    </row>
    <row r="134" spans="1:6" s="106" customFormat="1" x14ac:dyDescent="0.25">
      <c r="A134" s="206"/>
      <c r="B134" s="196"/>
      <c r="C134" s="269">
        <v>0</v>
      </c>
      <c r="D134" s="254" t="s">
        <v>164</v>
      </c>
      <c r="F134" s="108"/>
    </row>
    <row r="135" spans="1:6" s="106" customFormat="1" x14ac:dyDescent="0.25">
      <c r="A135" s="206"/>
      <c r="B135" s="154" t="s">
        <v>165</v>
      </c>
      <c r="C135" s="153">
        <f>ROUND(SUBTOTAL(109,C5:C134),2)</f>
        <v>0</v>
      </c>
      <c r="D135" s="254" t="s">
        <v>164</v>
      </c>
      <c r="F135" s="111" t="s">
        <v>183</v>
      </c>
    </row>
    <row r="136" spans="1:6" s="106" customFormat="1" x14ac:dyDescent="0.25">
      <c r="C136" s="89"/>
      <c r="D136" s="256" t="s">
        <v>167</v>
      </c>
    </row>
    <row r="137" spans="1:6" s="106" customFormat="1" x14ac:dyDescent="0.25">
      <c r="A137" s="206"/>
      <c r="B137" s="196"/>
      <c r="C137" s="268">
        <v>0</v>
      </c>
      <c r="D137" s="254" t="s">
        <v>167</v>
      </c>
    </row>
    <row r="138" spans="1:6" s="106" customFormat="1" x14ac:dyDescent="0.25">
      <c r="A138" s="206"/>
      <c r="B138" s="196"/>
      <c r="C138" s="268">
        <v>0</v>
      </c>
      <c r="D138" s="254" t="s">
        <v>167</v>
      </c>
      <c r="F138" s="108"/>
    </row>
    <row r="139" spans="1:6" s="106" customFormat="1" x14ac:dyDescent="0.25">
      <c r="A139" s="206"/>
      <c r="B139" s="196"/>
      <c r="C139" s="268">
        <v>0</v>
      </c>
      <c r="D139" s="254" t="s">
        <v>167</v>
      </c>
      <c r="F139" s="108"/>
    </row>
    <row r="140" spans="1:6" s="106" customFormat="1" hidden="1" x14ac:dyDescent="0.25">
      <c r="A140" s="206"/>
      <c r="B140" s="196"/>
      <c r="C140" s="268">
        <v>0</v>
      </c>
      <c r="D140" s="254" t="s">
        <v>167</v>
      </c>
      <c r="F140" s="108"/>
    </row>
    <row r="141" spans="1:6" s="106" customFormat="1" hidden="1" x14ac:dyDescent="0.25">
      <c r="A141" s="206"/>
      <c r="B141" s="196"/>
      <c r="C141" s="268">
        <v>0</v>
      </c>
      <c r="D141" s="254" t="s">
        <v>167</v>
      </c>
      <c r="F141" s="108"/>
    </row>
    <row r="142" spans="1:6" s="106" customFormat="1" hidden="1" x14ac:dyDescent="0.25">
      <c r="A142" s="206"/>
      <c r="B142" s="196"/>
      <c r="C142" s="268">
        <v>0</v>
      </c>
      <c r="D142" s="254" t="s">
        <v>167</v>
      </c>
      <c r="F142" s="108"/>
    </row>
    <row r="143" spans="1:6" s="106" customFormat="1" hidden="1" x14ac:dyDescent="0.25">
      <c r="A143" s="206"/>
      <c r="B143" s="196"/>
      <c r="C143" s="268">
        <v>0</v>
      </c>
      <c r="D143" s="254" t="s">
        <v>167</v>
      </c>
      <c r="F143" s="108"/>
    </row>
    <row r="144" spans="1:6" s="106" customFormat="1" hidden="1" x14ac:dyDescent="0.25">
      <c r="A144" s="206"/>
      <c r="B144" s="196"/>
      <c r="C144" s="268">
        <v>0</v>
      </c>
      <c r="D144" s="254" t="s">
        <v>167</v>
      </c>
      <c r="F144" s="108"/>
    </row>
    <row r="145" spans="1:6" s="106" customFormat="1" hidden="1" x14ac:dyDescent="0.25">
      <c r="A145" s="206"/>
      <c r="B145" s="196"/>
      <c r="C145" s="268">
        <v>0</v>
      </c>
      <c r="D145" s="254" t="s">
        <v>167</v>
      </c>
      <c r="F145" s="108"/>
    </row>
    <row r="146" spans="1:6" s="106" customFormat="1" hidden="1" x14ac:dyDescent="0.25">
      <c r="A146" s="206"/>
      <c r="B146" s="196"/>
      <c r="C146" s="268">
        <v>0</v>
      </c>
      <c r="D146" s="254" t="s">
        <v>167</v>
      </c>
      <c r="F146" s="108"/>
    </row>
    <row r="147" spans="1:6" s="106" customFormat="1" hidden="1" x14ac:dyDescent="0.25">
      <c r="A147" s="206"/>
      <c r="B147" s="196"/>
      <c r="C147" s="268">
        <v>0</v>
      </c>
      <c r="D147" s="254" t="s">
        <v>167</v>
      </c>
      <c r="F147" s="108"/>
    </row>
    <row r="148" spans="1:6" s="106" customFormat="1" hidden="1" x14ac:dyDescent="0.25">
      <c r="A148" s="206"/>
      <c r="B148" s="196"/>
      <c r="C148" s="268">
        <v>0</v>
      </c>
      <c r="D148" s="254" t="s">
        <v>167</v>
      </c>
      <c r="F148" s="108"/>
    </row>
    <row r="149" spans="1:6" s="106" customFormat="1" hidden="1" x14ac:dyDescent="0.25">
      <c r="A149" s="206"/>
      <c r="B149" s="196"/>
      <c r="C149" s="268">
        <v>0</v>
      </c>
      <c r="D149" s="254" t="s">
        <v>167</v>
      </c>
      <c r="F149" s="108"/>
    </row>
    <row r="150" spans="1:6" s="106" customFormat="1" hidden="1" x14ac:dyDescent="0.25">
      <c r="A150" s="206"/>
      <c r="B150" s="196"/>
      <c r="C150" s="268">
        <v>0</v>
      </c>
      <c r="D150" s="254" t="s">
        <v>167</v>
      </c>
      <c r="F150" s="108"/>
    </row>
    <row r="151" spans="1:6" s="106" customFormat="1" hidden="1" x14ac:dyDescent="0.25">
      <c r="A151" s="206"/>
      <c r="B151" s="196"/>
      <c r="C151" s="268">
        <v>0</v>
      </c>
      <c r="D151" s="254" t="s">
        <v>167</v>
      </c>
      <c r="F151" s="108"/>
    </row>
    <row r="152" spans="1:6" s="106" customFormat="1" hidden="1" x14ac:dyDescent="0.25">
      <c r="A152" s="206"/>
      <c r="B152" s="196"/>
      <c r="C152" s="268">
        <v>0</v>
      </c>
      <c r="D152" s="254" t="s">
        <v>167</v>
      </c>
      <c r="F152" s="108"/>
    </row>
    <row r="153" spans="1:6" s="106" customFormat="1" hidden="1" x14ac:dyDescent="0.25">
      <c r="A153" s="206"/>
      <c r="B153" s="196"/>
      <c r="C153" s="268">
        <v>0</v>
      </c>
      <c r="D153" s="254" t="s">
        <v>167</v>
      </c>
      <c r="F153" s="108"/>
    </row>
    <row r="154" spans="1:6" s="106" customFormat="1" hidden="1" x14ac:dyDescent="0.25">
      <c r="A154" s="206"/>
      <c r="B154" s="196"/>
      <c r="C154" s="268">
        <v>0</v>
      </c>
      <c r="D154" s="254" t="s">
        <v>167</v>
      </c>
      <c r="F154" s="108"/>
    </row>
    <row r="155" spans="1:6" s="106" customFormat="1" hidden="1" x14ac:dyDescent="0.25">
      <c r="A155" s="206"/>
      <c r="B155" s="196"/>
      <c r="C155" s="268">
        <v>0</v>
      </c>
      <c r="D155" s="254" t="s">
        <v>167</v>
      </c>
      <c r="F155" s="108"/>
    </row>
    <row r="156" spans="1:6" s="106" customFormat="1" hidden="1" x14ac:dyDescent="0.25">
      <c r="A156" s="206"/>
      <c r="B156" s="196"/>
      <c r="C156" s="268">
        <v>0</v>
      </c>
      <c r="D156" s="254" t="s">
        <v>167</v>
      </c>
      <c r="F156" s="108"/>
    </row>
    <row r="157" spans="1:6" s="106" customFormat="1" hidden="1" x14ac:dyDescent="0.25">
      <c r="A157" s="206"/>
      <c r="B157" s="196"/>
      <c r="C157" s="268">
        <v>0</v>
      </c>
      <c r="D157" s="254" t="s">
        <v>167</v>
      </c>
      <c r="F157" s="108"/>
    </row>
    <row r="158" spans="1:6" s="106" customFormat="1" hidden="1" x14ac:dyDescent="0.25">
      <c r="A158" s="206"/>
      <c r="B158" s="196"/>
      <c r="C158" s="268">
        <v>0</v>
      </c>
      <c r="D158" s="254" t="s">
        <v>167</v>
      </c>
      <c r="F158" s="108"/>
    </row>
    <row r="159" spans="1:6" s="106" customFormat="1" hidden="1" x14ac:dyDescent="0.25">
      <c r="A159" s="206"/>
      <c r="B159" s="196"/>
      <c r="C159" s="268">
        <v>0</v>
      </c>
      <c r="D159" s="254" t="s">
        <v>167</v>
      </c>
      <c r="F159" s="108"/>
    </row>
    <row r="160" spans="1:6" s="106" customFormat="1" hidden="1" x14ac:dyDescent="0.25">
      <c r="A160" s="206"/>
      <c r="B160" s="196"/>
      <c r="C160" s="268">
        <v>0</v>
      </c>
      <c r="D160" s="254" t="s">
        <v>167</v>
      </c>
      <c r="F160" s="108"/>
    </row>
    <row r="161" spans="1:6" s="106" customFormat="1" hidden="1" x14ac:dyDescent="0.25">
      <c r="A161" s="206"/>
      <c r="B161" s="196"/>
      <c r="C161" s="268">
        <v>0</v>
      </c>
      <c r="D161" s="254" t="s">
        <v>167</v>
      </c>
      <c r="F161" s="108"/>
    </row>
    <row r="162" spans="1:6" s="106" customFormat="1" hidden="1" x14ac:dyDescent="0.25">
      <c r="A162" s="206"/>
      <c r="B162" s="196"/>
      <c r="C162" s="268">
        <v>0</v>
      </c>
      <c r="D162" s="254" t="s">
        <v>167</v>
      </c>
      <c r="F162" s="108"/>
    </row>
    <row r="163" spans="1:6" s="106" customFormat="1" hidden="1" x14ac:dyDescent="0.25">
      <c r="A163" s="206"/>
      <c r="B163" s="196"/>
      <c r="C163" s="268">
        <v>0</v>
      </c>
      <c r="D163" s="254" t="s">
        <v>167</v>
      </c>
      <c r="F163" s="108"/>
    </row>
    <row r="164" spans="1:6" s="106" customFormat="1" hidden="1" x14ac:dyDescent="0.25">
      <c r="A164" s="206"/>
      <c r="B164" s="196"/>
      <c r="C164" s="268">
        <v>0</v>
      </c>
      <c r="D164" s="254" t="s">
        <v>167</v>
      </c>
      <c r="F164" s="108"/>
    </row>
    <row r="165" spans="1:6" s="106" customFormat="1" hidden="1" x14ac:dyDescent="0.25">
      <c r="A165" s="206"/>
      <c r="B165" s="196"/>
      <c r="C165" s="268">
        <v>0</v>
      </c>
      <c r="D165" s="254" t="s">
        <v>167</v>
      </c>
      <c r="F165" s="108"/>
    </row>
    <row r="166" spans="1:6" s="106" customFormat="1" hidden="1" x14ac:dyDescent="0.25">
      <c r="A166" s="206"/>
      <c r="B166" s="196"/>
      <c r="C166" s="268">
        <v>0</v>
      </c>
      <c r="D166" s="254" t="s">
        <v>167</v>
      </c>
      <c r="F166" s="108"/>
    </row>
    <row r="167" spans="1:6" s="106" customFormat="1" hidden="1" x14ac:dyDescent="0.25">
      <c r="A167" s="206"/>
      <c r="B167" s="196"/>
      <c r="C167" s="268">
        <v>0</v>
      </c>
      <c r="D167" s="254" t="s">
        <v>167</v>
      </c>
      <c r="F167" s="108"/>
    </row>
    <row r="168" spans="1:6" s="106" customFormat="1" hidden="1" x14ac:dyDescent="0.25">
      <c r="A168" s="206"/>
      <c r="B168" s="196"/>
      <c r="C168" s="268">
        <v>0</v>
      </c>
      <c r="D168" s="254" t="s">
        <v>167</v>
      </c>
      <c r="F168" s="108"/>
    </row>
    <row r="169" spans="1:6" s="106" customFormat="1" hidden="1" x14ac:dyDescent="0.25">
      <c r="A169" s="206"/>
      <c r="B169" s="196"/>
      <c r="C169" s="268">
        <v>0</v>
      </c>
      <c r="D169" s="254" t="s">
        <v>167</v>
      </c>
      <c r="F169" s="108"/>
    </row>
    <row r="170" spans="1:6" s="106" customFormat="1" hidden="1" x14ac:dyDescent="0.25">
      <c r="A170" s="206"/>
      <c r="B170" s="196"/>
      <c r="C170" s="268">
        <v>0</v>
      </c>
      <c r="D170" s="254" t="s">
        <v>167</v>
      </c>
      <c r="F170" s="108"/>
    </row>
    <row r="171" spans="1:6" s="106" customFormat="1" hidden="1" x14ac:dyDescent="0.25">
      <c r="A171" s="206"/>
      <c r="B171" s="196"/>
      <c r="C171" s="268">
        <v>0</v>
      </c>
      <c r="D171" s="254" t="s">
        <v>167</v>
      </c>
      <c r="F171" s="108"/>
    </row>
    <row r="172" spans="1:6" s="106" customFormat="1" hidden="1" x14ac:dyDescent="0.25">
      <c r="A172" s="206"/>
      <c r="B172" s="196"/>
      <c r="C172" s="268">
        <v>0</v>
      </c>
      <c r="D172" s="254" t="s">
        <v>167</v>
      </c>
      <c r="F172" s="108"/>
    </row>
    <row r="173" spans="1:6" s="106" customFormat="1" hidden="1" x14ac:dyDescent="0.25">
      <c r="A173" s="206"/>
      <c r="B173" s="196"/>
      <c r="C173" s="268">
        <v>0</v>
      </c>
      <c r="D173" s="254" t="s">
        <v>167</v>
      </c>
      <c r="F173" s="108"/>
    </row>
    <row r="174" spans="1:6" s="106" customFormat="1" hidden="1" x14ac:dyDescent="0.25">
      <c r="A174" s="206"/>
      <c r="B174" s="196"/>
      <c r="C174" s="268">
        <v>0</v>
      </c>
      <c r="D174" s="254" t="s">
        <v>167</v>
      </c>
      <c r="F174" s="108"/>
    </row>
    <row r="175" spans="1:6" s="106" customFormat="1" hidden="1" x14ac:dyDescent="0.25">
      <c r="A175" s="206"/>
      <c r="B175" s="196"/>
      <c r="C175" s="268">
        <v>0</v>
      </c>
      <c r="D175" s="254" t="s">
        <v>167</v>
      </c>
      <c r="F175" s="108"/>
    </row>
    <row r="176" spans="1:6" s="106" customFormat="1" hidden="1" x14ac:dyDescent="0.25">
      <c r="A176" s="206"/>
      <c r="B176" s="196"/>
      <c r="C176" s="268">
        <v>0</v>
      </c>
      <c r="D176" s="254" t="s">
        <v>167</v>
      </c>
      <c r="F176" s="108"/>
    </row>
    <row r="177" spans="1:6" s="106" customFormat="1" hidden="1" x14ac:dyDescent="0.25">
      <c r="A177" s="206"/>
      <c r="B177" s="196"/>
      <c r="C177" s="268">
        <v>0</v>
      </c>
      <c r="D177" s="254" t="s">
        <v>167</v>
      </c>
      <c r="F177" s="108"/>
    </row>
    <row r="178" spans="1:6" s="106" customFormat="1" hidden="1" x14ac:dyDescent="0.25">
      <c r="A178" s="206"/>
      <c r="B178" s="196"/>
      <c r="C178" s="268">
        <v>0</v>
      </c>
      <c r="D178" s="254" t="s">
        <v>167</v>
      </c>
      <c r="F178" s="108"/>
    </row>
    <row r="179" spans="1:6" s="106" customFormat="1" hidden="1" x14ac:dyDescent="0.25">
      <c r="A179" s="206"/>
      <c r="B179" s="196"/>
      <c r="C179" s="268">
        <v>0</v>
      </c>
      <c r="D179" s="254" t="s">
        <v>167</v>
      </c>
      <c r="F179" s="108"/>
    </row>
    <row r="180" spans="1:6" s="106" customFormat="1" hidden="1" x14ac:dyDescent="0.25">
      <c r="A180" s="206"/>
      <c r="B180" s="196"/>
      <c r="C180" s="268">
        <v>0</v>
      </c>
      <c r="D180" s="254" t="s">
        <v>167</v>
      </c>
      <c r="F180" s="108"/>
    </row>
    <row r="181" spans="1:6" s="106" customFormat="1" hidden="1" x14ac:dyDescent="0.25">
      <c r="A181" s="206"/>
      <c r="B181" s="196"/>
      <c r="C181" s="268">
        <v>0</v>
      </c>
      <c r="D181" s="254" t="s">
        <v>167</v>
      </c>
      <c r="F181" s="108"/>
    </row>
    <row r="182" spans="1:6" s="106" customFormat="1" hidden="1" x14ac:dyDescent="0.25">
      <c r="A182" s="206"/>
      <c r="B182" s="196"/>
      <c r="C182" s="268">
        <v>0</v>
      </c>
      <c r="D182" s="254" t="s">
        <v>167</v>
      </c>
      <c r="F182" s="108"/>
    </row>
    <row r="183" spans="1:6" s="106" customFormat="1" hidden="1" x14ac:dyDescent="0.25">
      <c r="A183" s="206"/>
      <c r="B183" s="196"/>
      <c r="C183" s="268">
        <v>0</v>
      </c>
      <c r="D183" s="254" t="s">
        <v>167</v>
      </c>
      <c r="F183" s="108"/>
    </row>
    <row r="184" spans="1:6" s="106" customFormat="1" hidden="1" x14ac:dyDescent="0.25">
      <c r="A184" s="206"/>
      <c r="B184" s="196"/>
      <c r="C184" s="268">
        <v>0</v>
      </c>
      <c r="D184" s="254" t="s">
        <v>167</v>
      </c>
      <c r="F184" s="108"/>
    </row>
    <row r="185" spans="1:6" s="106" customFormat="1" hidden="1" x14ac:dyDescent="0.25">
      <c r="A185" s="206"/>
      <c r="B185" s="196"/>
      <c r="C185" s="268">
        <v>0</v>
      </c>
      <c r="D185" s="254" t="s">
        <v>167</v>
      </c>
      <c r="F185" s="108"/>
    </row>
    <row r="186" spans="1:6" s="106" customFormat="1" hidden="1" x14ac:dyDescent="0.25">
      <c r="A186" s="206"/>
      <c r="B186" s="196"/>
      <c r="C186" s="268">
        <v>0</v>
      </c>
      <c r="D186" s="254" t="s">
        <v>167</v>
      </c>
      <c r="F186" s="108"/>
    </row>
    <row r="187" spans="1:6" s="106" customFormat="1" hidden="1" x14ac:dyDescent="0.25">
      <c r="A187" s="206"/>
      <c r="B187" s="196"/>
      <c r="C187" s="268">
        <v>0</v>
      </c>
      <c r="D187" s="254" t="s">
        <v>167</v>
      </c>
      <c r="F187" s="108"/>
    </row>
    <row r="188" spans="1:6" s="106" customFormat="1" hidden="1" x14ac:dyDescent="0.25">
      <c r="A188" s="206"/>
      <c r="B188" s="196"/>
      <c r="C188" s="268">
        <v>0</v>
      </c>
      <c r="D188" s="254" t="s">
        <v>167</v>
      </c>
      <c r="F188" s="108"/>
    </row>
    <row r="189" spans="1:6" s="106" customFormat="1" hidden="1" x14ac:dyDescent="0.25">
      <c r="A189" s="206"/>
      <c r="B189" s="196"/>
      <c r="C189" s="268">
        <v>0</v>
      </c>
      <c r="D189" s="254" t="s">
        <v>167</v>
      </c>
      <c r="F189" s="108"/>
    </row>
    <row r="190" spans="1:6" s="106" customFormat="1" hidden="1" x14ac:dyDescent="0.25">
      <c r="A190" s="206"/>
      <c r="B190" s="196"/>
      <c r="C190" s="268">
        <v>0</v>
      </c>
      <c r="D190" s="254" t="s">
        <v>167</v>
      </c>
      <c r="F190" s="108"/>
    </row>
    <row r="191" spans="1:6" s="106" customFormat="1" hidden="1" x14ac:dyDescent="0.25">
      <c r="A191" s="206"/>
      <c r="B191" s="196"/>
      <c r="C191" s="268">
        <v>0</v>
      </c>
      <c r="D191" s="254" t="s">
        <v>167</v>
      </c>
      <c r="F191" s="108"/>
    </row>
    <row r="192" spans="1:6" s="106" customFormat="1" hidden="1" x14ac:dyDescent="0.25">
      <c r="A192" s="206"/>
      <c r="B192" s="196"/>
      <c r="C192" s="268">
        <v>0</v>
      </c>
      <c r="D192" s="254" t="s">
        <v>167</v>
      </c>
      <c r="F192" s="108"/>
    </row>
    <row r="193" spans="1:6" s="106" customFormat="1" hidden="1" x14ac:dyDescent="0.25">
      <c r="A193" s="206"/>
      <c r="B193" s="196"/>
      <c r="C193" s="268">
        <v>0</v>
      </c>
      <c r="D193" s="254" t="s">
        <v>167</v>
      </c>
      <c r="F193" s="108"/>
    </row>
    <row r="194" spans="1:6" s="106" customFormat="1" hidden="1" x14ac:dyDescent="0.25">
      <c r="A194" s="206"/>
      <c r="B194" s="196"/>
      <c r="C194" s="268">
        <v>0</v>
      </c>
      <c r="D194" s="254" t="s">
        <v>167</v>
      </c>
      <c r="F194" s="108"/>
    </row>
    <row r="195" spans="1:6" s="106" customFormat="1" hidden="1" x14ac:dyDescent="0.25">
      <c r="A195" s="206"/>
      <c r="B195" s="196"/>
      <c r="C195" s="268">
        <v>0</v>
      </c>
      <c r="D195" s="254" t="s">
        <v>167</v>
      </c>
      <c r="F195" s="108"/>
    </row>
    <row r="196" spans="1:6" s="106" customFormat="1" hidden="1" x14ac:dyDescent="0.25">
      <c r="A196" s="206"/>
      <c r="B196" s="196"/>
      <c r="C196" s="268">
        <v>0</v>
      </c>
      <c r="D196" s="254" t="s">
        <v>167</v>
      </c>
      <c r="F196" s="108"/>
    </row>
    <row r="197" spans="1:6" s="106" customFormat="1" hidden="1" x14ac:dyDescent="0.25">
      <c r="A197" s="206"/>
      <c r="B197" s="196"/>
      <c r="C197" s="268">
        <v>0</v>
      </c>
      <c r="D197" s="254" t="s">
        <v>167</v>
      </c>
      <c r="F197" s="108"/>
    </row>
    <row r="198" spans="1:6" s="106" customFormat="1" hidden="1" x14ac:dyDescent="0.25">
      <c r="A198" s="206"/>
      <c r="B198" s="196"/>
      <c r="C198" s="268">
        <v>0</v>
      </c>
      <c r="D198" s="254" t="s">
        <v>167</v>
      </c>
      <c r="F198" s="108"/>
    </row>
    <row r="199" spans="1:6" s="106" customFormat="1" hidden="1" x14ac:dyDescent="0.25">
      <c r="A199" s="206"/>
      <c r="B199" s="196"/>
      <c r="C199" s="268">
        <v>0</v>
      </c>
      <c r="D199" s="254" t="s">
        <v>167</v>
      </c>
      <c r="F199" s="108"/>
    </row>
    <row r="200" spans="1:6" s="106" customFormat="1" hidden="1" x14ac:dyDescent="0.25">
      <c r="A200" s="206"/>
      <c r="B200" s="196"/>
      <c r="C200" s="268">
        <v>0</v>
      </c>
      <c r="D200" s="254" t="s">
        <v>167</v>
      </c>
      <c r="F200" s="108"/>
    </row>
    <row r="201" spans="1:6" s="106" customFormat="1" hidden="1" x14ac:dyDescent="0.25">
      <c r="A201" s="206"/>
      <c r="B201" s="196"/>
      <c r="C201" s="268">
        <v>0</v>
      </c>
      <c r="D201" s="254" t="s">
        <v>167</v>
      </c>
      <c r="F201" s="108"/>
    </row>
    <row r="202" spans="1:6" s="106" customFormat="1" hidden="1" x14ac:dyDescent="0.25">
      <c r="A202" s="206"/>
      <c r="B202" s="196"/>
      <c r="C202" s="268">
        <v>0</v>
      </c>
      <c r="D202" s="254" t="s">
        <v>167</v>
      </c>
      <c r="F202" s="108"/>
    </row>
    <row r="203" spans="1:6" s="106" customFormat="1" hidden="1" x14ac:dyDescent="0.25">
      <c r="A203" s="206"/>
      <c r="B203" s="196"/>
      <c r="C203" s="268">
        <v>0</v>
      </c>
      <c r="D203" s="254" t="s">
        <v>167</v>
      </c>
      <c r="F203" s="108"/>
    </row>
    <row r="204" spans="1:6" s="106" customFormat="1" hidden="1" x14ac:dyDescent="0.25">
      <c r="A204" s="206"/>
      <c r="B204" s="196"/>
      <c r="C204" s="268">
        <v>0</v>
      </c>
      <c r="D204" s="254" t="s">
        <v>167</v>
      </c>
      <c r="F204" s="108"/>
    </row>
    <row r="205" spans="1:6" s="106" customFormat="1" hidden="1" x14ac:dyDescent="0.25">
      <c r="A205" s="206"/>
      <c r="B205" s="196"/>
      <c r="C205" s="268">
        <v>0</v>
      </c>
      <c r="D205" s="254" t="s">
        <v>167</v>
      </c>
      <c r="F205" s="108"/>
    </row>
    <row r="206" spans="1:6" s="106" customFormat="1" hidden="1" x14ac:dyDescent="0.25">
      <c r="A206" s="206"/>
      <c r="B206" s="196"/>
      <c r="C206" s="268">
        <v>0</v>
      </c>
      <c r="D206" s="254" t="s">
        <v>167</v>
      </c>
      <c r="F206" s="108"/>
    </row>
    <row r="207" spans="1:6" s="106" customFormat="1" hidden="1" x14ac:dyDescent="0.25">
      <c r="A207" s="206"/>
      <c r="B207" s="196"/>
      <c r="C207" s="268">
        <v>0</v>
      </c>
      <c r="D207" s="254" t="s">
        <v>167</v>
      </c>
      <c r="F207" s="108"/>
    </row>
    <row r="208" spans="1:6" s="106" customFormat="1" hidden="1" x14ac:dyDescent="0.25">
      <c r="A208" s="206"/>
      <c r="B208" s="196"/>
      <c r="C208" s="268">
        <v>0</v>
      </c>
      <c r="D208" s="254" t="s">
        <v>167</v>
      </c>
      <c r="F208" s="108"/>
    </row>
    <row r="209" spans="1:6" s="106" customFormat="1" hidden="1" x14ac:dyDescent="0.25">
      <c r="A209" s="206"/>
      <c r="B209" s="196"/>
      <c r="C209" s="268">
        <v>0</v>
      </c>
      <c r="D209" s="254" t="s">
        <v>167</v>
      </c>
      <c r="F209" s="108"/>
    </row>
    <row r="210" spans="1:6" s="106" customFormat="1" hidden="1" x14ac:dyDescent="0.25">
      <c r="A210" s="206"/>
      <c r="B210" s="196"/>
      <c r="C210" s="268">
        <v>0</v>
      </c>
      <c r="D210" s="254" t="s">
        <v>167</v>
      </c>
      <c r="F210" s="108"/>
    </row>
    <row r="211" spans="1:6" s="106" customFormat="1" hidden="1" x14ac:dyDescent="0.25">
      <c r="A211" s="206"/>
      <c r="B211" s="196"/>
      <c r="C211" s="268">
        <v>0</v>
      </c>
      <c r="D211" s="254" t="s">
        <v>167</v>
      </c>
      <c r="F211" s="108"/>
    </row>
    <row r="212" spans="1:6" s="106" customFormat="1" hidden="1" x14ac:dyDescent="0.25">
      <c r="A212" s="206"/>
      <c r="B212" s="196"/>
      <c r="C212" s="268">
        <v>0</v>
      </c>
      <c r="D212" s="254" t="s">
        <v>167</v>
      </c>
      <c r="F212" s="108"/>
    </row>
    <row r="213" spans="1:6" s="106" customFormat="1" hidden="1" x14ac:dyDescent="0.25">
      <c r="A213" s="206"/>
      <c r="B213" s="196"/>
      <c r="C213" s="268">
        <v>0</v>
      </c>
      <c r="D213" s="254" t="s">
        <v>167</v>
      </c>
      <c r="F213" s="108"/>
    </row>
    <row r="214" spans="1:6" s="106" customFormat="1" hidden="1" x14ac:dyDescent="0.25">
      <c r="A214" s="206"/>
      <c r="B214" s="196"/>
      <c r="C214" s="268">
        <v>0</v>
      </c>
      <c r="D214" s="254" t="s">
        <v>167</v>
      </c>
      <c r="F214" s="108"/>
    </row>
    <row r="215" spans="1:6" s="106" customFormat="1" hidden="1" x14ac:dyDescent="0.25">
      <c r="A215" s="206"/>
      <c r="B215" s="196"/>
      <c r="C215" s="268">
        <v>0</v>
      </c>
      <c r="D215" s="254" t="s">
        <v>167</v>
      </c>
      <c r="F215" s="108"/>
    </row>
    <row r="216" spans="1:6" s="106" customFormat="1" hidden="1" x14ac:dyDescent="0.25">
      <c r="A216" s="206"/>
      <c r="B216" s="196"/>
      <c r="C216" s="268">
        <v>0</v>
      </c>
      <c r="D216" s="254" t="s">
        <v>167</v>
      </c>
      <c r="F216" s="108"/>
    </row>
    <row r="217" spans="1:6" s="106" customFormat="1" hidden="1" x14ac:dyDescent="0.25">
      <c r="A217" s="206"/>
      <c r="B217" s="196"/>
      <c r="C217" s="268">
        <v>0</v>
      </c>
      <c r="D217" s="254" t="s">
        <v>167</v>
      </c>
      <c r="F217" s="108"/>
    </row>
    <row r="218" spans="1:6" s="106" customFormat="1" hidden="1" x14ac:dyDescent="0.25">
      <c r="A218" s="206"/>
      <c r="B218" s="196"/>
      <c r="C218" s="268">
        <v>0</v>
      </c>
      <c r="D218" s="254" t="s">
        <v>167</v>
      </c>
      <c r="F218" s="108"/>
    </row>
    <row r="219" spans="1:6" s="106" customFormat="1" hidden="1" x14ac:dyDescent="0.25">
      <c r="A219" s="206"/>
      <c r="B219" s="196"/>
      <c r="C219" s="268">
        <v>0</v>
      </c>
      <c r="D219" s="254" t="s">
        <v>167</v>
      </c>
      <c r="F219" s="108"/>
    </row>
    <row r="220" spans="1:6" s="106" customFormat="1" hidden="1" x14ac:dyDescent="0.25">
      <c r="A220" s="206"/>
      <c r="B220" s="196"/>
      <c r="C220" s="268">
        <v>0</v>
      </c>
      <c r="D220" s="254" t="s">
        <v>167</v>
      </c>
      <c r="F220" s="108"/>
    </row>
    <row r="221" spans="1:6" s="106" customFormat="1" hidden="1" x14ac:dyDescent="0.25">
      <c r="A221" s="206"/>
      <c r="B221" s="196"/>
      <c r="C221" s="268">
        <v>0</v>
      </c>
      <c r="D221" s="254" t="s">
        <v>167</v>
      </c>
      <c r="F221" s="108"/>
    </row>
    <row r="222" spans="1:6" s="106" customFormat="1" hidden="1" x14ac:dyDescent="0.25">
      <c r="A222" s="206"/>
      <c r="B222" s="196"/>
      <c r="C222" s="268">
        <v>0</v>
      </c>
      <c r="D222" s="254" t="s">
        <v>167</v>
      </c>
      <c r="F222" s="108"/>
    </row>
    <row r="223" spans="1:6" s="106" customFormat="1" hidden="1" x14ac:dyDescent="0.25">
      <c r="A223" s="206"/>
      <c r="B223" s="196"/>
      <c r="C223" s="268">
        <v>0</v>
      </c>
      <c r="D223" s="254" t="s">
        <v>167</v>
      </c>
      <c r="F223" s="108"/>
    </row>
    <row r="224" spans="1:6" s="106" customFormat="1" hidden="1" x14ac:dyDescent="0.25">
      <c r="A224" s="206"/>
      <c r="B224" s="196"/>
      <c r="C224" s="268">
        <v>0</v>
      </c>
      <c r="D224" s="254" t="s">
        <v>167</v>
      </c>
      <c r="F224" s="108"/>
    </row>
    <row r="225" spans="1:6" s="106" customFormat="1" hidden="1" x14ac:dyDescent="0.25">
      <c r="A225" s="206"/>
      <c r="B225" s="196"/>
      <c r="C225" s="268">
        <v>0</v>
      </c>
      <c r="D225" s="254" t="s">
        <v>167</v>
      </c>
      <c r="F225" s="108"/>
    </row>
    <row r="226" spans="1:6" s="106" customFormat="1" hidden="1" x14ac:dyDescent="0.25">
      <c r="A226" s="206"/>
      <c r="B226" s="196"/>
      <c r="C226" s="268">
        <v>0</v>
      </c>
      <c r="D226" s="254" t="s">
        <v>167</v>
      </c>
      <c r="F226" s="108"/>
    </row>
    <row r="227" spans="1:6" s="106" customFormat="1" hidden="1" x14ac:dyDescent="0.25">
      <c r="A227" s="206"/>
      <c r="B227" s="196"/>
      <c r="C227" s="268">
        <v>0</v>
      </c>
      <c r="D227" s="254" t="s">
        <v>167</v>
      </c>
      <c r="F227" s="108"/>
    </row>
    <row r="228" spans="1:6" s="106" customFormat="1" hidden="1" x14ac:dyDescent="0.25">
      <c r="A228" s="206"/>
      <c r="B228" s="196"/>
      <c r="C228" s="268">
        <v>0</v>
      </c>
      <c r="D228" s="254" t="s">
        <v>167</v>
      </c>
      <c r="F228" s="108"/>
    </row>
    <row r="229" spans="1:6" s="106" customFormat="1" hidden="1" x14ac:dyDescent="0.25">
      <c r="A229" s="206"/>
      <c r="B229" s="196"/>
      <c r="C229" s="268">
        <v>0</v>
      </c>
      <c r="D229" s="254" t="s">
        <v>167</v>
      </c>
      <c r="F229" s="108"/>
    </row>
    <row r="230" spans="1:6" s="106" customFormat="1" hidden="1" x14ac:dyDescent="0.25">
      <c r="A230" s="206"/>
      <c r="B230" s="196"/>
      <c r="C230" s="268">
        <v>0</v>
      </c>
      <c r="D230" s="254" t="s">
        <v>167</v>
      </c>
      <c r="F230" s="108"/>
    </row>
    <row r="231" spans="1:6" s="106" customFormat="1" hidden="1" x14ac:dyDescent="0.25">
      <c r="A231" s="206"/>
      <c r="B231" s="196"/>
      <c r="C231" s="268">
        <v>0</v>
      </c>
      <c r="D231" s="254" t="s">
        <v>167</v>
      </c>
      <c r="F231" s="108"/>
    </row>
    <row r="232" spans="1:6" s="106" customFormat="1" hidden="1" x14ac:dyDescent="0.25">
      <c r="A232" s="206"/>
      <c r="B232" s="196"/>
      <c r="C232" s="268">
        <v>0</v>
      </c>
      <c r="D232" s="254" t="s">
        <v>167</v>
      </c>
      <c r="F232" s="108"/>
    </row>
    <row r="233" spans="1:6" s="106" customFormat="1" hidden="1" x14ac:dyDescent="0.25">
      <c r="A233" s="206"/>
      <c r="B233" s="196"/>
      <c r="C233" s="268">
        <v>0</v>
      </c>
      <c r="D233" s="254" t="s">
        <v>167</v>
      </c>
      <c r="F233" s="108"/>
    </row>
    <row r="234" spans="1:6" s="106" customFormat="1" hidden="1" x14ac:dyDescent="0.25">
      <c r="A234" s="206"/>
      <c r="B234" s="196"/>
      <c r="C234" s="268">
        <v>0</v>
      </c>
      <c r="D234" s="254" t="s">
        <v>167</v>
      </c>
      <c r="F234" s="108"/>
    </row>
    <row r="235" spans="1:6" s="106" customFormat="1" hidden="1" x14ac:dyDescent="0.25">
      <c r="A235" s="206"/>
      <c r="B235" s="196"/>
      <c r="C235" s="268">
        <v>0</v>
      </c>
      <c r="D235" s="254" t="s">
        <v>167</v>
      </c>
      <c r="F235" s="108"/>
    </row>
    <row r="236" spans="1:6" s="106" customFormat="1" hidden="1" x14ac:dyDescent="0.25">
      <c r="A236" s="206"/>
      <c r="B236" s="196"/>
      <c r="C236" s="268">
        <v>0</v>
      </c>
      <c r="D236" s="254" t="s">
        <v>167</v>
      </c>
      <c r="F236" s="108"/>
    </row>
    <row r="237" spans="1:6" s="106" customFormat="1" hidden="1" x14ac:dyDescent="0.25">
      <c r="A237" s="206"/>
      <c r="B237" s="196"/>
      <c r="C237" s="268">
        <v>0</v>
      </c>
      <c r="D237" s="254" t="s">
        <v>167</v>
      </c>
      <c r="F237" s="108"/>
    </row>
    <row r="238" spans="1:6" s="106" customFormat="1" hidden="1" x14ac:dyDescent="0.25">
      <c r="A238" s="206"/>
      <c r="B238" s="196"/>
      <c r="C238" s="268">
        <v>0</v>
      </c>
      <c r="D238" s="254" t="s">
        <v>167</v>
      </c>
      <c r="F238" s="108"/>
    </row>
    <row r="239" spans="1:6" s="106" customFormat="1" hidden="1" x14ac:dyDescent="0.25">
      <c r="A239" s="206"/>
      <c r="B239" s="196"/>
      <c r="C239" s="268">
        <v>0</v>
      </c>
      <c r="D239" s="254" t="s">
        <v>167</v>
      </c>
      <c r="F239" s="108"/>
    </row>
    <row r="240" spans="1:6" s="106" customFormat="1" hidden="1" x14ac:dyDescent="0.25">
      <c r="A240" s="206"/>
      <c r="B240" s="196"/>
      <c r="C240" s="268">
        <v>0</v>
      </c>
      <c r="D240" s="254" t="s">
        <v>167</v>
      </c>
      <c r="F240" s="108"/>
    </row>
    <row r="241" spans="1:6" s="106" customFormat="1" hidden="1" x14ac:dyDescent="0.25">
      <c r="A241" s="206"/>
      <c r="B241" s="196"/>
      <c r="C241" s="268">
        <v>0</v>
      </c>
      <c r="D241" s="254" t="s">
        <v>167</v>
      </c>
      <c r="F241" s="108"/>
    </row>
    <row r="242" spans="1:6" s="106" customFormat="1" hidden="1" x14ac:dyDescent="0.25">
      <c r="A242" s="206"/>
      <c r="B242" s="196"/>
      <c r="C242" s="268">
        <v>0</v>
      </c>
      <c r="D242" s="254" t="s">
        <v>167</v>
      </c>
      <c r="F242" s="108"/>
    </row>
    <row r="243" spans="1:6" s="106" customFormat="1" hidden="1" x14ac:dyDescent="0.25">
      <c r="A243" s="206"/>
      <c r="B243" s="196"/>
      <c r="C243" s="268">
        <v>0</v>
      </c>
      <c r="D243" s="254" t="s">
        <v>167</v>
      </c>
      <c r="F243" s="108"/>
    </row>
    <row r="244" spans="1:6" s="106" customFormat="1" hidden="1" x14ac:dyDescent="0.25">
      <c r="A244" s="206"/>
      <c r="B244" s="196"/>
      <c r="C244" s="268">
        <v>0</v>
      </c>
      <c r="D244" s="254" t="s">
        <v>167</v>
      </c>
      <c r="F244" s="108"/>
    </row>
    <row r="245" spans="1:6" s="106" customFormat="1" hidden="1" x14ac:dyDescent="0.25">
      <c r="A245" s="206"/>
      <c r="B245" s="196"/>
      <c r="C245" s="268">
        <v>0</v>
      </c>
      <c r="D245" s="254" t="s">
        <v>167</v>
      </c>
      <c r="F245" s="108"/>
    </row>
    <row r="246" spans="1:6" s="106" customFormat="1" hidden="1" x14ac:dyDescent="0.25">
      <c r="A246" s="206"/>
      <c r="B246" s="196"/>
      <c r="C246" s="268">
        <v>0</v>
      </c>
      <c r="D246" s="254" t="s">
        <v>167</v>
      </c>
      <c r="F246" s="108"/>
    </row>
    <row r="247" spans="1:6" s="106" customFormat="1" hidden="1" x14ac:dyDescent="0.25">
      <c r="A247" s="206"/>
      <c r="B247" s="196"/>
      <c r="C247" s="268">
        <v>0</v>
      </c>
      <c r="D247" s="254" t="s">
        <v>167</v>
      </c>
      <c r="F247" s="108"/>
    </row>
    <row r="248" spans="1:6" s="106" customFormat="1" hidden="1" x14ac:dyDescent="0.25">
      <c r="A248" s="206"/>
      <c r="B248" s="196"/>
      <c r="C248" s="268">
        <v>0</v>
      </c>
      <c r="D248" s="254" t="s">
        <v>167</v>
      </c>
      <c r="F248" s="108"/>
    </row>
    <row r="249" spans="1:6" s="106" customFormat="1" hidden="1" x14ac:dyDescent="0.25">
      <c r="A249" s="206"/>
      <c r="B249" s="196"/>
      <c r="C249" s="268">
        <v>0</v>
      </c>
      <c r="D249" s="254" t="s">
        <v>167</v>
      </c>
      <c r="F249" s="108"/>
    </row>
    <row r="250" spans="1:6" s="106" customFormat="1" hidden="1" x14ac:dyDescent="0.25">
      <c r="A250" s="206"/>
      <c r="B250" s="196"/>
      <c r="C250" s="268">
        <v>0</v>
      </c>
      <c r="D250" s="254" t="s">
        <v>167</v>
      </c>
      <c r="F250" s="108"/>
    </row>
    <row r="251" spans="1:6" s="106" customFormat="1" hidden="1" x14ac:dyDescent="0.25">
      <c r="A251" s="206"/>
      <c r="B251" s="196"/>
      <c r="C251" s="268">
        <v>0</v>
      </c>
      <c r="D251" s="254" t="s">
        <v>167</v>
      </c>
      <c r="F251" s="108"/>
    </row>
    <row r="252" spans="1:6" s="106" customFormat="1" hidden="1" x14ac:dyDescent="0.25">
      <c r="A252" s="206"/>
      <c r="B252" s="196"/>
      <c r="C252" s="268">
        <v>0</v>
      </c>
      <c r="D252" s="254" t="s">
        <v>167</v>
      </c>
      <c r="F252" s="108"/>
    </row>
    <row r="253" spans="1:6" s="106" customFormat="1" hidden="1" x14ac:dyDescent="0.25">
      <c r="A253" s="206"/>
      <c r="B253" s="196"/>
      <c r="C253" s="268">
        <v>0</v>
      </c>
      <c r="D253" s="254" t="s">
        <v>167</v>
      </c>
      <c r="F253" s="108"/>
    </row>
    <row r="254" spans="1:6" s="106" customFormat="1" hidden="1" x14ac:dyDescent="0.25">
      <c r="A254" s="206"/>
      <c r="B254" s="196"/>
      <c r="C254" s="268">
        <v>0</v>
      </c>
      <c r="D254" s="254" t="s">
        <v>167</v>
      </c>
      <c r="F254" s="108"/>
    </row>
    <row r="255" spans="1:6" s="106" customFormat="1" hidden="1" x14ac:dyDescent="0.25">
      <c r="A255" s="206"/>
      <c r="B255" s="196"/>
      <c r="C255" s="268">
        <v>0</v>
      </c>
      <c r="D255" s="254" t="s">
        <v>167</v>
      </c>
      <c r="F255" s="108"/>
    </row>
    <row r="256" spans="1:6" s="106" customFormat="1" hidden="1" x14ac:dyDescent="0.25">
      <c r="A256" s="206"/>
      <c r="B256" s="196"/>
      <c r="C256" s="268">
        <v>0</v>
      </c>
      <c r="D256" s="254" t="s">
        <v>167</v>
      </c>
      <c r="F256" s="108"/>
    </row>
    <row r="257" spans="1:14" s="106" customFormat="1" hidden="1" x14ac:dyDescent="0.25">
      <c r="A257" s="206"/>
      <c r="B257" s="196"/>
      <c r="C257" s="268">
        <v>0</v>
      </c>
      <c r="D257" s="254" t="s">
        <v>167</v>
      </c>
      <c r="F257" s="108"/>
    </row>
    <row r="258" spans="1:14" s="106" customFormat="1" hidden="1" x14ac:dyDescent="0.25">
      <c r="A258" s="206"/>
      <c r="B258" s="196"/>
      <c r="C258" s="268">
        <v>0</v>
      </c>
      <c r="D258" s="254" t="s">
        <v>167</v>
      </c>
      <c r="F258" s="108"/>
    </row>
    <row r="259" spans="1:14" s="106" customFormat="1" hidden="1" x14ac:dyDescent="0.25">
      <c r="A259" s="206"/>
      <c r="B259" s="196"/>
      <c r="C259" s="268">
        <v>0</v>
      </c>
      <c r="D259" s="254" t="s">
        <v>167</v>
      </c>
      <c r="F259" s="108"/>
    </row>
    <row r="260" spans="1:14" s="106" customFormat="1" hidden="1" x14ac:dyDescent="0.25">
      <c r="A260" s="206"/>
      <c r="B260" s="196"/>
      <c r="C260" s="268">
        <v>0</v>
      </c>
      <c r="D260" s="254" t="s">
        <v>167</v>
      </c>
      <c r="F260" s="108"/>
    </row>
    <row r="261" spans="1:14" s="106" customFormat="1" hidden="1" x14ac:dyDescent="0.25">
      <c r="A261" s="206"/>
      <c r="B261" s="196"/>
      <c r="C261" s="268">
        <v>0</v>
      </c>
      <c r="D261" s="254" t="s">
        <v>167</v>
      </c>
      <c r="F261" s="108"/>
    </row>
    <row r="262" spans="1:14" s="106" customFormat="1" hidden="1" x14ac:dyDescent="0.25">
      <c r="A262" s="206"/>
      <c r="B262" s="196"/>
      <c r="C262" s="268">
        <v>0</v>
      </c>
      <c r="D262" s="254" t="s">
        <v>167</v>
      </c>
      <c r="F262" s="108"/>
    </row>
    <row r="263" spans="1:14" s="106" customFormat="1" hidden="1" x14ac:dyDescent="0.25">
      <c r="A263" s="206"/>
      <c r="B263" s="196"/>
      <c r="C263" s="268">
        <v>0</v>
      </c>
      <c r="D263" s="254" t="s">
        <v>167</v>
      </c>
      <c r="F263" s="108"/>
    </row>
    <row r="264" spans="1:14" s="106" customFormat="1" hidden="1" x14ac:dyDescent="0.25">
      <c r="A264" s="206"/>
      <c r="B264" s="196"/>
      <c r="C264" s="268">
        <v>0</v>
      </c>
      <c r="D264" s="254" t="s">
        <v>167</v>
      </c>
      <c r="F264" s="108"/>
    </row>
    <row r="265" spans="1:14" s="106" customFormat="1" hidden="1" x14ac:dyDescent="0.25">
      <c r="A265" s="206"/>
      <c r="B265" s="196"/>
      <c r="C265" s="268">
        <v>0</v>
      </c>
      <c r="D265" s="254" t="s">
        <v>167</v>
      </c>
      <c r="F265" s="108"/>
    </row>
    <row r="266" spans="1:14" s="106" customFormat="1" x14ac:dyDescent="0.25">
      <c r="A266" s="206"/>
      <c r="B266" s="196"/>
      <c r="C266" s="269">
        <v>0</v>
      </c>
      <c r="D266" s="254" t="s">
        <v>167</v>
      </c>
    </row>
    <row r="267" spans="1:14" s="106" customFormat="1" x14ac:dyDescent="0.25">
      <c r="A267" s="222"/>
      <c r="B267" s="158" t="s">
        <v>168</v>
      </c>
      <c r="C267" s="153">
        <f>ROUND(SUBTOTAL(109,C136:C266),2)</f>
        <v>0</v>
      </c>
      <c r="D267" s="254" t="s">
        <v>167</v>
      </c>
      <c r="F267" s="111" t="s">
        <v>183</v>
      </c>
    </row>
    <row r="268" spans="1:14" x14ac:dyDescent="0.25">
      <c r="D268" s="156" t="s">
        <v>159</v>
      </c>
    </row>
    <row r="269" spans="1:14" x14ac:dyDescent="0.25">
      <c r="B269" s="285" t="s">
        <v>178</v>
      </c>
      <c r="C269" s="201">
        <f>+C267+C135</f>
        <v>0</v>
      </c>
      <c r="D269" s="159" t="s">
        <v>159</v>
      </c>
      <c r="F269" s="120" t="s">
        <v>170</v>
      </c>
    </row>
    <row r="270" spans="1:14" s="106" customFormat="1" x14ac:dyDescent="0.25">
      <c r="A270" s="104"/>
      <c r="B270" s="104"/>
      <c r="C270" s="104"/>
      <c r="D270" s="156" t="s">
        <v>159</v>
      </c>
    </row>
    <row r="271" spans="1:14" s="106" customFormat="1" x14ac:dyDescent="0.25">
      <c r="A271" s="105" t="s">
        <v>171</v>
      </c>
      <c r="B271" s="121"/>
      <c r="C271" s="122"/>
      <c r="D271" s="156" t="s">
        <v>164</v>
      </c>
      <c r="F271" s="107" t="s">
        <v>172</v>
      </c>
    </row>
    <row r="272" spans="1:14" s="106" customFormat="1" ht="45" customHeight="1" x14ac:dyDescent="0.25">
      <c r="A272" s="408"/>
      <c r="B272" s="409"/>
      <c r="C272" s="410"/>
      <c r="D272" s="257" t="s">
        <v>164</v>
      </c>
      <c r="F272" s="413" t="s">
        <v>173</v>
      </c>
      <c r="G272" s="413"/>
      <c r="H272" s="413"/>
      <c r="I272" s="413"/>
      <c r="J272" s="413"/>
      <c r="K272" s="413"/>
      <c r="L272" s="413"/>
      <c r="M272" s="413"/>
      <c r="N272" s="413"/>
    </row>
    <row r="273" spans="1:14" x14ac:dyDescent="0.25">
      <c r="A273" s="104"/>
      <c r="B273" s="104"/>
      <c r="C273" s="104"/>
      <c r="D273" s="240" t="s">
        <v>167</v>
      </c>
      <c r="F273" s="107"/>
    </row>
    <row r="274" spans="1:14" s="106" customFormat="1" x14ac:dyDescent="0.25">
      <c r="A274" s="105" t="s">
        <v>174</v>
      </c>
      <c r="B274" s="113"/>
      <c r="C274" s="109"/>
      <c r="D274" s="253" t="s">
        <v>167</v>
      </c>
      <c r="F274" s="107" t="s">
        <v>172</v>
      </c>
    </row>
    <row r="275" spans="1:14" s="106" customFormat="1" ht="45" customHeight="1" x14ac:dyDescent="0.25">
      <c r="A275" s="408"/>
      <c r="B275" s="409"/>
      <c r="C275" s="410"/>
      <c r="D275" s="258" t="s">
        <v>167</v>
      </c>
      <c r="F275" s="413" t="s">
        <v>173</v>
      </c>
      <c r="G275" s="413"/>
      <c r="H275" s="413"/>
      <c r="I275" s="413"/>
      <c r="J275" s="413"/>
      <c r="K275" s="413"/>
      <c r="L275" s="413"/>
      <c r="M275" s="413"/>
      <c r="N275" s="413"/>
    </row>
    <row r="276" spans="1:14" x14ac:dyDescent="0.25">
      <c r="D276" s="240"/>
    </row>
  </sheetData>
  <sheetProtection algorithmName="SHA-512" hashValue="Per149VUYu20dcg5widPzMCWfYSHLuwWVja1L+XIJlTp3Jjy4sDAPwpUU2Q5loPGXgrJP0IIFjzONeOhrX0vnA==" saltValue="TIBVatA25ozRNhXs7Iq6Bw==" spinCount="100000" sheet="1" formatCells="0" formatRows="0" sort="0"/>
  <autoFilter ref="D1:D276" xr:uid="{00000000-0001-0000-1200-000000000000}"/>
  <mergeCells count="6">
    <mergeCell ref="A1:B1"/>
    <mergeCell ref="A2:C2"/>
    <mergeCell ref="A272:C272"/>
    <mergeCell ref="A275:C275"/>
    <mergeCell ref="F275:N275"/>
    <mergeCell ref="F272:N272"/>
  </mergeCells>
  <printOptions horizontalCentered="1"/>
  <pageMargins left="0.25" right="0.25" top="0.25" bottom="0.25" header="0" footer="0"/>
  <pageSetup fitToHeight="0" orientation="landscape" blackAndWhite="1" r:id="rId1"/>
  <headerFooter>
    <oddFooter>&amp;L&amp;F</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O276"/>
  <sheetViews>
    <sheetView view="pageBreakPreview" zoomScaleNormal="100" zoomScaleSheetLayoutView="100" workbookViewId="0">
      <pane ySplit="3" topLeftCell="A4" activePane="bottomLeft" state="frozen"/>
      <selection activeCell="K24" sqref="K24"/>
      <selection pane="bottomLeft" activeCell="A274" sqref="A274:D274"/>
    </sheetView>
  </sheetViews>
  <sheetFormatPr defaultColWidth="9.140625" defaultRowHeight="15" x14ac:dyDescent="0.25"/>
  <cols>
    <col min="1" max="1" width="73.5703125" style="103" customWidth="1"/>
    <col min="2" max="2" width="14.28515625" style="103" customWidth="1"/>
    <col min="3" max="4" width="22.85546875" style="103" customWidth="1"/>
    <col min="5" max="5" width="17" style="253" hidden="1" customWidth="1"/>
    <col min="6" max="6" width="2.28515625" style="103" customWidth="1"/>
    <col min="7" max="16384" width="9.140625" style="103"/>
  </cols>
  <sheetData>
    <row r="1" spans="1:8" ht="30" customHeight="1" x14ac:dyDescent="0.25">
      <c r="A1" s="411" t="s">
        <v>156</v>
      </c>
      <c r="B1" s="411"/>
      <c r="C1" s="411"/>
      <c r="D1" s="103">
        <f>+'Section A'!B2</f>
        <v>0</v>
      </c>
      <c r="E1" s="253" t="s">
        <v>187</v>
      </c>
    </row>
    <row r="2" spans="1:8" ht="37.5" customHeight="1" x14ac:dyDescent="0.25">
      <c r="A2" s="426" t="s">
        <v>193</v>
      </c>
      <c r="B2" s="426"/>
      <c r="C2" s="426"/>
      <c r="D2" s="426"/>
      <c r="E2" s="288" t="s">
        <v>159</v>
      </c>
    </row>
    <row r="3" spans="1:8" ht="25.5" customHeight="1" x14ac:dyDescent="0.25">
      <c r="A3" s="202" t="s">
        <v>180</v>
      </c>
      <c r="B3" s="179" t="s">
        <v>189</v>
      </c>
      <c r="C3" s="166" t="s">
        <v>182</v>
      </c>
      <c r="D3" s="202" t="s">
        <v>162</v>
      </c>
      <c r="E3" s="155" t="s">
        <v>159</v>
      </c>
    </row>
    <row r="4" spans="1:8" s="106" customFormat="1" ht="15" customHeight="1" x14ac:dyDescent="0.25">
      <c r="A4" s="195"/>
      <c r="B4" s="219"/>
      <c r="C4" s="220"/>
      <c r="D4" s="156">
        <f t="shared" ref="D4:D35" si="0">ROUND(+B4*C4,2)</f>
        <v>0</v>
      </c>
      <c r="E4" s="241" t="s">
        <v>164</v>
      </c>
      <c r="G4" s="217"/>
      <c r="H4" s="217"/>
    </row>
    <row r="5" spans="1:8" s="106" customFormat="1" ht="15" customHeight="1" x14ac:dyDescent="0.25">
      <c r="A5" s="206"/>
      <c r="B5" s="219"/>
      <c r="C5" s="220"/>
      <c r="D5" s="156">
        <f t="shared" si="0"/>
        <v>0</v>
      </c>
      <c r="E5" s="254" t="s">
        <v>164</v>
      </c>
      <c r="G5" s="218"/>
      <c r="H5" s="195"/>
    </row>
    <row r="6" spans="1:8" s="106" customFormat="1" ht="15" customHeight="1" x14ac:dyDescent="0.25">
      <c r="A6" s="206"/>
      <c r="B6" s="219"/>
      <c r="C6" s="220"/>
      <c r="D6" s="156">
        <f t="shared" si="0"/>
        <v>0</v>
      </c>
      <c r="E6" s="254" t="s">
        <v>164</v>
      </c>
      <c r="G6" s="218"/>
      <c r="H6" s="195"/>
    </row>
    <row r="7" spans="1:8" s="106" customFormat="1" ht="15" hidden="1" customHeight="1" x14ac:dyDescent="0.25">
      <c r="A7" s="206"/>
      <c r="B7" s="219"/>
      <c r="C7" s="220"/>
      <c r="D7" s="156">
        <f t="shared" si="0"/>
        <v>0</v>
      </c>
      <c r="E7" s="254" t="s">
        <v>164</v>
      </c>
      <c r="G7" s="218"/>
      <c r="H7" s="195"/>
    </row>
    <row r="8" spans="1:8" s="106" customFormat="1" ht="15" hidden="1" customHeight="1" x14ac:dyDescent="0.25">
      <c r="A8" s="206"/>
      <c r="B8" s="219"/>
      <c r="C8" s="220"/>
      <c r="D8" s="156">
        <f t="shared" si="0"/>
        <v>0</v>
      </c>
      <c r="E8" s="254" t="s">
        <v>164</v>
      </c>
      <c r="G8" s="218"/>
      <c r="H8" s="195"/>
    </row>
    <row r="9" spans="1:8" s="106" customFormat="1" ht="15" hidden="1" customHeight="1" x14ac:dyDescent="0.25">
      <c r="A9" s="206"/>
      <c r="B9" s="219"/>
      <c r="C9" s="220"/>
      <c r="D9" s="156">
        <f t="shared" si="0"/>
        <v>0</v>
      </c>
      <c r="E9" s="254" t="s">
        <v>164</v>
      </c>
      <c r="G9" s="218"/>
      <c r="H9" s="195"/>
    </row>
    <row r="10" spans="1:8" s="106" customFormat="1" ht="15" hidden="1" customHeight="1" x14ac:dyDescent="0.25">
      <c r="A10" s="206"/>
      <c r="B10" s="219"/>
      <c r="C10" s="220"/>
      <c r="D10" s="156">
        <f t="shared" si="0"/>
        <v>0</v>
      </c>
      <c r="E10" s="254" t="s">
        <v>164</v>
      </c>
      <c r="G10" s="218"/>
      <c r="H10" s="195"/>
    </row>
    <row r="11" spans="1:8" s="106" customFormat="1" ht="15" hidden="1" customHeight="1" x14ac:dyDescent="0.25">
      <c r="A11" s="206"/>
      <c r="B11" s="219"/>
      <c r="C11" s="220"/>
      <c r="D11" s="156">
        <f t="shared" si="0"/>
        <v>0</v>
      </c>
      <c r="E11" s="254" t="s">
        <v>164</v>
      </c>
      <c r="G11" s="218"/>
      <c r="H11" s="195"/>
    </row>
    <row r="12" spans="1:8" s="106" customFormat="1" ht="15" hidden="1" customHeight="1" x14ac:dyDescent="0.25">
      <c r="A12" s="206"/>
      <c r="B12" s="219"/>
      <c r="C12" s="220"/>
      <c r="D12" s="156">
        <f t="shared" si="0"/>
        <v>0</v>
      </c>
      <c r="E12" s="254" t="s">
        <v>164</v>
      </c>
      <c r="G12" s="218"/>
      <c r="H12" s="195"/>
    </row>
    <row r="13" spans="1:8" s="106" customFormat="1" ht="15" hidden="1" customHeight="1" x14ac:dyDescent="0.25">
      <c r="A13" s="206"/>
      <c r="B13" s="219"/>
      <c r="C13" s="220"/>
      <c r="D13" s="156">
        <f t="shared" si="0"/>
        <v>0</v>
      </c>
      <c r="E13" s="254" t="s">
        <v>164</v>
      </c>
      <c r="G13" s="218"/>
      <c r="H13" s="195"/>
    </row>
    <row r="14" spans="1:8" s="106" customFormat="1" ht="15" hidden="1" customHeight="1" x14ac:dyDescent="0.25">
      <c r="A14" s="206"/>
      <c r="B14" s="219"/>
      <c r="C14" s="220"/>
      <c r="D14" s="156">
        <f t="shared" si="0"/>
        <v>0</v>
      </c>
      <c r="E14" s="254" t="s">
        <v>164</v>
      </c>
      <c r="G14" s="218"/>
      <c r="H14" s="195"/>
    </row>
    <row r="15" spans="1:8" s="106" customFormat="1" ht="15" hidden="1" customHeight="1" x14ac:dyDescent="0.25">
      <c r="A15" s="206"/>
      <c r="B15" s="219"/>
      <c r="C15" s="220"/>
      <c r="D15" s="156">
        <f t="shared" si="0"/>
        <v>0</v>
      </c>
      <c r="E15" s="254" t="s">
        <v>164</v>
      </c>
      <c r="G15" s="218"/>
      <c r="H15" s="195"/>
    </row>
    <row r="16" spans="1:8" s="106" customFormat="1" ht="15" hidden="1" customHeight="1" x14ac:dyDescent="0.25">
      <c r="A16" s="206"/>
      <c r="B16" s="219"/>
      <c r="C16" s="220"/>
      <c r="D16" s="156">
        <f t="shared" si="0"/>
        <v>0</v>
      </c>
      <c r="E16" s="254" t="s">
        <v>164</v>
      </c>
      <c r="G16" s="218"/>
      <c r="H16" s="195"/>
    </row>
    <row r="17" spans="1:8" s="106" customFormat="1" ht="15" hidden="1" customHeight="1" x14ac:dyDescent="0.25">
      <c r="A17" s="206"/>
      <c r="B17" s="219"/>
      <c r="C17" s="220"/>
      <c r="D17" s="156">
        <f t="shared" si="0"/>
        <v>0</v>
      </c>
      <c r="E17" s="254" t="s">
        <v>164</v>
      </c>
      <c r="G17" s="218"/>
      <c r="H17" s="195"/>
    </row>
    <row r="18" spans="1:8" s="106" customFormat="1" ht="15" hidden="1" customHeight="1" x14ac:dyDescent="0.25">
      <c r="A18" s="206"/>
      <c r="B18" s="219"/>
      <c r="C18" s="220"/>
      <c r="D18" s="156">
        <f t="shared" si="0"/>
        <v>0</v>
      </c>
      <c r="E18" s="254" t="s">
        <v>164</v>
      </c>
      <c r="G18" s="218"/>
      <c r="H18" s="195"/>
    </row>
    <row r="19" spans="1:8" s="106" customFormat="1" ht="15" hidden="1" customHeight="1" x14ac:dyDescent="0.25">
      <c r="A19" s="206"/>
      <c r="B19" s="219"/>
      <c r="C19" s="220"/>
      <c r="D19" s="156">
        <f t="shared" si="0"/>
        <v>0</v>
      </c>
      <c r="E19" s="254" t="s">
        <v>164</v>
      </c>
      <c r="G19" s="218"/>
      <c r="H19" s="195"/>
    </row>
    <row r="20" spans="1:8" s="106" customFormat="1" ht="15" hidden="1" customHeight="1" x14ac:dyDescent="0.25">
      <c r="A20" s="206"/>
      <c r="B20" s="219"/>
      <c r="C20" s="220"/>
      <c r="D20" s="156">
        <f t="shared" si="0"/>
        <v>0</v>
      </c>
      <c r="E20" s="254" t="s">
        <v>164</v>
      </c>
      <c r="G20" s="218"/>
      <c r="H20" s="195"/>
    </row>
    <row r="21" spans="1:8" s="106" customFormat="1" ht="15" hidden="1" customHeight="1" x14ac:dyDescent="0.25">
      <c r="A21" s="206"/>
      <c r="B21" s="219"/>
      <c r="C21" s="220"/>
      <c r="D21" s="156">
        <f t="shared" si="0"/>
        <v>0</v>
      </c>
      <c r="E21" s="254" t="s">
        <v>164</v>
      </c>
      <c r="G21" s="218"/>
      <c r="H21" s="195"/>
    </row>
    <row r="22" spans="1:8" s="106" customFormat="1" ht="15" hidden="1" customHeight="1" x14ac:dyDescent="0.25">
      <c r="A22" s="206"/>
      <c r="B22" s="219"/>
      <c r="C22" s="220"/>
      <c r="D22" s="156">
        <f t="shared" si="0"/>
        <v>0</v>
      </c>
      <c r="E22" s="254" t="s">
        <v>164</v>
      </c>
      <c r="G22" s="218"/>
      <c r="H22" s="195"/>
    </row>
    <row r="23" spans="1:8" s="106" customFormat="1" ht="15" hidden="1" customHeight="1" x14ac:dyDescent="0.25">
      <c r="A23" s="206"/>
      <c r="B23" s="219"/>
      <c r="C23" s="220"/>
      <c r="D23" s="156">
        <f t="shared" si="0"/>
        <v>0</v>
      </c>
      <c r="E23" s="254" t="s">
        <v>164</v>
      </c>
      <c r="G23" s="218"/>
      <c r="H23" s="195"/>
    </row>
    <row r="24" spans="1:8" s="106" customFormat="1" ht="15" hidden="1" customHeight="1" x14ac:dyDescent="0.25">
      <c r="A24" s="206"/>
      <c r="B24" s="219"/>
      <c r="C24" s="220"/>
      <c r="D24" s="156">
        <f t="shared" si="0"/>
        <v>0</v>
      </c>
      <c r="E24" s="254" t="s">
        <v>164</v>
      </c>
      <c r="G24" s="218"/>
      <c r="H24" s="195"/>
    </row>
    <row r="25" spans="1:8" s="106" customFormat="1" ht="15" hidden="1" customHeight="1" x14ac:dyDescent="0.25">
      <c r="A25" s="206"/>
      <c r="B25" s="219"/>
      <c r="C25" s="220"/>
      <c r="D25" s="156">
        <f t="shared" si="0"/>
        <v>0</v>
      </c>
      <c r="E25" s="254" t="s">
        <v>164</v>
      </c>
      <c r="G25" s="218"/>
      <c r="H25" s="195"/>
    </row>
    <row r="26" spans="1:8" s="106" customFormat="1" ht="15" hidden="1" customHeight="1" x14ac:dyDescent="0.25">
      <c r="A26" s="206"/>
      <c r="B26" s="219"/>
      <c r="C26" s="220"/>
      <c r="D26" s="156">
        <f t="shared" si="0"/>
        <v>0</v>
      </c>
      <c r="E26" s="254" t="s">
        <v>164</v>
      </c>
      <c r="G26" s="218"/>
      <c r="H26" s="195"/>
    </row>
    <row r="27" spans="1:8" s="106" customFormat="1" ht="15" hidden="1" customHeight="1" x14ac:dyDescent="0.25">
      <c r="A27" s="206"/>
      <c r="B27" s="219"/>
      <c r="C27" s="220"/>
      <c r="D27" s="156">
        <f t="shared" si="0"/>
        <v>0</v>
      </c>
      <c r="E27" s="254" t="s">
        <v>164</v>
      </c>
      <c r="G27" s="218"/>
      <c r="H27" s="195"/>
    </row>
    <row r="28" spans="1:8" s="106" customFormat="1" ht="15" hidden="1" customHeight="1" x14ac:dyDescent="0.25">
      <c r="A28" s="206"/>
      <c r="B28" s="219"/>
      <c r="C28" s="220"/>
      <c r="D28" s="156">
        <f t="shared" si="0"/>
        <v>0</v>
      </c>
      <c r="E28" s="254" t="s">
        <v>164</v>
      </c>
      <c r="G28" s="218"/>
      <c r="H28" s="195"/>
    </row>
    <row r="29" spans="1:8" s="106" customFormat="1" ht="15" hidden="1" customHeight="1" x14ac:dyDescent="0.25">
      <c r="A29" s="206"/>
      <c r="B29" s="219"/>
      <c r="C29" s="220"/>
      <c r="D29" s="156">
        <f t="shared" si="0"/>
        <v>0</v>
      </c>
      <c r="E29" s="254" t="s">
        <v>164</v>
      </c>
      <c r="G29" s="218"/>
      <c r="H29" s="195"/>
    </row>
    <row r="30" spans="1:8" s="106" customFormat="1" ht="15" hidden="1" customHeight="1" x14ac:dyDescent="0.25">
      <c r="A30" s="206"/>
      <c r="B30" s="219"/>
      <c r="C30" s="220"/>
      <c r="D30" s="156">
        <f t="shared" si="0"/>
        <v>0</v>
      </c>
      <c r="E30" s="254" t="s">
        <v>164</v>
      </c>
      <c r="G30" s="218"/>
      <c r="H30" s="195"/>
    </row>
    <row r="31" spans="1:8" s="106" customFormat="1" ht="15" hidden="1" customHeight="1" x14ac:dyDescent="0.25">
      <c r="A31" s="206"/>
      <c r="B31" s="219"/>
      <c r="C31" s="220"/>
      <c r="D31" s="156">
        <f t="shared" si="0"/>
        <v>0</v>
      </c>
      <c r="E31" s="254" t="s">
        <v>164</v>
      </c>
      <c r="G31" s="218"/>
      <c r="H31" s="195"/>
    </row>
    <row r="32" spans="1:8" s="106" customFormat="1" ht="15" hidden="1" customHeight="1" x14ac:dyDescent="0.25">
      <c r="A32" s="206"/>
      <c r="B32" s="219"/>
      <c r="C32" s="220"/>
      <c r="D32" s="156">
        <f t="shared" si="0"/>
        <v>0</v>
      </c>
      <c r="E32" s="254" t="s">
        <v>164</v>
      </c>
      <c r="G32" s="218"/>
      <c r="H32" s="195"/>
    </row>
    <row r="33" spans="1:8" s="106" customFormat="1" ht="15" hidden="1" customHeight="1" x14ac:dyDescent="0.25">
      <c r="A33" s="206"/>
      <c r="B33" s="219"/>
      <c r="C33" s="220"/>
      <c r="D33" s="156">
        <f t="shared" si="0"/>
        <v>0</v>
      </c>
      <c r="E33" s="254" t="s">
        <v>164</v>
      </c>
      <c r="G33" s="218"/>
      <c r="H33" s="195"/>
    </row>
    <row r="34" spans="1:8" s="106" customFormat="1" ht="15" hidden="1" customHeight="1" x14ac:dyDescent="0.25">
      <c r="A34" s="206"/>
      <c r="B34" s="219"/>
      <c r="C34" s="220"/>
      <c r="D34" s="156">
        <f t="shared" si="0"/>
        <v>0</v>
      </c>
      <c r="E34" s="254" t="s">
        <v>164</v>
      </c>
      <c r="G34" s="218"/>
      <c r="H34" s="195"/>
    </row>
    <row r="35" spans="1:8" s="106" customFormat="1" ht="15" hidden="1" customHeight="1" x14ac:dyDescent="0.25">
      <c r="A35" s="206"/>
      <c r="B35" s="219"/>
      <c r="C35" s="220"/>
      <c r="D35" s="156">
        <f t="shared" si="0"/>
        <v>0</v>
      </c>
      <c r="E35" s="254" t="s">
        <v>164</v>
      </c>
      <c r="G35" s="218"/>
      <c r="H35" s="195"/>
    </row>
    <row r="36" spans="1:8" s="106" customFormat="1" ht="15" hidden="1" customHeight="1" x14ac:dyDescent="0.25">
      <c r="A36" s="206"/>
      <c r="B36" s="219"/>
      <c r="C36" s="220"/>
      <c r="D36" s="156">
        <f t="shared" ref="D36:D67" si="1">ROUND(+B36*C36,2)</f>
        <v>0</v>
      </c>
      <c r="E36" s="254" t="s">
        <v>164</v>
      </c>
      <c r="G36" s="218"/>
      <c r="H36" s="195"/>
    </row>
    <row r="37" spans="1:8" s="106" customFormat="1" ht="15" hidden="1" customHeight="1" x14ac:dyDescent="0.25">
      <c r="A37" s="206"/>
      <c r="B37" s="219"/>
      <c r="C37" s="220"/>
      <c r="D37" s="156">
        <f t="shared" si="1"/>
        <v>0</v>
      </c>
      <c r="E37" s="254" t="s">
        <v>164</v>
      </c>
      <c r="G37" s="218"/>
      <c r="H37" s="195"/>
    </row>
    <row r="38" spans="1:8" s="106" customFormat="1" ht="15" hidden="1" customHeight="1" x14ac:dyDescent="0.25">
      <c r="A38" s="206"/>
      <c r="B38" s="219"/>
      <c r="C38" s="220"/>
      <c r="D38" s="156">
        <f t="shared" si="1"/>
        <v>0</v>
      </c>
      <c r="E38" s="254" t="s">
        <v>164</v>
      </c>
      <c r="G38" s="218"/>
      <c r="H38" s="195"/>
    </row>
    <row r="39" spans="1:8" s="106" customFormat="1" ht="15" hidden="1" customHeight="1" x14ac:dyDescent="0.25">
      <c r="A39" s="206"/>
      <c r="B39" s="219"/>
      <c r="C39" s="220"/>
      <c r="D39" s="156">
        <f t="shared" si="1"/>
        <v>0</v>
      </c>
      <c r="E39" s="254" t="s">
        <v>164</v>
      </c>
      <c r="G39" s="218"/>
      <c r="H39" s="195"/>
    </row>
    <row r="40" spans="1:8" s="106" customFormat="1" ht="15" hidden="1" customHeight="1" x14ac:dyDescent="0.25">
      <c r="A40" s="206"/>
      <c r="B40" s="219"/>
      <c r="C40" s="220"/>
      <c r="D40" s="156">
        <f t="shared" si="1"/>
        <v>0</v>
      </c>
      <c r="E40" s="254" t="s">
        <v>164</v>
      </c>
      <c r="G40" s="218"/>
      <c r="H40" s="195"/>
    </row>
    <row r="41" spans="1:8" s="106" customFormat="1" ht="15" hidden="1" customHeight="1" x14ac:dyDescent="0.25">
      <c r="A41" s="206"/>
      <c r="B41" s="219"/>
      <c r="C41" s="220"/>
      <c r="D41" s="156">
        <f t="shared" si="1"/>
        <v>0</v>
      </c>
      <c r="E41" s="254" t="s">
        <v>164</v>
      </c>
      <c r="G41" s="218"/>
      <c r="H41" s="195"/>
    </row>
    <row r="42" spans="1:8" s="106" customFormat="1" ht="15" hidden="1" customHeight="1" x14ac:dyDescent="0.25">
      <c r="A42" s="206"/>
      <c r="B42" s="219"/>
      <c r="C42" s="220"/>
      <c r="D42" s="156">
        <f t="shared" si="1"/>
        <v>0</v>
      </c>
      <c r="E42" s="254" t="s">
        <v>164</v>
      </c>
      <c r="G42" s="218"/>
      <c r="H42" s="195"/>
    </row>
    <row r="43" spans="1:8" s="106" customFormat="1" ht="15" hidden="1" customHeight="1" x14ac:dyDescent="0.25">
      <c r="A43" s="206"/>
      <c r="B43" s="219"/>
      <c r="C43" s="220"/>
      <c r="D43" s="156">
        <f t="shared" si="1"/>
        <v>0</v>
      </c>
      <c r="E43" s="254" t="s">
        <v>164</v>
      </c>
      <c r="G43" s="218"/>
      <c r="H43" s="195"/>
    </row>
    <row r="44" spans="1:8" s="106" customFormat="1" ht="15" hidden="1" customHeight="1" x14ac:dyDescent="0.25">
      <c r="A44" s="206"/>
      <c r="B44" s="219"/>
      <c r="C44" s="220"/>
      <c r="D44" s="156">
        <f t="shared" si="1"/>
        <v>0</v>
      </c>
      <c r="E44" s="254" t="s">
        <v>164</v>
      </c>
      <c r="G44" s="218"/>
      <c r="H44" s="195"/>
    </row>
    <row r="45" spans="1:8" s="106" customFormat="1" ht="15" hidden="1" customHeight="1" x14ac:dyDescent="0.25">
      <c r="A45" s="206"/>
      <c r="B45" s="219"/>
      <c r="C45" s="220"/>
      <c r="D45" s="156">
        <f t="shared" si="1"/>
        <v>0</v>
      </c>
      <c r="E45" s="254" t="s">
        <v>164</v>
      </c>
      <c r="G45" s="218"/>
      <c r="H45" s="195"/>
    </row>
    <row r="46" spans="1:8" s="106" customFormat="1" ht="15" hidden="1" customHeight="1" x14ac:dyDescent="0.25">
      <c r="A46" s="206"/>
      <c r="B46" s="219"/>
      <c r="C46" s="220"/>
      <c r="D46" s="156">
        <f t="shared" si="1"/>
        <v>0</v>
      </c>
      <c r="E46" s="254" t="s">
        <v>164</v>
      </c>
      <c r="G46" s="218"/>
      <c r="H46" s="195"/>
    </row>
    <row r="47" spans="1:8" s="106" customFormat="1" ht="15" hidden="1" customHeight="1" x14ac:dyDescent="0.25">
      <c r="A47" s="206"/>
      <c r="B47" s="219"/>
      <c r="C47" s="220"/>
      <c r="D47" s="156">
        <f t="shared" si="1"/>
        <v>0</v>
      </c>
      <c r="E47" s="254" t="s">
        <v>164</v>
      </c>
      <c r="G47" s="218"/>
      <c r="H47" s="195"/>
    </row>
    <row r="48" spans="1:8" s="106" customFormat="1" ht="15" hidden="1" customHeight="1" x14ac:dyDescent="0.25">
      <c r="A48" s="206"/>
      <c r="B48" s="219"/>
      <c r="C48" s="220"/>
      <c r="D48" s="156">
        <f t="shared" si="1"/>
        <v>0</v>
      </c>
      <c r="E48" s="254" t="s">
        <v>164</v>
      </c>
      <c r="G48" s="218"/>
      <c r="H48" s="195"/>
    </row>
    <row r="49" spans="1:8" s="106" customFormat="1" ht="15" hidden="1" customHeight="1" x14ac:dyDescent="0.25">
      <c r="A49" s="206"/>
      <c r="B49" s="219"/>
      <c r="C49" s="220"/>
      <c r="D49" s="156">
        <f t="shared" si="1"/>
        <v>0</v>
      </c>
      <c r="E49" s="254" t="s">
        <v>164</v>
      </c>
      <c r="G49" s="218"/>
      <c r="H49" s="195"/>
    </row>
    <row r="50" spans="1:8" s="106" customFormat="1" ht="15" hidden="1" customHeight="1" x14ac:dyDescent="0.25">
      <c r="A50" s="206"/>
      <c r="B50" s="219"/>
      <c r="C50" s="220"/>
      <c r="D50" s="156">
        <f t="shared" si="1"/>
        <v>0</v>
      </c>
      <c r="E50" s="254" t="s">
        <v>164</v>
      </c>
      <c r="G50" s="218"/>
      <c r="H50" s="195"/>
    </row>
    <row r="51" spans="1:8" s="106" customFormat="1" ht="15" hidden="1" customHeight="1" x14ac:dyDescent="0.25">
      <c r="A51" s="206"/>
      <c r="B51" s="219"/>
      <c r="C51" s="220"/>
      <c r="D51" s="156">
        <f t="shared" si="1"/>
        <v>0</v>
      </c>
      <c r="E51" s="254" t="s">
        <v>164</v>
      </c>
      <c r="G51" s="218"/>
      <c r="H51" s="195"/>
    </row>
    <row r="52" spans="1:8" s="106" customFormat="1" ht="15" hidden="1" customHeight="1" x14ac:dyDescent="0.25">
      <c r="A52" s="206"/>
      <c r="B52" s="219"/>
      <c r="C52" s="220"/>
      <c r="D52" s="156">
        <f t="shared" si="1"/>
        <v>0</v>
      </c>
      <c r="E52" s="254" t="s">
        <v>164</v>
      </c>
      <c r="G52" s="218"/>
      <c r="H52" s="195"/>
    </row>
    <row r="53" spans="1:8" s="106" customFormat="1" ht="15" hidden="1" customHeight="1" x14ac:dyDescent="0.25">
      <c r="A53" s="206"/>
      <c r="B53" s="219"/>
      <c r="C53" s="220"/>
      <c r="D53" s="156">
        <f t="shared" si="1"/>
        <v>0</v>
      </c>
      <c r="E53" s="254" t="s">
        <v>164</v>
      </c>
      <c r="G53" s="218"/>
      <c r="H53" s="195"/>
    </row>
    <row r="54" spans="1:8" s="106" customFormat="1" ht="15" hidden="1" customHeight="1" x14ac:dyDescent="0.25">
      <c r="A54" s="206"/>
      <c r="B54" s="219"/>
      <c r="C54" s="220"/>
      <c r="D54" s="156">
        <f t="shared" si="1"/>
        <v>0</v>
      </c>
      <c r="E54" s="254" t="s">
        <v>164</v>
      </c>
      <c r="G54" s="218"/>
      <c r="H54" s="195"/>
    </row>
    <row r="55" spans="1:8" s="106" customFormat="1" ht="15" hidden="1" customHeight="1" x14ac:dyDescent="0.25">
      <c r="A55" s="206"/>
      <c r="B55" s="219"/>
      <c r="C55" s="220"/>
      <c r="D55" s="156">
        <f t="shared" si="1"/>
        <v>0</v>
      </c>
      <c r="E55" s="254" t="s">
        <v>164</v>
      </c>
      <c r="G55" s="218"/>
      <c r="H55" s="195"/>
    </row>
    <row r="56" spans="1:8" s="106" customFormat="1" ht="15" hidden="1" customHeight="1" x14ac:dyDescent="0.25">
      <c r="A56" s="206"/>
      <c r="B56" s="219"/>
      <c r="C56" s="220"/>
      <c r="D56" s="156">
        <f t="shared" si="1"/>
        <v>0</v>
      </c>
      <c r="E56" s="254" t="s">
        <v>164</v>
      </c>
      <c r="G56" s="218"/>
      <c r="H56" s="195"/>
    </row>
    <row r="57" spans="1:8" s="106" customFormat="1" ht="15" hidden="1" customHeight="1" x14ac:dyDescent="0.25">
      <c r="A57" s="206"/>
      <c r="B57" s="219"/>
      <c r="C57" s="220"/>
      <c r="D57" s="156">
        <f t="shared" si="1"/>
        <v>0</v>
      </c>
      <c r="E57" s="254" t="s">
        <v>164</v>
      </c>
      <c r="G57" s="218"/>
      <c r="H57" s="195"/>
    </row>
    <row r="58" spans="1:8" s="106" customFormat="1" ht="15" hidden="1" customHeight="1" x14ac:dyDescent="0.25">
      <c r="A58" s="206"/>
      <c r="B58" s="219"/>
      <c r="C58" s="220"/>
      <c r="D58" s="156">
        <f t="shared" si="1"/>
        <v>0</v>
      </c>
      <c r="E58" s="254" t="s">
        <v>164</v>
      </c>
      <c r="G58" s="218"/>
      <c r="H58" s="195"/>
    </row>
    <row r="59" spans="1:8" s="106" customFormat="1" ht="15" hidden="1" customHeight="1" x14ac:dyDescent="0.25">
      <c r="A59" s="206"/>
      <c r="B59" s="219"/>
      <c r="C59" s="220"/>
      <c r="D59" s="156">
        <f t="shared" si="1"/>
        <v>0</v>
      </c>
      <c r="E59" s="254" t="s">
        <v>164</v>
      </c>
      <c r="G59" s="218"/>
      <c r="H59" s="195"/>
    </row>
    <row r="60" spans="1:8" s="106" customFormat="1" ht="15" hidden="1" customHeight="1" x14ac:dyDescent="0.25">
      <c r="A60" s="206"/>
      <c r="B60" s="219"/>
      <c r="C60" s="220"/>
      <c r="D60" s="156">
        <f t="shared" si="1"/>
        <v>0</v>
      </c>
      <c r="E60" s="254" t="s">
        <v>164</v>
      </c>
      <c r="G60" s="218"/>
      <c r="H60" s="195"/>
    </row>
    <row r="61" spans="1:8" s="106" customFormat="1" ht="15" hidden="1" customHeight="1" x14ac:dyDescent="0.25">
      <c r="A61" s="206"/>
      <c r="B61" s="219"/>
      <c r="C61" s="220"/>
      <c r="D61" s="156">
        <f t="shared" si="1"/>
        <v>0</v>
      </c>
      <c r="E61" s="254" t="s">
        <v>164</v>
      </c>
      <c r="G61" s="218"/>
      <c r="H61" s="195"/>
    </row>
    <row r="62" spans="1:8" s="106" customFormat="1" ht="15" hidden="1" customHeight="1" x14ac:dyDescent="0.25">
      <c r="A62" s="206"/>
      <c r="B62" s="219"/>
      <c r="C62" s="220"/>
      <c r="D62" s="156">
        <f t="shared" si="1"/>
        <v>0</v>
      </c>
      <c r="E62" s="254" t="s">
        <v>164</v>
      </c>
      <c r="G62" s="218"/>
      <c r="H62" s="195"/>
    </row>
    <row r="63" spans="1:8" s="106" customFormat="1" ht="15" hidden="1" customHeight="1" x14ac:dyDescent="0.25">
      <c r="A63" s="206"/>
      <c r="B63" s="219"/>
      <c r="C63" s="220"/>
      <c r="D63" s="156">
        <f t="shared" si="1"/>
        <v>0</v>
      </c>
      <c r="E63" s="254" t="s">
        <v>164</v>
      </c>
      <c r="G63" s="218"/>
      <c r="H63" s="195"/>
    </row>
    <row r="64" spans="1:8" s="106" customFormat="1" ht="15" hidden="1" customHeight="1" x14ac:dyDescent="0.25">
      <c r="A64" s="206"/>
      <c r="B64" s="219"/>
      <c r="C64" s="220"/>
      <c r="D64" s="156">
        <f t="shared" si="1"/>
        <v>0</v>
      </c>
      <c r="E64" s="254" t="s">
        <v>164</v>
      </c>
      <c r="G64" s="218"/>
      <c r="H64" s="195"/>
    </row>
    <row r="65" spans="1:8" s="106" customFormat="1" ht="15" hidden="1" customHeight="1" x14ac:dyDescent="0.25">
      <c r="A65" s="206"/>
      <c r="B65" s="219"/>
      <c r="C65" s="220"/>
      <c r="D65" s="156">
        <f t="shared" si="1"/>
        <v>0</v>
      </c>
      <c r="E65" s="254" t="s">
        <v>164</v>
      </c>
      <c r="G65" s="218"/>
      <c r="H65" s="195"/>
    </row>
    <row r="66" spans="1:8" s="106" customFormat="1" ht="15" hidden="1" customHeight="1" x14ac:dyDescent="0.25">
      <c r="A66" s="206"/>
      <c r="B66" s="219"/>
      <c r="C66" s="220"/>
      <c r="D66" s="156">
        <f t="shared" si="1"/>
        <v>0</v>
      </c>
      <c r="E66" s="254" t="s">
        <v>164</v>
      </c>
      <c r="G66" s="218"/>
      <c r="H66" s="195"/>
    </row>
    <row r="67" spans="1:8" s="106" customFormat="1" ht="15" hidden="1" customHeight="1" x14ac:dyDescent="0.25">
      <c r="A67" s="206"/>
      <c r="B67" s="219"/>
      <c r="C67" s="220"/>
      <c r="D67" s="156">
        <f t="shared" si="1"/>
        <v>0</v>
      </c>
      <c r="E67" s="254" t="s">
        <v>164</v>
      </c>
      <c r="G67" s="218"/>
      <c r="H67" s="195"/>
    </row>
    <row r="68" spans="1:8" s="106" customFormat="1" ht="15" hidden="1" customHeight="1" x14ac:dyDescent="0.25">
      <c r="A68" s="206"/>
      <c r="B68" s="219"/>
      <c r="C68" s="220"/>
      <c r="D68" s="156">
        <f t="shared" ref="D68:D99" si="2">ROUND(+B68*C68,2)</f>
        <v>0</v>
      </c>
      <c r="E68" s="254" t="s">
        <v>164</v>
      </c>
      <c r="G68" s="218"/>
      <c r="H68" s="195"/>
    </row>
    <row r="69" spans="1:8" s="106" customFormat="1" ht="15" hidden="1" customHeight="1" x14ac:dyDescent="0.25">
      <c r="A69" s="206"/>
      <c r="B69" s="219"/>
      <c r="C69" s="220"/>
      <c r="D69" s="156">
        <f t="shared" si="2"/>
        <v>0</v>
      </c>
      <c r="E69" s="254" t="s">
        <v>164</v>
      </c>
      <c r="G69" s="218"/>
      <c r="H69" s="195"/>
    </row>
    <row r="70" spans="1:8" s="106" customFormat="1" ht="15" hidden="1" customHeight="1" x14ac:dyDescent="0.25">
      <c r="A70" s="206"/>
      <c r="B70" s="219"/>
      <c r="C70" s="220"/>
      <c r="D70" s="156">
        <f t="shared" si="2"/>
        <v>0</v>
      </c>
      <c r="E70" s="254" t="s">
        <v>164</v>
      </c>
      <c r="G70" s="218"/>
      <c r="H70" s="195"/>
    </row>
    <row r="71" spans="1:8" s="106" customFormat="1" ht="15" hidden="1" customHeight="1" x14ac:dyDescent="0.25">
      <c r="A71" s="206"/>
      <c r="B71" s="219"/>
      <c r="C71" s="220"/>
      <c r="D71" s="156">
        <f t="shared" si="2"/>
        <v>0</v>
      </c>
      <c r="E71" s="254" t="s">
        <v>164</v>
      </c>
      <c r="G71" s="218"/>
      <c r="H71" s="195"/>
    </row>
    <row r="72" spans="1:8" s="106" customFormat="1" ht="15" hidden="1" customHeight="1" x14ac:dyDescent="0.25">
      <c r="A72" s="206"/>
      <c r="B72" s="219"/>
      <c r="C72" s="220"/>
      <c r="D72" s="156">
        <f t="shared" si="2"/>
        <v>0</v>
      </c>
      <c r="E72" s="254" t="s">
        <v>164</v>
      </c>
      <c r="G72" s="218"/>
      <c r="H72" s="195"/>
    </row>
    <row r="73" spans="1:8" s="106" customFormat="1" ht="15" hidden="1" customHeight="1" x14ac:dyDescent="0.25">
      <c r="A73" s="206"/>
      <c r="B73" s="219"/>
      <c r="C73" s="220"/>
      <c r="D73" s="156">
        <f t="shared" si="2"/>
        <v>0</v>
      </c>
      <c r="E73" s="254" t="s">
        <v>164</v>
      </c>
      <c r="G73" s="218"/>
      <c r="H73" s="195"/>
    </row>
    <row r="74" spans="1:8" s="106" customFormat="1" ht="15" hidden="1" customHeight="1" x14ac:dyDescent="0.25">
      <c r="A74" s="206"/>
      <c r="B74" s="219"/>
      <c r="C74" s="220"/>
      <c r="D74" s="156">
        <f t="shared" si="2"/>
        <v>0</v>
      </c>
      <c r="E74" s="254" t="s">
        <v>164</v>
      </c>
      <c r="G74" s="218"/>
      <c r="H74" s="195"/>
    </row>
    <row r="75" spans="1:8" s="106" customFormat="1" ht="15" hidden="1" customHeight="1" x14ac:dyDescent="0.25">
      <c r="A75" s="206"/>
      <c r="B75" s="219"/>
      <c r="C75" s="220"/>
      <c r="D75" s="156">
        <f t="shared" si="2"/>
        <v>0</v>
      </c>
      <c r="E75" s="254" t="s">
        <v>164</v>
      </c>
      <c r="G75" s="218"/>
      <c r="H75" s="195"/>
    </row>
    <row r="76" spans="1:8" s="106" customFormat="1" ht="15" hidden="1" customHeight="1" x14ac:dyDescent="0.25">
      <c r="A76" s="206"/>
      <c r="B76" s="219"/>
      <c r="C76" s="220"/>
      <c r="D76" s="156">
        <f t="shared" si="2"/>
        <v>0</v>
      </c>
      <c r="E76" s="254" t="s">
        <v>164</v>
      </c>
      <c r="G76" s="218"/>
      <c r="H76" s="195"/>
    </row>
    <row r="77" spans="1:8" s="106" customFormat="1" ht="15" hidden="1" customHeight="1" x14ac:dyDescent="0.25">
      <c r="A77" s="206"/>
      <c r="B77" s="219"/>
      <c r="C77" s="220"/>
      <c r="D77" s="156">
        <f t="shared" si="2"/>
        <v>0</v>
      </c>
      <c r="E77" s="254" t="s">
        <v>164</v>
      </c>
      <c r="G77" s="218"/>
      <c r="H77" s="195"/>
    </row>
    <row r="78" spans="1:8" s="106" customFormat="1" ht="15" hidden="1" customHeight="1" x14ac:dyDescent="0.25">
      <c r="A78" s="206"/>
      <c r="B78" s="219"/>
      <c r="C78" s="220"/>
      <c r="D78" s="156">
        <f t="shared" si="2"/>
        <v>0</v>
      </c>
      <c r="E78" s="254" t="s">
        <v>164</v>
      </c>
      <c r="G78" s="218"/>
      <c r="H78" s="195"/>
    </row>
    <row r="79" spans="1:8" s="106" customFormat="1" ht="15" hidden="1" customHeight="1" x14ac:dyDescent="0.25">
      <c r="A79" s="206"/>
      <c r="B79" s="219"/>
      <c r="C79" s="220"/>
      <c r="D79" s="156">
        <f t="shared" si="2"/>
        <v>0</v>
      </c>
      <c r="E79" s="254" t="s">
        <v>164</v>
      </c>
      <c r="G79" s="218"/>
      <c r="H79" s="195"/>
    </row>
    <row r="80" spans="1:8" s="106" customFormat="1" ht="15" hidden="1" customHeight="1" x14ac:dyDescent="0.25">
      <c r="A80" s="206"/>
      <c r="B80" s="219"/>
      <c r="C80" s="220"/>
      <c r="D80" s="156">
        <f t="shared" si="2"/>
        <v>0</v>
      </c>
      <c r="E80" s="254" t="s">
        <v>164</v>
      </c>
      <c r="G80" s="218"/>
      <c r="H80" s="195"/>
    </row>
    <row r="81" spans="1:8" s="106" customFormat="1" ht="15" hidden="1" customHeight="1" x14ac:dyDescent="0.25">
      <c r="A81" s="206"/>
      <c r="B81" s="219"/>
      <c r="C81" s="220"/>
      <c r="D81" s="156">
        <f t="shared" si="2"/>
        <v>0</v>
      </c>
      <c r="E81" s="254" t="s">
        <v>164</v>
      </c>
      <c r="G81" s="218"/>
      <c r="H81" s="195"/>
    </row>
    <row r="82" spans="1:8" s="106" customFormat="1" ht="15" hidden="1" customHeight="1" x14ac:dyDescent="0.25">
      <c r="A82" s="206"/>
      <c r="B82" s="219"/>
      <c r="C82" s="220"/>
      <c r="D82" s="156">
        <f t="shared" si="2"/>
        <v>0</v>
      </c>
      <c r="E82" s="254" t="s">
        <v>164</v>
      </c>
      <c r="G82" s="218"/>
      <c r="H82" s="195"/>
    </row>
    <row r="83" spans="1:8" s="106" customFormat="1" ht="15" hidden="1" customHeight="1" x14ac:dyDescent="0.25">
      <c r="A83" s="206"/>
      <c r="B83" s="219"/>
      <c r="C83" s="220"/>
      <c r="D83" s="156">
        <f t="shared" si="2"/>
        <v>0</v>
      </c>
      <c r="E83" s="254" t="s">
        <v>164</v>
      </c>
      <c r="G83" s="218"/>
      <c r="H83" s="195"/>
    </row>
    <row r="84" spans="1:8" s="106" customFormat="1" ht="15" hidden="1" customHeight="1" x14ac:dyDescent="0.25">
      <c r="A84" s="206"/>
      <c r="B84" s="219"/>
      <c r="C84" s="220"/>
      <c r="D84" s="156">
        <f t="shared" si="2"/>
        <v>0</v>
      </c>
      <c r="E84" s="254" t="s">
        <v>164</v>
      </c>
      <c r="G84" s="218"/>
      <c r="H84" s="195"/>
    </row>
    <row r="85" spans="1:8" s="106" customFormat="1" ht="15" hidden="1" customHeight="1" x14ac:dyDescent="0.25">
      <c r="A85" s="206"/>
      <c r="B85" s="219"/>
      <c r="C85" s="220"/>
      <c r="D85" s="156">
        <f t="shared" si="2"/>
        <v>0</v>
      </c>
      <c r="E85" s="254" t="s">
        <v>164</v>
      </c>
      <c r="G85" s="218"/>
      <c r="H85" s="195"/>
    </row>
    <row r="86" spans="1:8" s="106" customFormat="1" ht="15" hidden="1" customHeight="1" x14ac:dyDescent="0.25">
      <c r="A86" s="206"/>
      <c r="B86" s="219"/>
      <c r="C86" s="220"/>
      <c r="D86" s="156">
        <f t="shared" si="2"/>
        <v>0</v>
      </c>
      <c r="E86" s="254" t="s">
        <v>164</v>
      </c>
      <c r="G86" s="218"/>
      <c r="H86" s="195"/>
    </row>
    <row r="87" spans="1:8" s="106" customFormat="1" ht="15" hidden="1" customHeight="1" x14ac:dyDescent="0.25">
      <c r="A87" s="206"/>
      <c r="B87" s="219"/>
      <c r="C87" s="220"/>
      <c r="D87" s="156">
        <f t="shared" si="2"/>
        <v>0</v>
      </c>
      <c r="E87" s="254" t="s">
        <v>164</v>
      </c>
      <c r="G87" s="218"/>
      <c r="H87" s="195"/>
    </row>
    <row r="88" spans="1:8" s="106" customFormat="1" ht="15" hidden="1" customHeight="1" x14ac:dyDescent="0.25">
      <c r="A88" s="206"/>
      <c r="B88" s="219"/>
      <c r="C88" s="220"/>
      <c r="D88" s="156">
        <f t="shared" si="2"/>
        <v>0</v>
      </c>
      <c r="E88" s="254" t="s">
        <v>164</v>
      </c>
      <c r="G88" s="218"/>
      <c r="H88" s="195"/>
    </row>
    <row r="89" spans="1:8" s="106" customFormat="1" ht="15" hidden="1" customHeight="1" x14ac:dyDescent="0.25">
      <c r="A89" s="206"/>
      <c r="B89" s="219"/>
      <c r="C89" s="220"/>
      <c r="D89" s="156">
        <f t="shared" si="2"/>
        <v>0</v>
      </c>
      <c r="E89" s="254" t="s">
        <v>164</v>
      </c>
      <c r="G89" s="218"/>
      <c r="H89" s="195"/>
    </row>
    <row r="90" spans="1:8" s="106" customFormat="1" ht="15" hidden="1" customHeight="1" x14ac:dyDescent="0.25">
      <c r="A90" s="206"/>
      <c r="B90" s="219"/>
      <c r="C90" s="220"/>
      <c r="D90" s="156">
        <f t="shared" si="2"/>
        <v>0</v>
      </c>
      <c r="E90" s="254" t="s">
        <v>164</v>
      </c>
      <c r="G90" s="218"/>
      <c r="H90" s="195"/>
    </row>
    <row r="91" spans="1:8" s="106" customFormat="1" ht="15" hidden="1" customHeight="1" x14ac:dyDescent="0.25">
      <c r="A91" s="206"/>
      <c r="B91" s="219"/>
      <c r="C91" s="220"/>
      <c r="D91" s="156">
        <f t="shared" si="2"/>
        <v>0</v>
      </c>
      <c r="E91" s="254" t="s">
        <v>164</v>
      </c>
      <c r="G91" s="218"/>
      <c r="H91" s="195"/>
    </row>
    <row r="92" spans="1:8" s="106" customFormat="1" ht="15" hidden="1" customHeight="1" x14ac:dyDescent="0.25">
      <c r="A92" s="206"/>
      <c r="B92" s="219"/>
      <c r="C92" s="220"/>
      <c r="D92" s="156">
        <f t="shared" si="2"/>
        <v>0</v>
      </c>
      <c r="E92" s="254" t="s">
        <v>164</v>
      </c>
      <c r="G92" s="218"/>
      <c r="H92" s="195"/>
    </row>
    <row r="93" spans="1:8" s="106" customFormat="1" ht="15" hidden="1" customHeight="1" x14ac:dyDescent="0.25">
      <c r="A93" s="206"/>
      <c r="B93" s="219"/>
      <c r="C93" s="220"/>
      <c r="D93" s="156">
        <f t="shared" si="2"/>
        <v>0</v>
      </c>
      <c r="E93" s="254" t="s">
        <v>164</v>
      </c>
      <c r="G93" s="218"/>
      <c r="H93" s="195"/>
    </row>
    <row r="94" spans="1:8" s="106" customFormat="1" ht="15" hidden="1" customHeight="1" x14ac:dyDescent="0.25">
      <c r="A94" s="206"/>
      <c r="B94" s="219"/>
      <c r="C94" s="220"/>
      <c r="D94" s="156">
        <f t="shared" si="2"/>
        <v>0</v>
      </c>
      <c r="E94" s="254" t="s">
        <v>164</v>
      </c>
      <c r="G94" s="218"/>
      <c r="H94" s="195"/>
    </row>
    <row r="95" spans="1:8" s="106" customFormat="1" ht="15" hidden="1" customHeight="1" x14ac:dyDescent="0.25">
      <c r="A95" s="206"/>
      <c r="B95" s="219"/>
      <c r="C95" s="220"/>
      <c r="D95" s="156">
        <f t="shared" si="2"/>
        <v>0</v>
      </c>
      <c r="E95" s="254" t="s">
        <v>164</v>
      </c>
      <c r="G95" s="218"/>
      <c r="H95" s="195"/>
    </row>
    <row r="96" spans="1:8" s="106" customFormat="1" ht="15" hidden="1" customHeight="1" x14ac:dyDescent="0.25">
      <c r="A96" s="206"/>
      <c r="B96" s="219"/>
      <c r="C96" s="220"/>
      <c r="D96" s="156">
        <f t="shared" si="2"/>
        <v>0</v>
      </c>
      <c r="E96" s="254" t="s">
        <v>164</v>
      </c>
      <c r="G96" s="218"/>
      <c r="H96" s="195"/>
    </row>
    <row r="97" spans="1:8" s="106" customFormat="1" ht="15" hidden="1" customHeight="1" x14ac:dyDescent="0.25">
      <c r="A97" s="206"/>
      <c r="B97" s="219"/>
      <c r="C97" s="220"/>
      <c r="D97" s="156">
        <f t="shared" si="2"/>
        <v>0</v>
      </c>
      <c r="E97" s="254" t="s">
        <v>164</v>
      </c>
      <c r="G97" s="218"/>
      <c r="H97" s="195"/>
    </row>
    <row r="98" spans="1:8" s="106" customFormat="1" ht="15" hidden="1" customHeight="1" x14ac:dyDescent="0.25">
      <c r="A98" s="206"/>
      <c r="B98" s="219"/>
      <c r="C98" s="220"/>
      <c r="D98" s="156">
        <f t="shared" si="2"/>
        <v>0</v>
      </c>
      <c r="E98" s="254" t="s">
        <v>164</v>
      </c>
      <c r="G98" s="218"/>
      <c r="H98" s="195"/>
    </row>
    <row r="99" spans="1:8" s="106" customFormat="1" ht="15" hidden="1" customHeight="1" x14ac:dyDescent="0.25">
      <c r="A99" s="206"/>
      <c r="B99" s="219"/>
      <c r="C99" s="220"/>
      <c r="D99" s="156">
        <f t="shared" si="2"/>
        <v>0</v>
      </c>
      <c r="E99" s="254" t="s">
        <v>164</v>
      </c>
      <c r="G99" s="218"/>
      <c r="H99" s="195"/>
    </row>
    <row r="100" spans="1:8" s="106" customFormat="1" ht="15" hidden="1" customHeight="1" x14ac:dyDescent="0.25">
      <c r="A100" s="206"/>
      <c r="B100" s="219"/>
      <c r="C100" s="220"/>
      <c r="D100" s="156">
        <f t="shared" ref="D100:D131" si="3">ROUND(+B100*C100,2)</f>
        <v>0</v>
      </c>
      <c r="E100" s="254" t="s">
        <v>164</v>
      </c>
      <c r="G100" s="218"/>
      <c r="H100" s="195"/>
    </row>
    <row r="101" spans="1:8" s="106" customFormat="1" ht="15" hidden="1" customHeight="1" x14ac:dyDescent="0.25">
      <c r="A101" s="206"/>
      <c r="B101" s="219"/>
      <c r="C101" s="220"/>
      <c r="D101" s="156">
        <f t="shared" si="3"/>
        <v>0</v>
      </c>
      <c r="E101" s="254" t="s">
        <v>164</v>
      </c>
      <c r="G101" s="218"/>
      <c r="H101" s="195"/>
    </row>
    <row r="102" spans="1:8" s="106" customFormat="1" ht="15" hidden="1" customHeight="1" x14ac:dyDescent="0.25">
      <c r="A102" s="206"/>
      <c r="B102" s="219"/>
      <c r="C102" s="220"/>
      <c r="D102" s="156">
        <f t="shared" si="3"/>
        <v>0</v>
      </c>
      <c r="E102" s="254" t="s">
        <v>164</v>
      </c>
      <c r="G102" s="218"/>
      <c r="H102" s="195"/>
    </row>
    <row r="103" spans="1:8" s="106" customFormat="1" ht="15" hidden="1" customHeight="1" x14ac:dyDescent="0.25">
      <c r="A103" s="206"/>
      <c r="B103" s="219"/>
      <c r="C103" s="220"/>
      <c r="D103" s="156">
        <f t="shared" si="3"/>
        <v>0</v>
      </c>
      <c r="E103" s="254" t="s">
        <v>164</v>
      </c>
      <c r="G103" s="218"/>
      <c r="H103" s="195"/>
    </row>
    <row r="104" spans="1:8" s="106" customFormat="1" ht="15" hidden="1" customHeight="1" x14ac:dyDescent="0.25">
      <c r="A104" s="206"/>
      <c r="B104" s="219"/>
      <c r="C104" s="220"/>
      <c r="D104" s="156">
        <f t="shared" si="3"/>
        <v>0</v>
      </c>
      <c r="E104" s="254" t="s">
        <v>164</v>
      </c>
      <c r="G104" s="218"/>
      <c r="H104" s="195"/>
    </row>
    <row r="105" spans="1:8" s="106" customFormat="1" ht="15" hidden="1" customHeight="1" x14ac:dyDescent="0.25">
      <c r="A105" s="206"/>
      <c r="B105" s="219"/>
      <c r="C105" s="220"/>
      <c r="D105" s="156">
        <f t="shared" si="3"/>
        <v>0</v>
      </c>
      <c r="E105" s="254" t="s">
        <v>164</v>
      </c>
      <c r="G105" s="218"/>
      <c r="H105" s="195"/>
    </row>
    <row r="106" spans="1:8" s="106" customFormat="1" ht="15" hidden="1" customHeight="1" x14ac:dyDescent="0.25">
      <c r="A106" s="206"/>
      <c r="B106" s="219"/>
      <c r="C106" s="220"/>
      <c r="D106" s="156">
        <f t="shared" si="3"/>
        <v>0</v>
      </c>
      <c r="E106" s="254" t="s">
        <v>164</v>
      </c>
      <c r="G106" s="218"/>
      <c r="H106" s="195"/>
    </row>
    <row r="107" spans="1:8" s="106" customFormat="1" ht="15" hidden="1" customHeight="1" x14ac:dyDescent="0.25">
      <c r="A107" s="206"/>
      <c r="B107" s="219"/>
      <c r="C107" s="220"/>
      <c r="D107" s="156">
        <f t="shared" si="3"/>
        <v>0</v>
      </c>
      <c r="E107" s="254" t="s">
        <v>164</v>
      </c>
      <c r="G107" s="218"/>
      <c r="H107" s="195"/>
    </row>
    <row r="108" spans="1:8" s="106" customFormat="1" ht="15" hidden="1" customHeight="1" x14ac:dyDescent="0.25">
      <c r="A108" s="206"/>
      <c r="B108" s="219"/>
      <c r="C108" s="220"/>
      <c r="D108" s="156">
        <f t="shared" si="3"/>
        <v>0</v>
      </c>
      <c r="E108" s="254" t="s">
        <v>164</v>
      </c>
      <c r="G108" s="218"/>
      <c r="H108" s="195"/>
    </row>
    <row r="109" spans="1:8" s="106" customFormat="1" ht="15" hidden="1" customHeight="1" x14ac:dyDescent="0.25">
      <c r="A109" s="206"/>
      <c r="B109" s="219"/>
      <c r="C109" s="220"/>
      <c r="D109" s="156">
        <f t="shared" si="3"/>
        <v>0</v>
      </c>
      <c r="E109" s="254" t="s">
        <v>164</v>
      </c>
      <c r="G109" s="218"/>
      <c r="H109" s="195"/>
    </row>
    <row r="110" spans="1:8" s="106" customFormat="1" ht="15" hidden="1" customHeight="1" x14ac:dyDescent="0.25">
      <c r="A110" s="206"/>
      <c r="B110" s="219"/>
      <c r="C110" s="220"/>
      <c r="D110" s="156">
        <f t="shared" si="3"/>
        <v>0</v>
      </c>
      <c r="E110" s="254" t="s">
        <v>164</v>
      </c>
      <c r="G110" s="218"/>
      <c r="H110" s="195"/>
    </row>
    <row r="111" spans="1:8" s="106" customFormat="1" ht="15" hidden="1" customHeight="1" x14ac:dyDescent="0.25">
      <c r="A111" s="206"/>
      <c r="B111" s="219"/>
      <c r="C111" s="220"/>
      <c r="D111" s="156">
        <f t="shared" si="3"/>
        <v>0</v>
      </c>
      <c r="E111" s="254" t="s">
        <v>164</v>
      </c>
      <c r="G111" s="218"/>
      <c r="H111" s="195"/>
    </row>
    <row r="112" spans="1:8" s="106" customFormat="1" ht="15" hidden="1" customHeight="1" x14ac:dyDescent="0.25">
      <c r="A112" s="206"/>
      <c r="B112" s="219"/>
      <c r="C112" s="220"/>
      <c r="D112" s="156">
        <f t="shared" si="3"/>
        <v>0</v>
      </c>
      <c r="E112" s="254" t="s">
        <v>164</v>
      </c>
      <c r="G112" s="218"/>
      <c r="H112" s="195"/>
    </row>
    <row r="113" spans="1:8" s="106" customFormat="1" ht="15" hidden="1" customHeight="1" x14ac:dyDescent="0.25">
      <c r="A113" s="206"/>
      <c r="B113" s="219"/>
      <c r="C113" s="220"/>
      <c r="D113" s="156">
        <f t="shared" si="3"/>
        <v>0</v>
      </c>
      <c r="E113" s="254" t="s">
        <v>164</v>
      </c>
      <c r="G113" s="218"/>
      <c r="H113" s="195"/>
    </row>
    <row r="114" spans="1:8" s="106" customFormat="1" ht="15" hidden="1" customHeight="1" x14ac:dyDescent="0.25">
      <c r="A114" s="206"/>
      <c r="B114" s="219"/>
      <c r="C114" s="220"/>
      <c r="D114" s="156">
        <f t="shared" si="3"/>
        <v>0</v>
      </c>
      <c r="E114" s="254" t="s">
        <v>164</v>
      </c>
      <c r="G114" s="218"/>
      <c r="H114" s="195"/>
    </row>
    <row r="115" spans="1:8" s="106" customFormat="1" ht="15" hidden="1" customHeight="1" x14ac:dyDescent="0.25">
      <c r="A115" s="206"/>
      <c r="B115" s="219"/>
      <c r="C115" s="220"/>
      <c r="D115" s="156">
        <f t="shared" si="3"/>
        <v>0</v>
      </c>
      <c r="E115" s="254" t="s">
        <v>164</v>
      </c>
      <c r="G115" s="218"/>
      <c r="H115" s="195"/>
    </row>
    <row r="116" spans="1:8" s="106" customFormat="1" ht="15" hidden="1" customHeight="1" x14ac:dyDescent="0.25">
      <c r="A116" s="206"/>
      <c r="B116" s="219"/>
      <c r="C116" s="220"/>
      <c r="D116" s="156">
        <f t="shared" si="3"/>
        <v>0</v>
      </c>
      <c r="E116" s="254" t="s">
        <v>164</v>
      </c>
      <c r="G116" s="218"/>
      <c r="H116" s="195"/>
    </row>
    <row r="117" spans="1:8" s="106" customFormat="1" ht="15" hidden="1" customHeight="1" x14ac:dyDescent="0.25">
      <c r="A117" s="206"/>
      <c r="B117" s="219"/>
      <c r="C117" s="220"/>
      <c r="D117" s="156">
        <f t="shared" si="3"/>
        <v>0</v>
      </c>
      <c r="E117" s="254" t="s">
        <v>164</v>
      </c>
      <c r="G117" s="218"/>
      <c r="H117" s="195"/>
    </row>
    <row r="118" spans="1:8" s="106" customFormat="1" ht="15" hidden="1" customHeight="1" x14ac:dyDescent="0.25">
      <c r="A118" s="206"/>
      <c r="B118" s="219"/>
      <c r="C118" s="220"/>
      <c r="D118" s="156">
        <f t="shared" si="3"/>
        <v>0</v>
      </c>
      <c r="E118" s="254" t="s">
        <v>164</v>
      </c>
      <c r="G118" s="218"/>
      <c r="H118" s="195"/>
    </row>
    <row r="119" spans="1:8" s="106" customFormat="1" ht="15" hidden="1" customHeight="1" x14ac:dyDescent="0.25">
      <c r="A119" s="206"/>
      <c r="B119" s="219"/>
      <c r="C119" s="220"/>
      <c r="D119" s="156">
        <f t="shared" si="3"/>
        <v>0</v>
      </c>
      <c r="E119" s="254" t="s">
        <v>164</v>
      </c>
      <c r="G119" s="218"/>
      <c r="H119" s="195"/>
    </row>
    <row r="120" spans="1:8" s="106" customFormat="1" ht="15" hidden="1" customHeight="1" x14ac:dyDescent="0.25">
      <c r="A120" s="206"/>
      <c r="B120" s="219"/>
      <c r="C120" s="220"/>
      <c r="D120" s="156">
        <f t="shared" si="3"/>
        <v>0</v>
      </c>
      <c r="E120" s="254" t="s">
        <v>164</v>
      </c>
      <c r="G120" s="218"/>
      <c r="H120" s="195"/>
    </row>
    <row r="121" spans="1:8" s="106" customFormat="1" ht="15" hidden="1" customHeight="1" x14ac:dyDescent="0.25">
      <c r="A121" s="206"/>
      <c r="B121" s="219"/>
      <c r="C121" s="220"/>
      <c r="D121" s="156">
        <f t="shared" si="3"/>
        <v>0</v>
      </c>
      <c r="E121" s="254" t="s">
        <v>164</v>
      </c>
      <c r="G121" s="218"/>
      <c r="H121" s="195"/>
    </row>
    <row r="122" spans="1:8" s="106" customFormat="1" ht="15" hidden="1" customHeight="1" x14ac:dyDescent="0.25">
      <c r="A122" s="206"/>
      <c r="B122" s="219"/>
      <c r="C122" s="220"/>
      <c r="D122" s="156">
        <f t="shared" si="3"/>
        <v>0</v>
      </c>
      <c r="E122" s="254" t="s">
        <v>164</v>
      </c>
      <c r="G122" s="218"/>
      <c r="H122" s="195"/>
    </row>
    <row r="123" spans="1:8" s="106" customFormat="1" ht="15" hidden="1" customHeight="1" x14ac:dyDescent="0.25">
      <c r="A123" s="206"/>
      <c r="B123" s="219"/>
      <c r="C123" s="220"/>
      <c r="D123" s="156">
        <f t="shared" si="3"/>
        <v>0</v>
      </c>
      <c r="E123" s="254" t="s">
        <v>164</v>
      </c>
      <c r="G123" s="218"/>
      <c r="H123" s="195"/>
    </row>
    <row r="124" spans="1:8" s="106" customFormat="1" ht="15" hidden="1" customHeight="1" x14ac:dyDescent="0.25">
      <c r="A124" s="206"/>
      <c r="B124" s="219"/>
      <c r="C124" s="220"/>
      <c r="D124" s="156">
        <f t="shared" si="3"/>
        <v>0</v>
      </c>
      <c r="E124" s="254" t="s">
        <v>164</v>
      </c>
      <c r="G124" s="218"/>
      <c r="H124" s="195"/>
    </row>
    <row r="125" spans="1:8" s="106" customFormat="1" ht="15" hidden="1" customHeight="1" x14ac:dyDescent="0.25">
      <c r="A125" s="206"/>
      <c r="B125" s="219"/>
      <c r="C125" s="220"/>
      <c r="D125" s="156">
        <f t="shared" si="3"/>
        <v>0</v>
      </c>
      <c r="E125" s="254" t="s">
        <v>164</v>
      </c>
      <c r="G125" s="218"/>
      <c r="H125" s="195"/>
    </row>
    <row r="126" spans="1:8" s="106" customFormat="1" ht="15" hidden="1" customHeight="1" x14ac:dyDescent="0.25">
      <c r="A126" s="206"/>
      <c r="B126" s="219"/>
      <c r="C126" s="220"/>
      <c r="D126" s="156">
        <f t="shared" si="3"/>
        <v>0</v>
      </c>
      <c r="E126" s="254" t="s">
        <v>164</v>
      </c>
      <c r="G126" s="218"/>
      <c r="H126" s="195"/>
    </row>
    <row r="127" spans="1:8" s="106" customFormat="1" ht="15" hidden="1" customHeight="1" x14ac:dyDescent="0.25">
      <c r="A127" s="206"/>
      <c r="B127" s="219"/>
      <c r="C127" s="220"/>
      <c r="D127" s="156">
        <f t="shared" si="3"/>
        <v>0</v>
      </c>
      <c r="E127" s="254" t="s">
        <v>164</v>
      </c>
      <c r="G127" s="218"/>
      <c r="H127" s="195"/>
    </row>
    <row r="128" spans="1:8" s="106" customFormat="1" ht="15" hidden="1" customHeight="1" x14ac:dyDescent="0.25">
      <c r="A128" s="206"/>
      <c r="B128" s="219"/>
      <c r="C128" s="220"/>
      <c r="D128" s="156">
        <f t="shared" si="3"/>
        <v>0</v>
      </c>
      <c r="E128" s="254" t="s">
        <v>164</v>
      </c>
      <c r="G128" s="218"/>
      <c r="H128" s="195"/>
    </row>
    <row r="129" spans="1:8" s="106" customFormat="1" ht="15" hidden="1" customHeight="1" x14ac:dyDescent="0.25">
      <c r="A129" s="206"/>
      <c r="B129" s="219"/>
      <c r="C129" s="220"/>
      <c r="D129" s="156">
        <f t="shared" si="3"/>
        <v>0</v>
      </c>
      <c r="E129" s="254" t="s">
        <v>164</v>
      </c>
      <c r="G129" s="218"/>
      <c r="H129" s="195"/>
    </row>
    <row r="130" spans="1:8" s="106" customFormat="1" ht="15" hidden="1" customHeight="1" x14ac:dyDescent="0.25">
      <c r="A130" s="206"/>
      <c r="B130" s="219"/>
      <c r="C130" s="220"/>
      <c r="D130" s="156">
        <f t="shared" si="3"/>
        <v>0</v>
      </c>
      <c r="E130" s="254" t="s">
        <v>164</v>
      </c>
      <c r="G130" s="218"/>
      <c r="H130" s="195"/>
    </row>
    <row r="131" spans="1:8" s="106" customFormat="1" ht="15" hidden="1" customHeight="1" x14ac:dyDescent="0.25">
      <c r="A131" s="206"/>
      <c r="B131" s="219"/>
      <c r="C131" s="220"/>
      <c r="D131" s="156">
        <f t="shared" si="3"/>
        <v>0</v>
      </c>
      <c r="E131" s="254" t="s">
        <v>164</v>
      </c>
      <c r="G131" s="218"/>
      <c r="H131" s="195"/>
    </row>
    <row r="132" spans="1:8" s="106" customFormat="1" ht="15" hidden="1" customHeight="1" x14ac:dyDescent="0.25">
      <c r="A132" s="206"/>
      <c r="B132" s="219"/>
      <c r="C132" s="220"/>
      <c r="D132" s="156">
        <f t="shared" ref="D132:D133" si="4">ROUND(+B132*C132,2)</f>
        <v>0</v>
      </c>
      <c r="E132" s="254" t="s">
        <v>164</v>
      </c>
      <c r="G132" s="218"/>
      <c r="H132" s="195"/>
    </row>
    <row r="133" spans="1:8" s="106" customFormat="1" ht="15" customHeight="1" x14ac:dyDescent="0.25">
      <c r="A133" s="206"/>
      <c r="B133" s="219"/>
      <c r="C133" s="220"/>
      <c r="D133" s="249">
        <f t="shared" si="4"/>
        <v>0</v>
      </c>
      <c r="E133" s="254" t="s">
        <v>164</v>
      </c>
      <c r="G133" s="218"/>
      <c r="H133" s="195"/>
    </row>
    <row r="134" spans="1:8" s="106" customFormat="1" x14ac:dyDescent="0.25">
      <c r="A134" s="206"/>
      <c r="B134" s="206"/>
      <c r="C134" s="154" t="s">
        <v>165</v>
      </c>
      <c r="D134" s="153">
        <f>ROUND(SUBTOTAL(109,D4:D133),2)</f>
        <v>0</v>
      </c>
      <c r="E134" s="254" t="s">
        <v>164</v>
      </c>
      <c r="G134" s="111" t="s">
        <v>183</v>
      </c>
    </row>
    <row r="135" spans="1:8" s="106" customFormat="1" x14ac:dyDescent="0.25">
      <c r="D135" s="89"/>
      <c r="E135" s="254" t="s">
        <v>167</v>
      </c>
    </row>
    <row r="136" spans="1:8" s="106" customFormat="1" x14ac:dyDescent="0.25">
      <c r="A136" s="206"/>
      <c r="B136" s="219"/>
      <c r="C136" s="220"/>
      <c r="D136" s="156">
        <f t="shared" ref="D136:D167" si="5">ROUND(+B136*C136,2)</f>
        <v>0</v>
      </c>
      <c r="E136" s="256" t="s">
        <v>167</v>
      </c>
    </row>
    <row r="137" spans="1:8" s="106" customFormat="1" ht="15" customHeight="1" x14ac:dyDescent="0.25">
      <c r="A137" s="206"/>
      <c r="B137" s="219"/>
      <c r="C137" s="220"/>
      <c r="D137" s="156">
        <f t="shared" si="5"/>
        <v>0</v>
      </c>
      <c r="E137" s="254" t="s">
        <v>167</v>
      </c>
      <c r="G137" s="218"/>
      <c r="H137" s="195"/>
    </row>
    <row r="138" spans="1:8" s="106" customFormat="1" ht="15" customHeight="1" x14ac:dyDescent="0.25">
      <c r="A138" s="206"/>
      <c r="B138" s="219"/>
      <c r="C138" s="220"/>
      <c r="D138" s="156">
        <f t="shared" si="5"/>
        <v>0</v>
      </c>
      <c r="E138" s="254" t="s">
        <v>167</v>
      </c>
      <c r="G138" s="218"/>
      <c r="H138" s="195"/>
    </row>
    <row r="139" spans="1:8" s="106" customFormat="1" ht="15" hidden="1" customHeight="1" x14ac:dyDescent="0.25">
      <c r="A139" s="206"/>
      <c r="B139" s="219"/>
      <c r="C139" s="220"/>
      <c r="D139" s="156">
        <f t="shared" si="5"/>
        <v>0</v>
      </c>
      <c r="E139" s="254" t="s">
        <v>167</v>
      </c>
      <c r="G139" s="218"/>
      <c r="H139" s="195"/>
    </row>
    <row r="140" spans="1:8" s="106" customFormat="1" ht="15" hidden="1" customHeight="1" x14ac:dyDescent="0.25">
      <c r="A140" s="206"/>
      <c r="B140" s="219"/>
      <c r="C140" s="220"/>
      <c r="D140" s="156">
        <f t="shared" si="5"/>
        <v>0</v>
      </c>
      <c r="E140" s="254" t="s">
        <v>167</v>
      </c>
      <c r="G140" s="218"/>
      <c r="H140" s="195"/>
    </row>
    <row r="141" spans="1:8" s="106" customFormat="1" ht="15" hidden="1" customHeight="1" x14ac:dyDescent="0.25">
      <c r="A141" s="206"/>
      <c r="B141" s="219"/>
      <c r="C141" s="220"/>
      <c r="D141" s="156">
        <f t="shared" si="5"/>
        <v>0</v>
      </c>
      <c r="E141" s="254" t="s">
        <v>167</v>
      </c>
      <c r="G141" s="218"/>
      <c r="H141" s="195"/>
    </row>
    <row r="142" spans="1:8" s="106" customFormat="1" ht="15" hidden="1" customHeight="1" x14ac:dyDescent="0.25">
      <c r="A142" s="206"/>
      <c r="B142" s="219"/>
      <c r="C142" s="220"/>
      <c r="D142" s="156">
        <f t="shared" si="5"/>
        <v>0</v>
      </c>
      <c r="E142" s="254" t="s">
        <v>167</v>
      </c>
      <c r="G142" s="218"/>
      <c r="H142" s="195"/>
    </row>
    <row r="143" spans="1:8" s="106" customFormat="1" ht="15" hidden="1" customHeight="1" x14ac:dyDescent="0.25">
      <c r="A143" s="206"/>
      <c r="B143" s="219"/>
      <c r="C143" s="220"/>
      <c r="D143" s="156">
        <f t="shared" si="5"/>
        <v>0</v>
      </c>
      <c r="E143" s="254" t="s">
        <v>167</v>
      </c>
      <c r="G143" s="218"/>
      <c r="H143" s="195"/>
    </row>
    <row r="144" spans="1:8" s="106" customFormat="1" ht="15" hidden="1" customHeight="1" x14ac:dyDescent="0.25">
      <c r="A144" s="206"/>
      <c r="B144" s="219"/>
      <c r="C144" s="220"/>
      <c r="D144" s="156">
        <f t="shared" si="5"/>
        <v>0</v>
      </c>
      <c r="E144" s="254" t="s">
        <v>167</v>
      </c>
      <c r="G144" s="218"/>
      <c r="H144" s="195"/>
    </row>
    <row r="145" spans="1:8" s="106" customFormat="1" ht="15" hidden="1" customHeight="1" x14ac:dyDescent="0.25">
      <c r="A145" s="206"/>
      <c r="B145" s="219"/>
      <c r="C145" s="220"/>
      <c r="D145" s="156">
        <f t="shared" si="5"/>
        <v>0</v>
      </c>
      <c r="E145" s="254" t="s">
        <v>167</v>
      </c>
      <c r="G145" s="218"/>
      <c r="H145" s="195"/>
    </row>
    <row r="146" spans="1:8" s="106" customFormat="1" ht="15" hidden="1" customHeight="1" x14ac:dyDescent="0.25">
      <c r="A146" s="206"/>
      <c r="B146" s="219"/>
      <c r="C146" s="220"/>
      <c r="D146" s="156">
        <f t="shared" si="5"/>
        <v>0</v>
      </c>
      <c r="E146" s="254" t="s">
        <v>167</v>
      </c>
      <c r="G146" s="218"/>
      <c r="H146" s="195"/>
    </row>
    <row r="147" spans="1:8" s="106" customFormat="1" ht="15" hidden="1" customHeight="1" x14ac:dyDescent="0.25">
      <c r="A147" s="206"/>
      <c r="B147" s="219"/>
      <c r="C147" s="220"/>
      <c r="D147" s="156">
        <f t="shared" si="5"/>
        <v>0</v>
      </c>
      <c r="E147" s="254" t="s">
        <v>167</v>
      </c>
      <c r="G147" s="218"/>
      <c r="H147" s="195"/>
    </row>
    <row r="148" spans="1:8" s="106" customFormat="1" ht="15" hidden="1" customHeight="1" x14ac:dyDescent="0.25">
      <c r="A148" s="206"/>
      <c r="B148" s="219"/>
      <c r="C148" s="220"/>
      <c r="D148" s="156">
        <f t="shared" si="5"/>
        <v>0</v>
      </c>
      <c r="E148" s="254" t="s">
        <v>167</v>
      </c>
      <c r="G148" s="218"/>
      <c r="H148" s="195"/>
    </row>
    <row r="149" spans="1:8" s="106" customFormat="1" ht="15" hidden="1" customHeight="1" x14ac:dyDescent="0.25">
      <c r="A149" s="206"/>
      <c r="B149" s="219"/>
      <c r="C149" s="220"/>
      <c r="D149" s="156">
        <f t="shared" si="5"/>
        <v>0</v>
      </c>
      <c r="E149" s="254" t="s">
        <v>167</v>
      </c>
      <c r="G149" s="218"/>
      <c r="H149" s="195"/>
    </row>
    <row r="150" spans="1:8" s="106" customFormat="1" ht="15" hidden="1" customHeight="1" x14ac:dyDescent="0.25">
      <c r="A150" s="206"/>
      <c r="B150" s="219"/>
      <c r="C150" s="220"/>
      <c r="D150" s="156">
        <f t="shared" si="5"/>
        <v>0</v>
      </c>
      <c r="E150" s="254" t="s">
        <v>167</v>
      </c>
      <c r="G150" s="218"/>
      <c r="H150" s="195"/>
    </row>
    <row r="151" spans="1:8" s="106" customFormat="1" ht="15" hidden="1" customHeight="1" x14ac:dyDescent="0.25">
      <c r="A151" s="206"/>
      <c r="B151" s="219"/>
      <c r="C151" s="220"/>
      <c r="D151" s="156">
        <f t="shared" si="5"/>
        <v>0</v>
      </c>
      <c r="E151" s="254" t="s">
        <v>167</v>
      </c>
      <c r="G151" s="218"/>
      <c r="H151" s="195"/>
    </row>
    <row r="152" spans="1:8" s="106" customFormat="1" ht="15" hidden="1" customHeight="1" x14ac:dyDescent="0.25">
      <c r="A152" s="206"/>
      <c r="B152" s="219"/>
      <c r="C152" s="220"/>
      <c r="D152" s="156">
        <f t="shared" si="5"/>
        <v>0</v>
      </c>
      <c r="E152" s="254" t="s">
        <v>167</v>
      </c>
      <c r="G152" s="218"/>
      <c r="H152" s="195"/>
    </row>
    <row r="153" spans="1:8" s="106" customFormat="1" ht="15" hidden="1" customHeight="1" x14ac:dyDescent="0.25">
      <c r="A153" s="206"/>
      <c r="B153" s="219"/>
      <c r="C153" s="220"/>
      <c r="D153" s="156">
        <f t="shared" si="5"/>
        <v>0</v>
      </c>
      <c r="E153" s="254" t="s">
        <v>167</v>
      </c>
      <c r="G153" s="218"/>
      <c r="H153" s="195"/>
    </row>
    <row r="154" spans="1:8" s="106" customFormat="1" ht="15" hidden="1" customHeight="1" x14ac:dyDescent="0.25">
      <c r="A154" s="206"/>
      <c r="B154" s="219"/>
      <c r="C154" s="220"/>
      <c r="D154" s="156">
        <f t="shared" si="5"/>
        <v>0</v>
      </c>
      <c r="E154" s="254" t="s">
        <v>167</v>
      </c>
      <c r="G154" s="218"/>
      <c r="H154" s="195"/>
    </row>
    <row r="155" spans="1:8" s="106" customFormat="1" ht="15" hidden="1" customHeight="1" x14ac:dyDescent="0.25">
      <c r="A155" s="206"/>
      <c r="B155" s="219"/>
      <c r="C155" s="220"/>
      <c r="D155" s="156">
        <f t="shared" si="5"/>
        <v>0</v>
      </c>
      <c r="E155" s="254" t="s">
        <v>167</v>
      </c>
      <c r="G155" s="218"/>
      <c r="H155" s="195"/>
    </row>
    <row r="156" spans="1:8" s="106" customFormat="1" ht="15" hidden="1" customHeight="1" x14ac:dyDescent="0.25">
      <c r="A156" s="206"/>
      <c r="B156" s="219"/>
      <c r="C156" s="220"/>
      <c r="D156" s="156">
        <f t="shared" si="5"/>
        <v>0</v>
      </c>
      <c r="E156" s="254" t="s">
        <v>167</v>
      </c>
      <c r="G156" s="218"/>
      <c r="H156" s="195"/>
    </row>
    <row r="157" spans="1:8" s="106" customFormat="1" ht="15" hidden="1" customHeight="1" x14ac:dyDescent="0.25">
      <c r="A157" s="206"/>
      <c r="B157" s="219"/>
      <c r="C157" s="220"/>
      <c r="D157" s="156">
        <f t="shared" si="5"/>
        <v>0</v>
      </c>
      <c r="E157" s="254" t="s">
        <v>167</v>
      </c>
      <c r="G157" s="218"/>
      <c r="H157" s="195"/>
    </row>
    <row r="158" spans="1:8" s="106" customFormat="1" ht="15" hidden="1" customHeight="1" x14ac:dyDescent="0.25">
      <c r="A158" s="206"/>
      <c r="B158" s="219"/>
      <c r="C158" s="220"/>
      <c r="D158" s="156">
        <f t="shared" si="5"/>
        <v>0</v>
      </c>
      <c r="E158" s="254" t="s">
        <v>167</v>
      </c>
      <c r="G158" s="218"/>
      <c r="H158" s="195"/>
    </row>
    <row r="159" spans="1:8" s="106" customFormat="1" ht="15" hidden="1" customHeight="1" x14ac:dyDescent="0.25">
      <c r="A159" s="206"/>
      <c r="B159" s="219"/>
      <c r="C159" s="220"/>
      <c r="D159" s="156">
        <f t="shared" si="5"/>
        <v>0</v>
      </c>
      <c r="E159" s="254" t="s">
        <v>167</v>
      </c>
      <c r="G159" s="218"/>
      <c r="H159" s="195"/>
    </row>
    <row r="160" spans="1:8" s="106" customFormat="1" ht="15" hidden="1" customHeight="1" x14ac:dyDescent="0.25">
      <c r="A160" s="206"/>
      <c r="B160" s="219"/>
      <c r="C160" s="220"/>
      <c r="D160" s="156">
        <f t="shared" si="5"/>
        <v>0</v>
      </c>
      <c r="E160" s="254" t="s">
        <v>167</v>
      </c>
      <c r="G160" s="218"/>
      <c r="H160" s="195"/>
    </row>
    <row r="161" spans="1:8" s="106" customFormat="1" ht="15" hidden="1" customHeight="1" x14ac:dyDescent="0.25">
      <c r="A161" s="206"/>
      <c r="B161" s="219"/>
      <c r="C161" s="220"/>
      <c r="D161" s="156">
        <f t="shared" si="5"/>
        <v>0</v>
      </c>
      <c r="E161" s="254" t="s">
        <v>167</v>
      </c>
      <c r="G161" s="218"/>
      <c r="H161" s="195"/>
    </row>
    <row r="162" spans="1:8" s="106" customFormat="1" ht="15" hidden="1" customHeight="1" x14ac:dyDescent="0.25">
      <c r="A162" s="206"/>
      <c r="B162" s="219"/>
      <c r="C162" s="220"/>
      <c r="D162" s="156">
        <f t="shared" si="5"/>
        <v>0</v>
      </c>
      <c r="E162" s="254" t="s">
        <v>167</v>
      </c>
      <c r="G162" s="218"/>
      <c r="H162" s="195"/>
    </row>
    <row r="163" spans="1:8" s="106" customFormat="1" ht="15" hidden="1" customHeight="1" x14ac:dyDescent="0.25">
      <c r="A163" s="206"/>
      <c r="B163" s="219"/>
      <c r="C163" s="220"/>
      <c r="D163" s="156">
        <f t="shared" si="5"/>
        <v>0</v>
      </c>
      <c r="E163" s="254" t="s">
        <v>167</v>
      </c>
      <c r="G163" s="218"/>
      <c r="H163" s="195"/>
    </row>
    <row r="164" spans="1:8" s="106" customFormat="1" ht="15" hidden="1" customHeight="1" x14ac:dyDescent="0.25">
      <c r="A164" s="206"/>
      <c r="B164" s="219"/>
      <c r="C164" s="220"/>
      <c r="D164" s="156">
        <f t="shared" si="5"/>
        <v>0</v>
      </c>
      <c r="E164" s="254" t="s">
        <v>167</v>
      </c>
      <c r="G164" s="218"/>
      <c r="H164" s="195"/>
    </row>
    <row r="165" spans="1:8" s="106" customFormat="1" ht="15" hidden="1" customHeight="1" x14ac:dyDescent="0.25">
      <c r="A165" s="206"/>
      <c r="B165" s="219"/>
      <c r="C165" s="220"/>
      <c r="D165" s="156">
        <f t="shared" si="5"/>
        <v>0</v>
      </c>
      <c r="E165" s="254" t="s">
        <v>167</v>
      </c>
      <c r="G165" s="218"/>
      <c r="H165" s="195"/>
    </row>
    <row r="166" spans="1:8" s="106" customFormat="1" ht="15" hidden="1" customHeight="1" x14ac:dyDescent="0.25">
      <c r="A166" s="206"/>
      <c r="B166" s="219"/>
      <c r="C166" s="220"/>
      <c r="D166" s="156">
        <f t="shared" si="5"/>
        <v>0</v>
      </c>
      <c r="E166" s="254" t="s">
        <v>167</v>
      </c>
      <c r="G166" s="218"/>
      <c r="H166" s="195"/>
    </row>
    <row r="167" spans="1:8" s="106" customFormat="1" ht="15" hidden="1" customHeight="1" x14ac:dyDescent="0.25">
      <c r="A167" s="206"/>
      <c r="B167" s="219"/>
      <c r="C167" s="220"/>
      <c r="D167" s="156">
        <f t="shared" si="5"/>
        <v>0</v>
      </c>
      <c r="E167" s="254" t="s">
        <v>167</v>
      </c>
      <c r="G167" s="218"/>
      <c r="H167" s="195"/>
    </row>
    <row r="168" spans="1:8" s="106" customFormat="1" ht="15" hidden="1" customHeight="1" x14ac:dyDescent="0.25">
      <c r="A168" s="206"/>
      <c r="B168" s="219"/>
      <c r="C168" s="220"/>
      <c r="D168" s="156">
        <f t="shared" ref="D168:D199" si="6">ROUND(+B168*C168,2)</f>
        <v>0</v>
      </c>
      <c r="E168" s="254" t="s">
        <v>167</v>
      </c>
      <c r="G168" s="218"/>
      <c r="H168" s="195"/>
    </row>
    <row r="169" spans="1:8" s="106" customFormat="1" ht="15" hidden="1" customHeight="1" x14ac:dyDescent="0.25">
      <c r="A169" s="206"/>
      <c r="B169" s="219"/>
      <c r="C169" s="220"/>
      <c r="D169" s="156">
        <f t="shared" si="6"/>
        <v>0</v>
      </c>
      <c r="E169" s="254" t="s">
        <v>167</v>
      </c>
      <c r="G169" s="218"/>
      <c r="H169" s="195"/>
    </row>
    <row r="170" spans="1:8" s="106" customFormat="1" ht="15" hidden="1" customHeight="1" x14ac:dyDescent="0.25">
      <c r="A170" s="206"/>
      <c r="B170" s="219"/>
      <c r="C170" s="220"/>
      <c r="D170" s="156">
        <f t="shared" si="6"/>
        <v>0</v>
      </c>
      <c r="E170" s="254" t="s">
        <v>167</v>
      </c>
      <c r="G170" s="218"/>
      <c r="H170" s="195"/>
    </row>
    <row r="171" spans="1:8" s="106" customFormat="1" ht="15" hidden="1" customHeight="1" x14ac:dyDescent="0.25">
      <c r="A171" s="206"/>
      <c r="B171" s="219"/>
      <c r="C171" s="220"/>
      <c r="D171" s="156">
        <f t="shared" si="6"/>
        <v>0</v>
      </c>
      <c r="E171" s="254" t="s">
        <v>167</v>
      </c>
      <c r="G171" s="218"/>
      <c r="H171" s="195"/>
    </row>
    <row r="172" spans="1:8" s="106" customFormat="1" ht="15" hidden="1" customHeight="1" x14ac:dyDescent="0.25">
      <c r="A172" s="206"/>
      <c r="B172" s="219"/>
      <c r="C172" s="220"/>
      <c r="D172" s="156">
        <f t="shared" si="6"/>
        <v>0</v>
      </c>
      <c r="E172" s="254" t="s">
        <v>167</v>
      </c>
      <c r="G172" s="218"/>
      <c r="H172" s="195"/>
    </row>
    <row r="173" spans="1:8" s="106" customFormat="1" ht="15" hidden="1" customHeight="1" x14ac:dyDescent="0.25">
      <c r="A173" s="206"/>
      <c r="B173" s="219"/>
      <c r="C173" s="220"/>
      <c r="D173" s="156">
        <f t="shared" si="6"/>
        <v>0</v>
      </c>
      <c r="E173" s="254" t="s">
        <v>167</v>
      </c>
      <c r="G173" s="218"/>
      <c r="H173" s="195"/>
    </row>
    <row r="174" spans="1:8" s="106" customFormat="1" ht="15" hidden="1" customHeight="1" x14ac:dyDescent="0.25">
      <c r="A174" s="206"/>
      <c r="B174" s="219"/>
      <c r="C174" s="220"/>
      <c r="D174" s="156">
        <f t="shared" si="6"/>
        <v>0</v>
      </c>
      <c r="E174" s="254" t="s">
        <v>167</v>
      </c>
      <c r="G174" s="218"/>
      <c r="H174" s="195"/>
    </row>
    <row r="175" spans="1:8" s="106" customFormat="1" ht="15" hidden="1" customHeight="1" x14ac:dyDescent="0.25">
      <c r="A175" s="206"/>
      <c r="B175" s="219"/>
      <c r="C175" s="220"/>
      <c r="D175" s="156">
        <f t="shared" si="6"/>
        <v>0</v>
      </c>
      <c r="E175" s="254" t="s">
        <v>167</v>
      </c>
      <c r="G175" s="218"/>
      <c r="H175" s="195"/>
    </row>
    <row r="176" spans="1:8" s="106" customFormat="1" ht="15" hidden="1" customHeight="1" x14ac:dyDescent="0.25">
      <c r="A176" s="206"/>
      <c r="B176" s="219"/>
      <c r="C176" s="220"/>
      <c r="D176" s="156">
        <f t="shared" si="6"/>
        <v>0</v>
      </c>
      <c r="E176" s="254" t="s">
        <v>167</v>
      </c>
      <c r="G176" s="218"/>
      <c r="H176" s="195"/>
    </row>
    <row r="177" spans="1:8" s="106" customFormat="1" ht="15" hidden="1" customHeight="1" x14ac:dyDescent="0.25">
      <c r="A177" s="206"/>
      <c r="B177" s="219"/>
      <c r="C177" s="220"/>
      <c r="D177" s="156">
        <f t="shared" si="6"/>
        <v>0</v>
      </c>
      <c r="E177" s="254" t="s">
        <v>167</v>
      </c>
      <c r="G177" s="218"/>
      <c r="H177" s="195"/>
    </row>
    <row r="178" spans="1:8" s="106" customFormat="1" ht="15" hidden="1" customHeight="1" x14ac:dyDescent="0.25">
      <c r="A178" s="206"/>
      <c r="B178" s="219"/>
      <c r="C178" s="220"/>
      <c r="D178" s="156">
        <f t="shared" si="6"/>
        <v>0</v>
      </c>
      <c r="E178" s="254" t="s">
        <v>167</v>
      </c>
      <c r="G178" s="218"/>
      <c r="H178" s="195"/>
    </row>
    <row r="179" spans="1:8" s="106" customFormat="1" ht="15" hidden="1" customHeight="1" x14ac:dyDescent="0.25">
      <c r="A179" s="206"/>
      <c r="B179" s="219"/>
      <c r="C179" s="220"/>
      <c r="D179" s="156">
        <f t="shared" si="6"/>
        <v>0</v>
      </c>
      <c r="E179" s="254" t="s">
        <v>167</v>
      </c>
      <c r="G179" s="218"/>
      <c r="H179" s="195"/>
    </row>
    <row r="180" spans="1:8" s="106" customFormat="1" ht="15" hidden="1" customHeight="1" x14ac:dyDescent="0.25">
      <c r="A180" s="206"/>
      <c r="B180" s="219"/>
      <c r="C180" s="220"/>
      <c r="D180" s="156">
        <f t="shared" si="6"/>
        <v>0</v>
      </c>
      <c r="E180" s="254" t="s">
        <v>167</v>
      </c>
      <c r="G180" s="218"/>
      <c r="H180" s="195"/>
    </row>
    <row r="181" spans="1:8" s="106" customFormat="1" ht="15" hidden="1" customHeight="1" x14ac:dyDescent="0.25">
      <c r="A181" s="206"/>
      <c r="B181" s="219"/>
      <c r="C181" s="220"/>
      <c r="D181" s="156">
        <f t="shared" si="6"/>
        <v>0</v>
      </c>
      <c r="E181" s="254" t="s">
        <v>167</v>
      </c>
      <c r="G181" s="218"/>
      <c r="H181" s="195"/>
    </row>
    <row r="182" spans="1:8" s="106" customFormat="1" ht="15" hidden="1" customHeight="1" x14ac:dyDescent="0.25">
      <c r="A182" s="206"/>
      <c r="B182" s="219"/>
      <c r="C182" s="220"/>
      <c r="D182" s="156">
        <f t="shared" si="6"/>
        <v>0</v>
      </c>
      <c r="E182" s="254" t="s">
        <v>167</v>
      </c>
      <c r="G182" s="218"/>
      <c r="H182" s="195"/>
    </row>
    <row r="183" spans="1:8" s="106" customFormat="1" ht="15" hidden="1" customHeight="1" x14ac:dyDescent="0.25">
      <c r="A183" s="206"/>
      <c r="B183" s="219"/>
      <c r="C183" s="220"/>
      <c r="D183" s="156">
        <f t="shared" si="6"/>
        <v>0</v>
      </c>
      <c r="E183" s="254" t="s">
        <v>167</v>
      </c>
      <c r="G183" s="218"/>
      <c r="H183" s="195"/>
    </row>
    <row r="184" spans="1:8" s="106" customFormat="1" ht="15" hidden="1" customHeight="1" x14ac:dyDescent="0.25">
      <c r="A184" s="206"/>
      <c r="B184" s="219"/>
      <c r="C184" s="220"/>
      <c r="D184" s="156">
        <f t="shared" si="6"/>
        <v>0</v>
      </c>
      <c r="E184" s="254" t="s">
        <v>167</v>
      </c>
      <c r="G184" s="218"/>
      <c r="H184" s="195"/>
    </row>
    <row r="185" spans="1:8" s="106" customFormat="1" ht="15" hidden="1" customHeight="1" x14ac:dyDescent="0.25">
      <c r="A185" s="206"/>
      <c r="B185" s="219"/>
      <c r="C185" s="220"/>
      <c r="D185" s="156">
        <f t="shared" si="6"/>
        <v>0</v>
      </c>
      <c r="E185" s="254" t="s">
        <v>167</v>
      </c>
      <c r="G185" s="218"/>
      <c r="H185" s="195"/>
    </row>
    <row r="186" spans="1:8" s="106" customFormat="1" ht="15" hidden="1" customHeight="1" x14ac:dyDescent="0.25">
      <c r="A186" s="206"/>
      <c r="B186" s="219"/>
      <c r="C186" s="220"/>
      <c r="D186" s="156">
        <f t="shared" si="6"/>
        <v>0</v>
      </c>
      <c r="E186" s="254" t="s">
        <v>167</v>
      </c>
      <c r="G186" s="218"/>
      <c r="H186" s="195"/>
    </row>
    <row r="187" spans="1:8" s="106" customFormat="1" ht="15" hidden="1" customHeight="1" x14ac:dyDescent="0.25">
      <c r="A187" s="206"/>
      <c r="B187" s="219"/>
      <c r="C187" s="220"/>
      <c r="D187" s="156">
        <f t="shared" si="6"/>
        <v>0</v>
      </c>
      <c r="E187" s="254" t="s">
        <v>167</v>
      </c>
      <c r="G187" s="218"/>
      <c r="H187" s="195"/>
    </row>
    <row r="188" spans="1:8" s="106" customFormat="1" ht="15" hidden="1" customHeight="1" x14ac:dyDescent="0.25">
      <c r="A188" s="206"/>
      <c r="B188" s="219"/>
      <c r="C188" s="220"/>
      <c r="D188" s="156">
        <f t="shared" si="6"/>
        <v>0</v>
      </c>
      <c r="E188" s="254" t="s">
        <v>167</v>
      </c>
      <c r="G188" s="218"/>
      <c r="H188" s="195"/>
    </row>
    <row r="189" spans="1:8" s="106" customFormat="1" ht="15" hidden="1" customHeight="1" x14ac:dyDescent="0.25">
      <c r="A189" s="206"/>
      <c r="B189" s="219"/>
      <c r="C189" s="220"/>
      <c r="D189" s="156">
        <f t="shared" si="6"/>
        <v>0</v>
      </c>
      <c r="E189" s="254" t="s">
        <v>167</v>
      </c>
      <c r="G189" s="218"/>
      <c r="H189" s="195"/>
    </row>
    <row r="190" spans="1:8" s="106" customFormat="1" ht="15" hidden="1" customHeight="1" x14ac:dyDescent="0.25">
      <c r="A190" s="206"/>
      <c r="B190" s="219"/>
      <c r="C190" s="220"/>
      <c r="D190" s="156">
        <f t="shared" si="6"/>
        <v>0</v>
      </c>
      <c r="E190" s="254" t="s">
        <v>167</v>
      </c>
      <c r="G190" s="218"/>
      <c r="H190" s="195"/>
    </row>
    <row r="191" spans="1:8" s="106" customFormat="1" ht="15" hidden="1" customHeight="1" x14ac:dyDescent="0.25">
      <c r="A191" s="206"/>
      <c r="B191" s="219"/>
      <c r="C191" s="220"/>
      <c r="D191" s="156">
        <f t="shared" si="6"/>
        <v>0</v>
      </c>
      <c r="E191" s="254" t="s">
        <v>167</v>
      </c>
      <c r="G191" s="218"/>
      <c r="H191" s="195"/>
    </row>
    <row r="192" spans="1:8" s="106" customFormat="1" ht="15" hidden="1" customHeight="1" x14ac:dyDescent="0.25">
      <c r="A192" s="206"/>
      <c r="B192" s="219"/>
      <c r="C192" s="220"/>
      <c r="D192" s="156">
        <f t="shared" si="6"/>
        <v>0</v>
      </c>
      <c r="E192" s="254" t="s">
        <v>167</v>
      </c>
      <c r="G192" s="218"/>
      <c r="H192" s="195"/>
    </row>
    <row r="193" spans="1:8" s="106" customFormat="1" ht="15" hidden="1" customHeight="1" x14ac:dyDescent="0.25">
      <c r="A193" s="206"/>
      <c r="B193" s="219"/>
      <c r="C193" s="220"/>
      <c r="D193" s="156">
        <f t="shared" si="6"/>
        <v>0</v>
      </c>
      <c r="E193" s="254" t="s">
        <v>167</v>
      </c>
      <c r="G193" s="218"/>
      <c r="H193" s="195"/>
    </row>
    <row r="194" spans="1:8" s="106" customFormat="1" ht="15" hidden="1" customHeight="1" x14ac:dyDescent="0.25">
      <c r="A194" s="206"/>
      <c r="B194" s="219"/>
      <c r="C194" s="220"/>
      <c r="D194" s="156">
        <f t="shared" si="6"/>
        <v>0</v>
      </c>
      <c r="E194" s="254" t="s">
        <v>167</v>
      </c>
      <c r="G194" s="218"/>
      <c r="H194" s="195"/>
    </row>
    <row r="195" spans="1:8" s="106" customFormat="1" ht="15" hidden="1" customHeight="1" x14ac:dyDescent="0.25">
      <c r="A195" s="206"/>
      <c r="B195" s="219"/>
      <c r="C195" s="220"/>
      <c r="D195" s="156">
        <f t="shared" si="6"/>
        <v>0</v>
      </c>
      <c r="E195" s="254" t="s">
        <v>167</v>
      </c>
      <c r="G195" s="218"/>
      <c r="H195" s="195"/>
    </row>
    <row r="196" spans="1:8" s="106" customFormat="1" ht="15" hidden="1" customHeight="1" x14ac:dyDescent="0.25">
      <c r="A196" s="206"/>
      <c r="B196" s="219"/>
      <c r="C196" s="220"/>
      <c r="D196" s="156">
        <f t="shared" si="6"/>
        <v>0</v>
      </c>
      <c r="E196" s="254" t="s">
        <v>167</v>
      </c>
      <c r="G196" s="218"/>
      <c r="H196" s="195"/>
    </row>
    <row r="197" spans="1:8" s="106" customFormat="1" ht="15" hidden="1" customHeight="1" x14ac:dyDescent="0.25">
      <c r="A197" s="206"/>
      <c r="B197" s="219"/>
      <c r="C197" s="220"/>
      <c r="D197" s="156">
        <f t="shared" si="6"/>
        <v>0</v>
      </c>
      <c r="E197" s="254" t="s">
        <v>167</v>
      </c>
      <c r="G197" s="218"/>
      <c r="H197" s="195"/>
    </row>
    <row r="198" spans="1:8" s="106" customFormat="1" ht="15" hidden="1" customHeight="1" x14ac:dyDescent="0.25">
      <c r="A198" s="206"/>
      <c r="B198" s="219"/>
      <c r="C198" s="220"/>
      <c r="D198" s="156">
        <f t="shared" si="6"/>
        <v>0</v>
      </c>
      <c r="E198" s="254" t="s">
        <v>167</v>
      </c>
      <c r="G198" s="218"/>
      <c r="H198" s="195"/>
    </row>
    <row r="199" spans="1:8" s="106" customFormat="1" ht="15" hidden="1" customHeight="1" x14ac:dyDescent="0.25">
      <c r="A199" s="206"/>
      <c r="B199" s="219"/>
      <c r="C199" s="220"/>
      <c r="D199" s="156">
        <f t="shared" si="6"/>
        <v>0</v>
      </c>
      <c r="E199" s="254" t="s">
        <v>167</v>
      </c>
      <c r="G199" s="218"/>
      <c r="H199" s="195"/>
    </row>
    <row r="200" spans="1:8" s="106" customFormat="1" ht="15" hidden="1" customHeight="1" x14ac:dyDescent="0.25">
      <c r="A200" s="206"/>
      <c r="B200" s="219"/>
      <c r="C200" s="220"/>
      <c r="D200" s="156">
        <f t="shared" ref="D200:D231" si="7">ROUND(+B200*C200,2)</f>
        <v>0</v>
      </c>
      <c r="E200" s="254" t="s">
        <v>167</v>
      </c>
      <c r="G200" s="218"/>
      <c r="H200" s="195"/>
    </row>
    <row r="201" spans="1:8" s="106" customFormat="1" ht="15" hidden="1" customHeight="1" x14ac:dyDescent="0.25">
      <c r="A201" s="206"/>
      <c r="B201" s="219"/>
      <c r="C201" s="220"/>
      <c r="D201" s="156">
        <f t="shared" si="7"/>
        <v>0</v>
      </c>
      <c r="E201" s="254" t="s">
        <v>167</v>
      </c>
      <c r="G201" s="218"/>
      <c r="H201" s="195"/>
    </row>
    <row r="202" spans="1:8" s="106" customFormat="1" ht="15" hidden="1" customHeight="1" x14ac:dyDescent="0.25">
      <c r="A202" s="206"/>
      <c r="B202" s="219"/>
      <c r="C202" s="220"/>
      <c r="D202" s="156">
        <f t="shared" si="7"/>
        <v>0</v>
      </c>
      <c r="E202" s="254" t="s">
        <v>167</v>
      </c>
      <c r="G202" s="218"/>
      <c r="H202" s="195"/>
    </row>
    <row r="203" spans="1:8" s="106" customFormat="1" ht="15" hidden="1" customHeight="1" x14ac:dyDescent="0.25">
      <c r="A203" s="206"/>
      <c r="B203" s="219"/>
      <c r="C203" s="220"/>
      <c r="D203" s="156">
        <f t="shared" si="7"/>
        <v>0</v>
      </c>
      <c r="E203" s="254" t="s">
        <v>167</v>
      </c>
      <c r="G203" s="218"/>
      <c r="H203" s="195"/>
    </row>
    <row r="204" spans="1:8" s="106" customFormat="1" ht="15" hidden="1" customHeight="1" x14ac:dyDescent="0.25">
      <c r="A204" s="206"/>
      <c r="B204" s="219"/>
      <c r="C204" s="220"/>
      <c r="D204" s="156">
        <f t="shared" si="7"/>
        <v>0</v>
      </c>
      <c r="E204" s="254" t="s">
        <v>167</v>
      </c>
      <c r="G204" s="218"/>
      <c r="H204" s="195"/>
    </row>
    <row r="205" spans="1:8" s="106" customFormat="1" ht="15" hidden="1" customHeight="1" x14ac:dyDescent="0.25">
      <c r="A205" s="206"/>
      <c r="B205" s="219"/>
      <c r="C205" s="220"/>
      <c r="D205" s="156">
        <f t="shared" si="7"/>
        <v>0</v>
      </c>
      <c r="E205" s="254" t="s">
        <v>167</v>
      </c>
      <c r="G205" s="218"/>
      <c r="H205" s="195"/>
    </row>
    <row r="206" spans="1:8" s="106" customFormat="1" ht="15" hidden="1" customHeight="1" x14ac:dyDescent="0.25">
      <c r="A206" s="206"/>
      <c r="B206" s="219"/>
      <c r="C206" s="220"/>
      <c r="D206" s="156">
        <f t="shared" si="7"/>
        <v>0</v>
      </c>
      <c r="E206" s="254" t="s">
        <v>167</v>
      </c>
      <c r="G206" s="218"/>
      <c r="H206" s="195"/>
    </row>
    <row r="207" spans="1:8" s="106" customFormat="1" ht="15" hidden="1" customHeight="1" x14ac:dyDescent="0.25">
      <c r="A207" s="206"/>
      <c r="B207" s="219"/>
      <c r="C207" s="220"/>
      <c r="D207" s="156">
        <f t="shared" si="7"/>
        <v>0</v>
      </c>
      <c r="E207" s="254" t="s">
        <v>167</v>
      </c>
      <c r="G207" s="218"/>
      <c r="H207" s="195"/>
    </row>
    <row r="208" spans="1:8" s="106" customFormat="1" ht="15" hidden="1" customHeight="1" x14ac:dyDescent="0.25">
      <c r="A208" s="206"/>
      <c r="B208" s="219"/>
      <c r="C208" s="220"/>
      <c r="D208" s="156">
        <f t="shared" si="7"/>
        <v>0</v>
      </c>
      <c r="E208" s="254" t="s">
        <v>167</v>
      </c>
      <c r="G208" s="218"/>
      <c r="H208" s="195"/>
    </row>
    <row r="209" spans="1:8" s="106" customFormat="1" ht="15" hidden="1" customHeight="1" x14ac:dyDescent="0.25">
      <c r="A209" s="206"/>
      <c r="B209" s="219"/>
      <c r="C209" s="220"/>
      <c r="D209" s="156">
        <f t="shared" si="7"/>
        <v>0</v>
      </c>
      <c r="E209" s="254" t="s">
        <v>167</v>
      </c>
      <c r="G209" s="218"/>
      <c r="H209" s="195"/>
    </row>
    <row r="210" spans="1:8" s="106" customFormat="1" ht="15" hidden="1" customHeight="1" x14ac:dyDescent="0.25">
      <c r="A210" s="206"/>
      <c r="B210" s="219"/>
      <c r="C210" s="220"/>
      <c r="D210" s="156">
        <f t="shared" si="7"/>
        <v>0</v>
      </c>
      <c r="E210" s="254" t="s">
        <v>167</v>
      </c>
      <c r="G210" s="218"/>
      <c r="H210" s="195"/>
    </row>
    <row r="211" spans="1:8" s="106" customFormat="1" ht="15" hidden="1" customHeight="1" x14ac:dyDescent="0.25">
      <c r="A211" s="206"/>
      <c r="B211" s="219"/>
      <c r="C211" s="220"/>
      <c r="D211" s="156">
        <f t="shared" si="7"/>
        <v>0</v>
      </c>
      <c r="E211" s="254" t="s">
        <v>167</v>
      </c>
      <c r="G211" s="218"/>
      <c r="H211" s="195"/>
    </row>
    <row r="212" spans="1:8" s="106" customFormat="1" ht="15" hidden="1" customHeight="1" x14ac:dyDescent="0.25">
      <c r="A212" s="206"/>
      <c r="B212" s="219"/>
      <c r="C212" s="220"/>
      <c r="D212" s="156">
        <f t="shared" si="7"/>
        <v>0</v>
      </c>
      <c r="E212" s="254" t="s">
        <v>167</v>
      </c>
      <c r="G212" s="218"/>
      <c r="H212" s="195"/>
    </row>
    <row r="213" spans="1:8" s="106" customFormat="1" ht="15" hidden="1" customHeight="1" x14ac:dyDescent="0.25">
      <c r="A213" s="206"/>
      <c r="B213" s="219"/>
      <c r="C213" s="220"/>
      <c r="D213" s="156">
        <f t="shared" si="7"/>
        <v>0</v>
      </c>
      <c r="E213" s="254" t="s">
        <v>167</v>
      </c>
      <c r="G213" s="218"/>
      <c r="H213" s="195"/>
    </row>
    <row r="214" spans="1:8" s="106" customFormat="1" ht="15" hidden="1" customHeight="1" x14ac:dyDescent="0.25">
      <c r="A214" s="206"/>
      <c r="B214" s="219"/>
      <c r="C214" s="220"/>
      <c r="D214" s="156">
        <f t="shared" si="7"/>
        <v>0</v>
      </c>
      <c r="E214" s="254" t="s">
        <v>167</v>
      </c>
      <c r="G214" s="218"/>
      <c r="H214" s="195"/>
    </row>
    <row r="215" spans="1:8" s="106" customFormat="1" ht="15" hidden="1" customHeight="1" x14ac:dyDescent="0.25">
      <c r="A215" s="206"/>
      <c r="B215" s="219"/>
      <c r="C215" s="220"/>
      <c r="D215" s="156">
        <f t="shared" si="7"/>
        <v>0</v>
      </c>
      <c r="E215" s="254" t="s">
        <v>167</v>
      </c>
      <c r="G215" s="218"/>
      <c r="H215" s="195"/>
    </row>
    <row r="216" spans="1:8" s="106" customFormat="1" ht="15" hidden="1" customHeight="1" x14ac:dyDescent="0.25">
      <c r="A216" s="206"/>
      <c r="B216" s="219"/>
      <c r="C216" s="220"/>
      <c r="D216" s="156">
        <f t="shared" si="7"/>
        <v>0</v>
      </c>
      <c r="E216" s="254" t="s">
        <v>167</v>
      </c>
      <c r="G216" s="218"/>
      <c r="H216" s="195"/>
    </row>
    <row r="217" spans="1:8" s="106" customFormat="1" ht="15" hidden="1" customHeight="1" x14ac:dyDescent="0.25">
      <c r="A217" s="206"/>
      <c r="B217" s="219"/>
      <c r="C217" s="220"/>
      <c r="D217" s="156">
        <f t="shared" si="7"/>
        <v>0</v>
      </c>
      <c r="E217" s="254" t="s">
        <v>167</v>
      </c>
      <c r="G217" s="218"/>
      <c r="H217" s="195"/>
    </row>
    <row r="218" spans="1:8" s="106" customFormat="1" ht="15" hidden="1" customHeight="1" x14ac:dyDescent="0.25">
      <c r="A218" s="206"/>
      <c r="B218" s="219"/>
      <c r="C218" s="220"/>
      <c r="D218" s="156">
        <f t="shared" si="7"/>
        <v>0</v>
      </c>
      <c r="E218" s="254" t="s">
        <v>167</v>
      </c>
      <c r="G218" s="218"/>
      <c r="H218" s="195"/>
    </row>
    <row r="219" spans="1:8" s="106" customFormat="1" ht="15" hidden="1" customHeight="1" x14ac:dyDescent="0.25">
      <c r="A219" s="206"/>
      <c r="B219" s="219"/>
      <c r="C219" s="220"/>
      <c r="D219" s="156">
        <f t="shared" si="7"/>
        <v>0</v>
      </c>
      <c r="E219" s="254" t="s">
        <v>167</v>
      </c>
      <c r="G219" s="218"/>
      <c r="H219" s="195"/>
    </row>
    <row r="220" spans="1:8" s="106" customFormat="1" ht="15" hidden="1" customHeight="1" x14ac:dyDescent="0.25">
      <c r="A220" s="206"/>
      <c r="B220" s="219"/>
      <c r="C220" s="220"/>
      <c r="D220" s="156">
        <f t="shared" si="7"/>
        <v>0</v>
      </c>
      <c r="E220" s="254" t="s">
        <v>167</v>
      </c>
      <c r="G220" s="218"/>
      <c r="H220" s="195"/>
    </row>
    <row r="221" spans="1:8" s="106" customFormat="1" ht="15" hidden="1" customHeight="1" x14ac:dyDescent="0.25">
      <c r="A221" s="206"/>
      <c r="B221" s="219"/>
      <c r="C221" s="220"/>
      <c r="D221" s="156">
        <f t="shared" si="7"/>
        <v>0</v>
      </c>
      <c r="E221" s="254" t="s">
        <v>167</v>
      </c>
      <c r="G221" s="218"/>
      <c r="H221" s="195"/>
    </row>
    <row r="222" spans="1:8" s="106" customFormat="1" ht="15" hidden="1" customHeight="1" x14ac:dyDescent="0.25">
      <c r="A222" s="206"/>
      <c r="B222" s="219"/>
      <c r="C222" s="220"/>
      <c r="D222" s="156">
        <f t="shared" si="7"/>
        <v>0</v>
      </c>
      <c r="E222" s="254" t="s">
        <v>167</v>
      </c>
      <c r="G222" s="218"/>
      <c r="H222" s="195"/>
    </row>
    <row r="223" spans="1:8" s="106" customFormat="1" ht="15" hidden="1" customHeight="1" x14ac:dyDescent="0.25">
      <c r="A223" s="206"/>
      <c r="B223" s="219"/>
      <c r="C223" s="220"/>
      <c r="D223" s="156">
        <f t="shared" si="7"/>
        <v>0</v>
      </c>
      <c r="E223" s="254" t="s">
        <v>167</v>
      </c>
      <c r="G223" s="218"/>
      <c r="H223" s="195"/>
    </row>
    <row r="224" spans="1:8" s="106" customFormat="1" ht="15" hidden="1" customHeight="1" x14ac:dyDescent="0.25">
      <c r="A224" s="206"/>
      <c r="B224" s="219"/>
      <c r="C224" s="220"/>
      <c r="D224" s="156">
        <f t="shared" si="7"/>
        <v>0</v>
      </c>
      <c r="E224" s="254" t="s">
        <v>167</v>
      </c>
      <c r="G224" s="218"/>
      <c r="H224" s="195"/>
    </row>
    <row r="225" spans="1:8" s="106" customFormat="1" ht="15" hidden="1" customHeight="1" x14ac:dyDescent="0.25">
      <c r="A225" s="206"/>
      <c r="B225" s="219"/>
      <c r="C225" s="220"/>
      <c r="D225" s="156">
        <f t="shared" si="7"/>
        <v>0</v>
      </c>
      <c r="E225" s="254" t="s">
        <v>167</v>
      </c>
      <c r="G225" s="218"/>
      <c r="H225" s="195"/>
    </row>
    <row r="226" spans="1:8" s="106" customFormat="1" ht="15" hidden="1" customHeight="1" x14ac:dyDescent="0.25">
      <c r="A226" s="206"/>
      <c r="B226" s="219"/>
      <c r="C226" s="220"/>
      <c r="D226" s="156">
        <f t="shared" si="7"/>
        <v>0</v>
      </c>
      <c r="E226" s="254" t="s">
        <v>167</v>
      </c>
      <c r="G226" s="218"/>
      <c r="H226" s="195"/>
    </row>
    <row r="227" spans="1:8" s="106" customFormat="1" ht="15" hidden="1" customHeight="1" x14ac:dyDescent="0.25">
      <c r="A227" s="206"/>
      <c r="B227" s="219"/>
      <c r="C227" s="220"/>
      <c r="D227" s="156">
        <f t="shared" si="7"/>
        <v>0</v>
      </c>
      <c r="E227" s="254" t="s">
        <v>167</v>
      </c>
      <c r="G227" s="218"/>
      <c r="H227" s="195"/>
    </row>
    <row r="228" spans="1:8" s="106" customFormat="1" ht="15" hidden="1" customHeight="1" x14ac:dyDescent="0.25">
      <c r="A228" s="206"/>
      <c r="B228" s="219"/>
      <c r="C228" s="220"/>
      <c r="D228" s="156">
        <f t="shared" si="7"/>
        <v>0</v>
      </c>
      <c r="E228" s="254" t="s">
        <v>167</v>
      </c>
      <c r="G228" s="218"/>
      <c r="H228" s="195"/>
    </row>
    <row r="229" spans="1:8" s="106" customFormat="1" ht="15" hidden="1" customHeight="1" x14ac:dyDescent="0.25">
      <c r="A229" s="206"/>
      <c r="B229" s="219"/>
      <c r="C229" s="220"/>
      <c r="D229" s="156">
        <f t="shared" si="7"/>
        <v>0</v>
      </c>
      <c r="E229" s="254" t="s">
        <v>167</v>
      </c>
      <c r="G229" s="218"/>
      <c r="H229" s="195"/>
    </row>
    <row r="230" spans="1:8" s="106" customFormat="1" ht="15" hidden="1" customHeight="1" x14ac:dyDescent="0.25">
      <c r="A230" s="206"/>
      <c r="B230" s="219"/>
      <c r="C230" s="220"/>
      <c r="D230" s="156">
        <f t="shared" si="7"/>
        <v>0</v>
      </c>
      <c r="E230" s="254" t="s">
        <v>167</v>
      </c>
      <c r="G230" s="218"/>
      <c r="H230" s="195"/>
    </row>
    <row r="231" spans="1:8" s="106" customFormat="1" ht="15" hidden="1" customHeight="1" x14ac:dyDescent="0.25">
      <c r="A231" s="206"/>
      <c r="B231" s="219"/>
      <c r="C231" s="220"/>
      <c r="D231" s="156">
        <f t="shared" si="7"/>
        <v>0</v>
      </c>
      <c r="E231" s="254" t="s">
        <v>167</v>
      </c>
      <c r="G231" s="218"/>
      <c r="H231" s="195"/>
    </row>
    <row r="232" spans="1:8" s="106" customFormat="1" ht="15" hidden="1" customHeight="1" x14ac:dyDescent="0.25">
      <c r="A232" s="206"/>
      <c r="B232" s="219"/>
      <c r="C232" s="220"/>
      <c r="D232" s="156">
        <f t="shared" ref="D232:D263" si="8">ROUND(+B232*C232,2)</f>
        <v>0</v>
      </c>
      <c r="E232" s="254" t="s">
        <v>167</v>
      </c>
      <c r="G232" s="218"/>
      <c r="H232" s="195"/>
    </row>
    <row r="233" spans="1:8" s="106" customFormat="1" ht="15" hidden="1" customHeight="1" x14ac:dyDescent="0.25">
      <c r="A233" s="206"/>
      <c r="B233" s="219"/>
      <c r="C233" s="220"/>
      <c r="D233" s="156">
        <f t="shared" si="8"/>
        <v>0</v>
      </c>
      <c r="E233" s="254" t="s">
        <v>167</v>
      </c>
      <c r="G233" s="218"/>
      <c r="H233" s="195"/>
    </row>
    <row r="234" spans="1:8" s="106" customFormat="1" ht="15" hidden="1" customHeight="1" x14ac:dyDescent="0.25">
      <c r="A234" s="206"/>
      <c r="B234" s="219"/>
      <c r="C234" s="220"/>
      <c r="D234" s="156">
        <f t="shared" si="8"/>
        <v>0</v>
      </c>
      <c r="E234" s="254" t="s">
        <v>167</v>
      </c>
      <c r="G234" s="218"/>
      <c r="H234" s="195"/>
    </row>
    <row r="235" spans="1:8" s="106" customFormat="1" ht="15" hidden="1" customHeight="1" x14ac:dyDescent="0.25">
      <c r="A235" s="206"/>
      <c r="B235" s="219"/>
      <c r="C235" s="220"/>
      <c r="D235" s="156">
        <f t="shared" si="8"/>
        <v>0</v>
      </c>
      <c r="E235" s="254" t="s">
        <v>167</v>
      </c>
      <c r="G235" s="218"/>
      <c r="H235" s="195"/>
    </row>
    <row r="236" spans="1:8" s="106" customFormat="1" ht="15" hidden="1" customHeight="1" x14ac:dyDescent="0.25">
      <c r="A236" s="206"/>
      <c r="B236" s="219"/>
      <c r="C236" s="220"/>
      <c r="D236" s="156">
        <f t="shared" si="8"/>
        <v>0</v>
      </c>
      <c r="E236" s="254" t="s">
        <v>167</v>
      </c>
      <c r="G236" s="218"/>
      <c r="H236" s="195"/>
    </row>
    <row r="237" spans="1:8" s="106" customFormat="1" ht="15" hidden="1" customHeight="1" x14ac:dyDescent="0.25">
      <c r="A237" s="206"/>
      <c r="B237" s="219"/>
      <c r="C237" s="220"/>
      <c r="D237" s="156">
        <f t="shared" si="8"/>
        <v>0</v>
      </c>
      <c r="E237" s="254" t="s">
        <v>167</v>
      </c>
      <c r="G237" s="218"/>
      <c r="H237" s="195"/>
    </row>
    <row r="238" spans="1:8" s="106" customFormat="1" ht="15" hidden="1" customHeight="1" x14ac:dyDescent="0.25">
      <c r="A238" s="206"/>
      <c r="B238" s="219"/>
      <c r="C238" s="220"/>
      <c r="D238" s="156">
        <f t="shared" si="8"/>
        <v>0</v>
      </c>
      <c r="E238" s="254" t="s">
        <v>167</v>
      </c>
      <c r="G238" s="218"/>
      <c r="H238" s="195"/>
    </row>
    <row r="239" spans="1:8" s="106" customFormat="1" ht="15" hidden="1" customHeight="1" x14ac:dyDescent="0.25">
      <c r="A239" s="206"/>
      <c r="B239" s="219"/>
      <c r="C239" s="220"/>
      <c r="D239" s="156">
        <f t="shared" si="8"/>
        <v>0</v>
      </c>
      <c r="E239" s="254" t="s">
        <v>167</v>
      </c>
      <c r="G239" s="218"/>
      <c r="H239" s="195"/>
    </row>
    <row r="240" spans="1:8" s="106" customFormat="1" ht="15" hidden="1" customHeight="1" x14ac:dyDescent="0.25">
      <c r="A240" s="206"/>
      <c r="B240" s="219"/>
      <c r="C240" s="220"/>
      <c r="D240" s="156">
        <f t="shared" si="8"/>
        <v>0</v>
      </c>
      <c r="E240" s="254" t="s">
        <v>167</v>
      </c>
      <c r="G240" s="218"/>
      <c r="H240" s="195"/>
    </row>
    <row r="241" spans="1:8" s="106" customFormat="1" ht="15" hidden="1" customHeight="1" x14ac:dyDescent="0.25">
      <c r="A241" s="206"/>
      <c r="B241" s="219"/>
      <c r="C241" s="220"/>
      <c r="D241" s="156">
        <f t="shared" si="8"/>
        <v>0</v>
      </c>
      <c r="E241" s="254" t="s">
        <v>167</v>
      </c>
      <c r="G241" s="218"/>
      <c r="H241" s="195"/>
    </row>
    <row r="242" spans="1:8" s="106" customFormat="1" ht="15" hidden="1" customHeight="1" x14ac:dyDescent="0.25">
      <c r="A242" s="206"/>
      <c r="B242" s="219"/>
      <c r="C242" s="220"/>
      <c r="D242" s="156">
        <f t="shared" si="8"/>
        <v>0</v>
      </c>
      <c r="E242" s="254" t="s">
        <v>167</v>
      </c>
      <c r="G242" s="218"/>
      <c r="H242" s="195"/>
    </row>
    <row r="243" spans="1:8" s="106" customFormat="1" ht="15" hidden="1" customHeight="1" x14ac:dyDescent="0.25">
      <c r="A243" s="206"/>
      <c r="B243" s="219"/>
      <c r="C243" s="220"/>
      <c r="D243" s="156">
        <f t="shared" si="8"/>
        <v>0</v>
      </c>
      <c r="E243" s="254" t="s">
        <v>167</v>
      </c>
      <c r="G243" s="218"/>
      <c r="H243" s="195"/>
    </row>
    <row r="244" spans="1:8" s="106" customFormat="1" ht="15" hidden="1" customHeight="1" x14ac:dyDescent="0.25">
      <c r="A244" s="206"/>
      <c r="B244" s="219"/>
      <c r="C244" s="220"/>
      <c r="D244" s="156">
        <f t="shared" si="8"/>
        <v>0</v>
      </c>
      <c r="E244" s="254" t="s">
        <v>167</v>
      </c>
      <c r="G244" s="218"/>
      <c r="H244" s="195"/>
    </row>
    <row r="245" spans="1:8" s="106" customFormat="1" ht="15" hidden="1" customHeight="1" x14ac:dyDescent="0.25">
      <c r="A245" s="206"/>
      <c r="B245" s="219"/>
      <c r="C245" s="220"/>
      <c r="D245" s="156">
        <f t="shared" si="8"/>
        <v>0</v>
      </c>
      <c r="E245" s="254" t="s">
        <v>167</v>
      </c>
      <c r="G245" s="218"/>
      <c r="H245" s="195"/>
    </row>
    <row r="246" spans="1:8" s="106" customFormat="1" ht="15" hidden="1" customHeight="1" x14ac:dyDescent="0.25">
      <c r="A246" s="206"/>
      <c r="B246" s="219"/>
      <c r="C246" s="220"/>
      <c r="D246" s="156">
        <f t="shared" si="8"/>
        <v>0</v>
      </c>
      <c r="E246" s="254" t="s">
        <v>167</v>
      </c>
      <c r="G246" s="218"/>
      <c r="H246" s="195"/>
    </row>
    <row r="247" spans="1:8" s="106" customFormat="1" ht="15" hidden="1" customHeight="1" x14ac:dyDescent="0.25">
      <c r="A247" s="206"/>
      <c r="B247" s="219"/>
      <c r="C247" s="220"/>
      <c r="D247" s="156">
        <f t="shared" si="8"/>
        <v>0</v>
      </c>
      <c r="E247" s="254" t="s">
        <v>167</v>
      </c>
      <c r="G247" s="218"/>
      <c r="H247" s="195"/>
    </row>
    <row r="248" spans="1:8" s="106" customFormat="1" ht="15" hidden="1" customHeight="1" x14ac:dyDescent="0.25">
      <c r="A248" s="206"/>
      <c r="B248" s="219"/>
      <c r="C248" s="220"/>
      <c r="D248" s="156">
        <f t="shared" si="8"/>
        <v>0</v>
      </c>
      <c r="E248" s="254" t="s">
        <v>167</v>
      </c>
      <c r="G248" s="218"/>
      <c r="H248" s="195"/>
    </row>
    <row r="249" spans="1:8" s="106" customFormat="1" ht="15" hidden="1" customHeight="1" x14ac:dyDescent="0.25">
      <c r="A249" s="206"/>
      <c r="B249" s="219"/>
      <c r="C249" s="220"/>
      <c r="D249" s="156">
        <f t="shared" si="8"/>
        <v>0</v>
      </c>
      <c r="E249" s="254" t="s">
        <v>167</v>
      </c>
      <c r="G249" s="218"/>
      <c r="H249" s="195"/>
    </row>
    <row r="250" spans="1:8" s="106" customFormat="1" ht="15" hidden="1" customHeight="1" x14ac:dyDescent="0.25">
      <c r="A250" s="206"/>
      <c r="B250" s="219"/>
      <c r="C250" s="220"/>
      <c r="D250" s="156">
        <f t="shared" si="8"/>
        <v>0</v>
      </c>
      <c r="E250" s="254" t="s">
        <v>167</v>
      </c>
      <c r="G250" s="218"/>
      <c r="H250" s="195"/>
    </row>
    <row r="251" spans="1:8" s="106" customFormat="1" ht="15" hidden="1" customHeight="1" x14ac:dyDescent="0.25">
      <c r="A251" s="206"/>
      <c r="B251" s="219"/>
      <c r="C251" s="220"/>
      <c r="D251" s="156">
        <f t="shared" si="8"/>
        <v>0</v>
      </c>
      <c r="E251" s="254" t="s">
        <v>167</v>
      </c>
      <c r="G251" s="218"/>
      <c r="H251" s="195"/>
    </row>
    <row r="252" spans="1:8" s="106" customFormat="1" ht="15" hidden="1" customHeight="1" x14ac:dyDescent="0.25">
      <c r="A252" s="206"/>
      <c r="B252" s="219"/>
      <c r="C252" s="220"/>
      <c r="D252" s="156">
        <f t="shared" si="8"/>
        <v>0</v>
      </c>
      <c r="E252" s="254" t="s">
        <v>167</v>
      </c>
      <c r="G252" s="218"/>
      <c r="H252" s="195"/>
    </row>
    <row r="253" spans="1:8" s="106" customFormat="1" ht="15" hidden="1" customHeight="1" x14ac:dyDescent="0.25">
      <c r="A253" s="206"/>
      <c r="B253" s="219"/>
      <c r="C253" s="220"/>
      <c r="D253" s="156">
        <f t="shared" si="8"/>
        <v>0</v>
      </c>
      <c r="E253" s="254" t="s">
        <v>167</v>
      </c>
      <c r="G253" s="218"/>
      <c r="H253" s="195"/>
    </row>
    <row r="254" spans="1:8" s="106" customFormat="1" ht="15" hidden="1" customHeight="1" x14ac:dyDescent="0.25">
      <c r="A254" s="206"/>
      <c r="B254" s="219"/>
      <c r="C254" s="220"/>
      <c r="D254" s="156">
        <f t="shared" si="8"/>
        <v>0</v>
      </c>
      <c r="E254" s="254" t="s">
        <v>167</v>
      </c>
      <c r="G254" s="218"/>
      <c r="H254" s="195"/>
    </row>
    <row r="255" spans="1:8" s="106" customFormat="1" ht="15" hidden="1" customHeight="1" x14ac:dyDescent="0.25">
      <c r="A255" s="206"/>
      <c r="B255" s="219"/>
      <c r="C255" s="220"/>
      <c r="D255" s="156">
        <f t="shared" si="8"/>
        <v>0</v>
      </c>
      <c r="E255" s="254" t="s">
        <v>167</v>
      </c>
      <c r="G255" s="218"/>
      <c r="H255" s="195"/>
    </row>
    <row r="256" spans="1:8" s="106" customFormat="1" ht="15" hidden="1" customHeight="1" x14ac:dyDescent="0.25">
      <c r="A256" s="206"/>
      <c r="B256" s="219"/>
      <c r="C256" s="220"/>
      <c r="D256" s="156">
        <f t="shared" si="8"/>
        <v>0</v>
      </c>
      <c r="E256" s="254" t="s">
        <v>167</v>
      </c>
      <c r="G256" s="218"/>
      <c r="H256" s="195"/>
    </row>
    <row r="257" spans="1:15" s="106" customFormat="1" ht="15" hidden="1" customHeight="1" x14ac:dyDescent="0.25">
      <c r="A257" s="206"/>
      <c r="B257" s="219"/>
      <c r="C257" s="220"/>
      <c r="D257" s="156">
        <f t="shared" si="8"/>
        <v>0</v>
      </c>
      <c r="E257" s="254" t="s">
        <v>167</v>
      </c>
      <c r="G257" s="218"/>
      <c r="H257" s="195"/>
    </row>
    <row r="258" spans="1:15" s="106" customFormat="1" ht="15" hidden="1" customHeight="1" x14ac:dyDescent="0.25">
      <c r="A258" s="206"/>
      <c r="B258" s="219"/>
      <c r="C258" s="220"/>
      <c r="D258" s="156">
        <f t="shared" si="8"/>
        <v>0</v>
      </c>
      <c r="E258" s="254" t="s">
        <v>167</v>
      </c>
      <c r="G258" s="218"/>
      <c r="H258" s="195"/>
    </row>
    <row r="259" spans="1:15" s="106" customFormat="1" ht="15" hidden="1" customHeight="1" x14ac:dyDescent="0.25">
      <c r="A259" s="206"/>
      <c r="B259" s="219"/>
      <c r="C259" s="220"/>
      <c r="D259" s="156">
        <f t="shared" si="8"/>
        <v>0</v>
      </c>
      <c r="E259" s="254" t="s">
        <v>167</v>
      </c>
      <c r="G259" s="218"/>
      <c r="H259" s="195"/>
    </row>
    <row r="260" spans="1:15" s="106" customFormat="1" ht="15" hidden="1" customHeight="1" x14ac:dyDescent="0.25">
      <c r="A260" s="206"/>
      <c r="B260" s="219"/>
      <c r="C260" s="220"/>
      <c r="D260" s="156">
        <f t="shared" si="8"/>
        <v>0</v>
      </c>
      <c r="E260" s="254" t="s">
        <v>167</v>
      </c>
      <c r="G260" s="218"/>
      <c r="H260" s="195"/>
    </row>
    <row r="261" spans="1:15" s="106" customFormat="1" ht="15" hidden="1" customHeight="1" x14ac:dyDescent="0.25">
      <c r="A261" s="206"/>
      <c r="B261" s="219"/>
      <c r="C261" s="220"/>
      <c r="D261" s="156">
        <f t="shared" si="8"/>
        <v>0</v>
      </c>
      <c r="E261" s="254" t="s">
        <v>167</v>
      </c>
      <c r="G261" s="218"/>
      <c r="H261" s="195"/>
    </row>
    <row r="262" spans="1:15" s="106" customFormat="1" ht="15" hidden="1" customHeight="1" x14ac:dyDescent="0.25">
      <c r="A262" s="206"/>
      <c r="B262" s="219"/>
      <c r="C262" s="220"/>
      <c r="D262" s="156">
        <f t="shared" si="8"/>
        <v>0</v>
      </c>
      <c r="E262" s="254" t="s">
        <v>167</v>
      </c>
      <c r="G262" s="218"/>
      <c r="H262" s="195"/>
    </row>
    <row r="263" spans="1:15" s="106" customFormat="1" ht="15" hidden="1" customHeight="1" x14ac:dyDescent="0.25">
      <c r="A263" s="206"/>
      <c r="B263" s="219"/>
      <c r="C263" s="220"/>
      <c r="D263" s="156">
        <f t="shared" si="8"/>
        <v>0</v>
      </c>
      <c r="E263" s="254" t="s">
        <v>167</v>
      </c>
      <c r="G263" s="218"/>
      <c r="H263" s="195"/>
    </row>
    <row r="264" spans="1:15" s="106" customFormat="1" ht="15" hidden="1" customHeight="1" x14ac:dyDescent="0.25">
      <c r="A264" s="206"/>
      <c r="B264" s="219"/>
      <c r="C264" s="220"/>
      <c r="D264" s="156">
        <f t="shared" ref="D264:D265" si="9">ROUND(+B264*C264,2)</f>
        <v>0</v>
      </c>
      <c r="E264" s="254" t="s">
        <v>167</v>
      </c>
      <c r="G264" s="218"/>
      <c r="H264" s="195"/>
    </row>
    <row r="265" spans="1:15" s="106" customFormat="1" x14ac:dyDescent="0.25">
      <c r="A265" s="206"/>
      <c r="B265" s="219"/>
      <c r="C265" s="220"/>
      <c r="D265" s="248">
        <f t="shared" si="9"/>
        <v>0</v>
      </c>
      <c r="E265" s="254" t="s">
        <v>167</v>
      </c>
    </row>
    <row r="266" spans="1:15" s="106" customFormat="1" x14ac:dyDescent="0.25">
      <c r="A266" s="221"/>
      <c r="B266" s="221"/>
      <c r="C266" s="158" t="s">
        <v>168</v>
      </c>
      <c r="D266" s="153">
        <f>ROUND(SUBTOTAL(109,D135:D265),2)</f>
        <v>0</v>
      </c>
      <c r="E266" s="254" t="s">
        <v>167</v>
      </c>
      <c r="G266" s="111" t="s">
        <v>183</v>
      </c>
    </row>
    <row r="267" spans="1:15" x14ac:dyDescent="0.25">
      <c r="E267" s="254" t="s">
        <v>159</v>
      </c>
    </row>
    <row r="268" spans="1:15" x14ac:dyDescent="0.25">
      <c r="C268" s="287" t="s">
        <v>178</v>
      </c>
      <c r="D268" s="201">
        <f>+D266+D134</f>
        <v>0</v>
      </c>
      <c r="E268" s="156" t="s">
        <v>159</v>
      </c>
      <c r="G268" s="120" t="s">
        <v>170</v>
      </c>
    </row>
    <row r="269" spans="1:15" s="106" customFormat="1" x14ac:dyDescent="0.25">
      <c r="A269" s="104"/>
      <c r="B269" s="104"/>
      <c r="C269" s="104"/>
      <c r="D269" s="104"/>
      <c r="E269" s="159" t="s">
        <v>159</v>
      </c>
    </row>
    <row r="270" spans="1:15" s="106" customFormat="1" x14ac:dyDescent="0.25">
      <c r="A270" s="105" t="s">
        <v>171</v>
      </c>
      <c r="B270" s="110"/>
      <c r="C270" s="121"/>
      <c r="D270" s="122"/>
      <c r="E270" s="156" t="s">
        <v>164</v>
      </c>
      <c r="G270" s="107" t="s">
        <v>172</v>
      </c>
    </row>
    <row r="271" spans="1:15" s="106" customFormat="1" ht="45" customHeight="1" x14ac:dyDescent="0.25">
      <c r="A271" s="408"/>
      <c r="B271" s="409"/>
      <c r="C271" s="409"/>
      <c r="D271" s="410"/>
      <c r="E271" s="156" t="s">
        <v>164</v>
      </c>
      <c r="G271" s="413" t="s">
        <v>173</v>
      </c>
      <c r="H271" s="413"/>
      <c r="I271" s="413"/>
      <c r="J271" s="413"/>
      <c r="K271" s="413"/>
      <c r="L271" s="413"/>
      <c r="M271" s="413"/>
      <c r="N271" s="413"/>
      <c r="O271" s="413"/>
    </row>
    <row r="272" spans="1:15" x14ac:dyDescent="0.25">
      <c r="A272" s="104"/>
      <c r="B272" s="104"/>
      <c r="C272" s="104"/>
      <c r="D272" s="104"/>
      <c r="E272" s="257" t="s">
        <v>167</v>
      </c>
      <c r="G272" s="107"/>
    </row>
    <row r="273" spans="1:15" s="106" customFormat="1" x14ac:dyDescent="0.25">
      <c r="A273" s="105" t="s">
        <v>174</v>
      </c>
      <c r="B273" s="110"/>
      <c r="C273" s="113"/>
      <c r="D273" s="109"/>
      <c r="E273" s="240" t="s">
        <v>167</v>
      </c>
      <c r="G273" s="107" t="s">
        <v>172</v>
      </c>
    </row>
    <row r="274" spans="1:15" s="106" customFormat="1" ht="45" customHeight="1" x14ac:dyDescent="0.25">
      <c r="A274" s="408"/>
      <c r="B274" s="409"/>
      <c r="C274" s="409"/>
      <c r="D274" s="410"/>
      <c r="E274" s="253" t="s">
        <v>167</v>
      </c>
      <c r="G274" s="413" t="s">
        <v>173</v>
      </c>
      <c r="H274" s="413"/>
      <c r="I274" s="413"/>
      <c r="J274" s="413"/>
      <c r="K274" s="413"/>
      <c r="L274" s="413"/>
      <c r="M274" s="413"/>
      <c r="N274" s="413"/>
      <c r="O274" s="413"/>
    </row>
    <row r="275" spans="1:15" x14ac:dyDescent="0.25">
      <c r="E275" s="258"/>
    </row>
    <row r="276" spans="1:15" x14ac:dyDescent="0.25">
      <c r="E276" s="240"/>
    </row>
  </sheetData>
  <sheetProtection algorithmName="SHA-512" hashValue="DX9EF3svRnfls1ISz2O/w0KGgHu2tUBUQrTD4DUzyr7XOzcef4vQ3MPO4XLXb28GzlXmBSLQhNM9uk+9vqKysg==" saltValue="w50kemvb8AQB78hQQdvSNA==" spinCount="100000" sheet="1" formatCells="0" formatRows="0" sort="0"/>
  <autoFilter ref="E1:E276" xr:uid="{00000000-0001-0000-0E00-000000000000}"/>
  <mergeCells count="6">
    <mergeCell ref="A1:C1"/>
    <mergeCell ref="A2:D2"/>
    <mergeCell ref="A271:D271"/>
    <mergeCell ref="A274:D274"/>
    <mergeCell ref="G271:O271"/>
    <mergeCell ref="G274:O274"/>
  </mergeCells>
  <printOptions horizontalCentered="1"/>
  <pageMargins left="0.25" right="0.25" top="0.25" bottom="0.25" header="0" footer="0"/>
  <pageSetup fitToHeight="0" orientation="landscape" blackAndWhite="1" r:id="rId1"/>
  <headerFooter>
    <oddFooter>&amp;L&amp;F</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N276"/>
  <sheetViews>
    <sheetView view="pageBreakPreview" zoomScaleNormal="100" zoomScaleSheetLayoutView="100" workbookViewId="0">
      <pane ySplit="4" topLeftCell="A5" activePane="bottomLeft" state="frozen"/>
      <selection activeCell="K24" sqref="K24"/>
      <selection pane="bottomLeft" activeCell="A5" sqref="A5"/>
    </sheetView>
  </sheetViews>
  <sheetFormatPr defaultColWidth="9.140625" defaultRowHeight="15" x14ac:dyDescent="0.25"/>
  <cols>
    <col min="1" max="1" width="49.85546875" style="103" customWidth="1"/>
    <col min="2" max="2" width="67" style="103" customWidth="1"/>
    <col min="3" max="3" width="16.7109375" style="103" customWidth="1"/>
    <col min="4" max="4" width="17" style="253" hidden="1" customWidth="1"/>
    <col min="5" max="5" width="2.42578125" style="103" customWidth="1"/>
    <col min="6" max="16384" width="9.140625" style="103"/>
  </cols>
  <sheetData>
    <row r="1" spans="1:4" ht="29.25" customHeight="1" x14ac:dyDescent="0.25">
      <c r="A1" s="411" t="s">
        <v>156</v>
      </c>
      <c r="B1" s="411"/>
      <c r="C1" s="103">
        <f>+'Section A'!B2</f>
        <v>0</v>
      </c>
      <c r="D1" s="253" t="s">
        <v>187</v>
      </c>
    </row>
    <row r="2" spans="1:4" ht="41.25" customHeight="1" x14ac:dyDescent="0.25">
      <c r="A2" s="412" t="s">
        <v>194</v>
      </c>
      <c r="B2" s="412"/>
      <c r="C2" s="412"/>
      <c r="D2" s="288" t="s">
        <v>159</v>
      </c>
    </row>
    <row r="3" spans="1:4" ht="7.5" customHeight="1" x14ac:dyDescent="0.25">
      <c r="A3" s="119"/>
      <c r="B3" s="119"/>
      <c r="C3" s="119"/>
      <c r="D3" s="155" t="s">
        <v>159</v>
      </c>
    </row>
    <row r="4" spans="1:4" x14ac:dyDescent="0.25">
      <c r="A4" s="179" t="s">
        <v>160</v>
      </c>
      <c r="B4" s="179" t="s">
        <v>161</v>
      </c>
      <c r="C4" s="223" t="s">
        <v>162</v>
      </c>
      <c r="D4" s="241" t="s">
        <v>159</v>
      </c>
    </row>
    <row r="5" spans="1:4" s="106" customFormat="1" x14ac:dyDescent="0.25">
      <c r="A5" s="206"/>
      <c r="B5" s="196"/>
      <c r="C5" s="268">
        <v>0</v>
      </c>
      <c r="D5" s="254" t="s">
        <v>164</v>
      </c>
    </row>
    <row r="6" spans="1:4" s="106" customFormat="1" x14ac:dyDescent="0.25">
      <c r="A6" s="206"/>
      <c r="B6" s="196"/>
      <c r="C6" s="268">
        <v>0</v>
      </c>
      <c r="D6" s="254" t="s">
        <v>164</v>
      </c>
    </row>
    <row r="7" spans="1:4" s="106" customFormat="1" x14ac:dyDescent="0.25">
      <c r="A7" s="206"/>
      <c r="B7" s="196"/>
      <c r="C7" s="268">
        <v>0</v>
      </c>
      <c r="D7" s="254" t="s">
        <v>164</v>
      </c>
    </row>
    <row r="8" spans="1:4" s="106" customFormat="1" hidden="1" x14ac:dyDescent="0.25">
      <c r="A8" s="206"/>
      <c r="B8" s="196"/>
      <c r="C8" s="268">
        <v>0</v>
      </c>
      <c r="D8" s="254" t="s">
        <v>164</v>
      </c>
    </row>
    <row r="9" spans="1:4" s="106" customFormat="1" hidden="1" x14ac:dyDescent="0.25">
      <c r="A9" s="206"/>
      <c r="B9" s="196"/>
      <c r="C9" s="268">
        <v>0</v>
      </c>
      <c r="D9" s="254" t="s">
        <v>164</v>
      </c>
    </row>
    <row r="10" spans="1:4" s="106" customFormat="1" hidden="1" x14ac:dyDescent="0.25">
      <c r="A10" s="206"/>
      <c r="B10" s="196"/>
      <c r="C10" s="268">
        <v>0</v>
      </c>
      <c r="D10" s="254" t="s">
        <v>164</v>
      </c>
    </row>
    <row r="11" spans="1:4" s="106" customFormat="1" hidden="1" x14ac:dyDescent="0.25">
      <c r="A11" s="206"/>
      <c r="B11" s="196"/>
      <c r="C11" s="268">
        <v>0</v>
      </c>
      <c r="D11" s="254" t="s">
        <v>164</v>
      </c>
    </row>
    <row r="12" spans="1:4" s="106" customFormat="1" hidden="1" x14ac:dyDescent="0.25">
      <c r="A12" s="206"/>
      <c r="B12" s="196"/>
      <c r="C12" s="268">
        <v>0</v>
      </c>
      <c r="D12" s="254" t="s">
        <v>164</v>
      </c>
    </row>
    <row r="13" spans="1:4" s="106" customFormat="1" hidden="1" x14ac:dyDescent="0.25">
      <c r="A13" s="206"/>
      <c r="B13" s="196"/>
      <c r="C13" s="268">
        <v>0</v>
      </c>
      <c r="D13" s="254" t="s">
        <v>164</v>
      </c>
    </row>
    <row r="14" spans="1:4" s="106" customFormat="1" hidden="1" x14ac:dyDescent="0.25">
      <c r="A14" s="206"/>
      <c r="B14" s="196"/>
      <c r="C14" s="268">
        <v>0</v>
      </c>
      <c r="D14" s="254" t="s">
        <v>164</v>
      </c>
    </row>
    <row r="15" spans="1:4" s="106" customFormat="1" hidden="1" x14ac:dyDescent="0.25">
      <c r="A15" s="206"/>
      <c r="B15" s="196"/>
      <c r="C15" s="268">
        <v>0</v>
      </c>
      <c r="D15" s="254" t="s">
        <v>164</v>
      </c>
    </row>
    <row r="16" spans="1:4" s="106" customFormat="1" hidden="1" x14ac:dyDescent="0.25">
      <c r="A16" s="206"/>
      <c r="B16" s="196"/>
      <c r="C16" s="268">
        <v>0</v>
      </c>
      <c r="D16" s="254" t="s">
        <v>164</v>
      </c>
    </row>
    <row r="17" spans="1:4" s="106" customFormat="1" hidden="1" x14ac:dyDescent="0.25">
      <c r="A17" s="206"/>
      <c r="B17" s="196"/>
      <c r="C17" s="268">
        <v>0</v>
      </c>
      <c r="D17" s="254" t="s">
        <v>164</v>
      </c>
    </row>
    <row r="18" spans="1:4" s="106" customFormat="1" hidden="1" x14ac:dyDescent="0.25">
      <c r="A18" s="206"/>
      <c r="B18" s="196"/>
      <c r="C18" s="268">
        <v>0</v>
      </c>
      <c r="D18" s="254" t="s">
        <v>164</v>
      </c>
    </row>
    <row r="19" spans="1:4" s="106" customFormat="1" hidden="1" x14ac:dyDescent="0.25">
      <c r="A19" s="206"/>
      <c r="B19" s="196"/>
      <c r="C19" s="268">
        <v>0</v>
      </c>
      <c r="D19" s="254" t="s">
        <v>164</v>
      </c>
    </row>
    <row r="20" spans="1:4" s="106" customFormat="1" hidden="1" x14ac:dyDescent="0.25">
      <c r="A20" s="206"/>
      <c r="B20" s="196"/>
      <c r="C20" s="268">
        <v>0</v>
      </c>
      <c r="D20" s="254" t="s">
        <v>164</v>
      </c>
    </row>
    <row r="21" spans="1:4" s="106" customFormat="1" hidden="1" x14ac:dyDescent="0.25">
      <c r="A21" s="206"/>
      <c r="B21" s="196"/>
      <c r="C21" s="268">
        <v>0</v>
      </c>
      <c r="D21" s="254" t="s">
        <v>164</v>
      </c>
    </row>
    <row r="22" spans="1:4" s="106" customFormat="1" hidden="1" x14ac:dyDescent="0.25">
      <c r="A22" s="206"/>
      <c r="B22" s="196"/>
      <c r="C22" s="268">
        <v>0</v>
      </c>
      <c r="D22" s="254" t="s">
        <v>164</v>
      </c>
    </row>
    <row r="23" spans="1:4" s="106" customFormat="1" hidden="1" x14ac:dyDescent="0.25">
      <c r="A23" s="206"/>
      <c r="B23" s="196"/>
      <c r="C23" s="268">
        <v>0</v>
      </c>
      <c r="D23" s="254" t="s">
        <v>164</v>
      </c>
    </row>
    <row r="24" spans="1:4" s="106" customFormat="1" hidden="1" x14ac:dyDescent="0.25">
      <c r="A24" s="206"/>
      <c r="B24" s="196"/>
      <c r="C24" s="268">
        <v>0</v>
      </c>
      <c r="D24" s="254" t="s">
        <v>164</v>
      </c>
    </row>
    <row r="25" spans="1:4" s="106" customFormat="1" hidden="1" x14ac:dyDescent="0.25">
      <c r="A25" s="206"/>
      <c r="B25" s="196"/>
      <c r="C25" s="268">
        <v>0</v>
      </c>
      <c r="D25" s="254" t="s">
        <v>164</v>
      </c>
    </row>
    <row r="26" spans="1:4" s="106" customFormat="1" hidden="1" x14ac:dyDescent="0.25">
      <c r="A26" s="206"/>
      <c r="B26" s="196"/>
      <c r="C26" s="268">
        <v>0</v>
      </c>
      <c r="D26" s="254" t="s">
        <v>164</v>
      </c>
    </row>
    <row r="27" spans="1:4" s="106" customFormat="1" hidden="1" x14ac:dyDescent="0.25">
      <c r="A27" s="206"/>
      <c r="B27" s="196"/>
      <c r="C27" s="268">
        <v>0</v>
      </c>
      <c r="D27" s="254" t="s">
        <v>164</v>
      </c>
    </row>
    <row r="28" spans="1:4" s="106" customFormat="1" hidden="1" x14ac:dyDescent="0.25">
      <c r="A28" s="206"/>
      <c r="B28" s="196"/>
      <c r="C28" s="268">
        <v>0</v>
      </c>
      <c r="D28" s="254" t="s">
        <v>164</v>
      </c>
    </row>
    <row r="29" spans="1:4" s="106" customFormat="1" hidden="1" x14ac:dyDescent="0.25">
      <c r="A29" s="206"/>
      <c r="B29" s="196"/>
      <c r="C29" s="268">
        <v>0</v>
      </c>
      <c r="D29" s="254" t="s">
        <v>164</v>
      </c>
    </row>
    <row r="30" spans="1:4" s="106" customFormat="1" hidden="1" x14ac:dyDescent="0.25">
      <c r="A30" s="206"/>
      <c r="B30" s="196"/>
      <c r="C30" s="268">
        <v>0</v>
      </c>
      <c r="D30" s="254" t="s">
        <v>164</v>
      </c>
    </row>
    <row r="31" spans="1:4" s="106" customFormat="1" hidden="1" x14ac:dyDescent="0.25">
      <c r="A31" s="206"/>
      <c r="B31" s="196"/>
      <c r="C31" s="268">
        <v>0</v>
      </c>
      <c r="D31" s="254" t="s">
        <v>164</v>
      </c>
    </row>
    <row r="32" spans="1:4" s="106" customFormat="1" hidden="1" x14ac:dyDescent="0.25">
      <c r="A32" s="206"/>
      <c r="B32" s="196"/>
      <c r="C32" s="268">
        <v>0</v>
      </c>
      <c r="D32" s="254" t="s">
        <v>164</v>
      </c>
    </row>
    <row r="33" spans="1:4" s="106" customFormat="1" hidden="1" x14ac:dyDescent="0.25">
      <c r="A33" s="206"/>
      <c r="B33" s="196"/>
      <c r="C33" s="268">
        <v>0</v>
      </c>
      <c r="D33" s="254" t="s">
        <v>164</v>
      </c>
    </row>
    <row r="34" spans="1:4" s="106" customFormat="1" hidden="1" x14ac:dyDescent="0.25">
      <c r="A34" s="206"/>
      <c r="B34" s="196"/>
      <c r="C34" s="268">
        <v>0</v>
      </c>
      <c r="D34" s="254" t="s">
        <v>164</v>
      </c>
    </row>
    <row r="35" spans="1:4" s="106" customFormat="1" hidden="1" x14ac:dyDescent="0.25">
      <c r="A35" s="206"/>
      <c r="B35" s="196"/>
      <c r="C35" s="268">
        <v>0</v>
      </c>
      <c r="D35" s="254" t="s">
        <v>164</v>
      </c>
    </row>
    <row r="36" spans="1:4" s="106" customFormat="1" hidden="1" x14ac:dyDescent="0.25">
      <c r="A36" s="206"/>
      <c r="B36" s="196"/>
      <c r="C36" s="268">
        <v>0</v>
      </c>
      <c r="D36" s="254" t="s">
        <v>164</v>
      </c>
    </row>
    <row r="37" spans="1:4" s="106" customFormat="1" hidden="1" x14ac:dyDescent="0.25">
      <c r="A37" s="206"/>
      <c r="B37" s="196"/>
      <c r="C37" s="268">
        <v>0</v>
      </c>
      <c r="D37" s="254" t="s">
        <v>164</v>
      </c>
    </row>
    <row r="38" spans="1:4" s="106" customFormat="1" hidden="1" x14ac:dyDescent="0.25">
      <c r="A38" s="206"/>
      <c r="B38" s="196"/>
      <c r="C38" s="268">
        <v>0</v>
      </c>
      <c r="D38" s="254" t="s">
        <v>164</v>
      </c>
    </row>
    <row r="39" spans="1:4" s="106" customFormat="1" hidden="1" x14ac:dyDescent="0.25">
      <c r="A39" s="206"/>
      <c r="B39" s="196"/>
      <c r="C39" s="268">
        <v>0</v>
      </c>
      <c r="D39" s="254" t="s">
        <v>164</v>
      </c>
    </row>
    <row r="40" spans="1:4" s="106" customFormat="1" hidden="1" x14ac:dyDescent="0.25">
      <c r="A40" s="206"/>
      <c r="B40" s="196"/>
      <c r="C40" s="268">
        <v>0</v>
      </c>
      <c r="D40" s="254" t="s">
        <v>164</v>
      </c>
    </row>
    <row r="41" spans="1:4" s="106" customFormat="1" hidden="1" x14ac:dyDescent="0.25">
      <c r="A41" s="206"/>
      <c r="B41" s="196"/>
      <c r="C41" s="268">
        <v>0</v>
      </c>
      <c r="D41" s="254" t="s">
        <v>164</v>
      </c>
    </row>
    <row r="42" spans="1:4" s="106" customFormat="1" hidden="1" x14ac:dyDescent="0.25">
      <c r="A42" s="206"/>
      <c r="B42" s="196"/>
      <c r="C42" s="268">
        <v>0</v>
      </c>
      <c r="D42" s="254" t="s">
        <v>164</v>
      </c>
    </row>
    <row r="43" spans="1:4" s="106" customFormat="1" hidden="1" x14ac:dyDescent="0.25">
      <c r="A43" s="206"/>
      <c r="B43" s="196"/>
      <c r="C43" s="268">
        <v>0</v>
      </c>
      <c r="D43" s="254" t="s">
        <v>164</v>
      </c>
    </row>
    <row r="44" spans="1:4" s="106" customFormat="1" hidden="1" x14ac:dyDescent="0.25">
      <c r="A44" s="206"/>
      <c r="B44" s="196"/>
      <c r="C44" s="268">
        <v>0</v>
      </c>
      <c r="D44" s="254" t="s">
        <v>164</v>
      </c>
    </row>
    <row r="45" spans="1:4" s="106" customFormat="1" hidden="1" x14ac:dyDescent="0.25">
      <c r="A45" s="206"/>
      <c r="B45" s="196"/>
      <c r="C45" s="268">
        <v>0</v>
      </c>
      <c r="D45" s="254" t="s">
        <v>164</v>
      </c>
    </row>
    <row r="46" spans="1:4" s="106" customFormat="1" hidden="1" x14ac:dyDescent="0.25">
      <c r="A46" s="206"/>
      <c r="B46" s="196"/>
      <c r="C46" s="268">
        <v>0</v>
      </c>
      <c r="D46" s="254" t="s">
        <v>164</v>
      </c>
    </row>
    <row r="47" spans="1:4" s="106" customFormat="1" hidden="1" x14ac:dyDescent="0.25">
      <c r="A47" s="206"/>
      <c r="B47" s="196"/>
      <c r="C47" s="268">
        <v>0</v>
      </c>
      <c r="D47" s="254" t="s">
        <v>164</v>
      </c>
    </row>
    <row r="48" spans="1:4" s="106" customFormat="1" hidden="1" x14ac:dyDescent="0.25">
      <c r="A48" s="206"/>
      <c r="B48" s="196"/>
      <c r="C48" s="268">
        <v>0</v>
      </c>
      <c r="D48" s="254" t="s">
        <v>164</v>
      </c>
    </row>
    <row r="49" spans="1:4" s="106" customFormat="1" hidden="1" x14ac:dyDescent="0.25">
      <c r="A49" s="206"/>
      <c r="B49" s="196"/>
      <c r="C49" s="268">
        <v>0</v>
      </c>
      <c r="D49" s="254" t="s">
        <v>164</v>
      </c>
    </row>
    <row r="50" spans="1:4" s="106" customFormat="1" hidden="1" x14ac:dyDescent="0.25">
      <c r="A50" s="206"/>
      <c r="B50" s="196"/>
      <c r="C50" s="268">
        <v>0</v>
      </c>
      <c r="D50" s="254" t="s">
        <v>164</v>
      </c>
    </row>
    <row r="51" spans="1:4" s="106" customFormat="1" hidden="1" x14ac:dyDescent="0.25">
      <c r="A51" s="206"/>
      <c r="B51" s="196"/>
      <c r="C51" s="268">
        <v>0</v>
      </c>
      <c r="D51" s="254" t="s">
        <v>164</v>
      </c>
    </row>
    <row r="52" spans="1:4" s="106" customFormat="1" hidden="1" x14ac:dyDescent="0.25">
      <c r="A52" s="206"/>
      <c r="B52" s="196"/>
      <c r="C52" s="268">
        <v>0</v>
      </c>
      <c r="D52" s="254" t="s">
        <v>164</v>
      </c>
    </row>
    <row r="53" spans="1:4" s="106" customFormat="1" hidden="1" x14ac:dyDescent="0.25">
      <c r="A53" s="206"/>
      <c r="B53" s="196"/>
      <c r="C53" s="268">
        <v>0</v>
      </c>
      <c r="D53" s="254" t="s">
        <v>164</v>
      </c>
    </row>
    <row r="54" spans="1:4" s="106" customFormat="1" hidden="1" x14ac:dyDescent="0.25">
      <c r="A54" s="206"/>
      <c r="B54" s="196"/>
      <c r="C54" s="268">
        <v>0</v>
      </c>
      <c r="D54" s="254" t="s">
        <v>164</v>
      </c>
    </row>
    <row r="55" spans="1:4" s="106" customFormat="1" hidden="1" x14ac:dyDescent="0.25">
      <c r="A55" s="206"/>
      <c r="B55" s="196"/>
      <c r="C55" s="268">
        <v>0</v>
      </c>
      <c r="D55" s="254" t="s">
        <v>164</v>
      </c>
    </row>
    <row r="56" spans="1:4" s="106" customFormat="1" hidden="1" x14ac:dyDescent="0.25">
      <c r="A56" s="206"/>
      <c r="B56" s="196"/>
      <c r="C56" s="268">
        <v>0</v>
      </c>
      <c r="D56" s="254" t="s">
        <v>164</v>
      </c>
    </row>
    <row r="57" spans="1:4" s="106" customFormat="1" hidden="1" x14ac:dyDescent="0.25">
      <c r="A57" s="206"/>
      <c r="B57" s="196"/>
      <c r="C57" s="268">
        <v>0</v>
      </c>
      <c r="D57" s="254" t="s">
        <v>164</v>
      </c>
    </row>
    <row r="58" spans="1:4" s="106" customFormat="1" hidden="1" x14ac:dyDescent="0.25">
      <c r="A58" s="206"/>
      <c r="B58" s="196"/>
      <c r="C58" s="268">
        <v>0</v>
      </c>
      <c r="D58" s="254" t="s">
        <v>164</v>
      </c>
    </row>
    <row r="59" spans="1:4" s="106" customFormat="1" hidden="1" x14ac:dyDescent="0.25">
      <c r="A59" s="206"/>
      <c r="B59" s="196"/>
      <c r="C59" s="268">
        <v>0</v>
      </c>
      <c r="D59" s="254" t="s">
        <v>164</v>
      </c>
    </row>
    <row r="60" spans="1:4" s="106" customFormat="1" hidden="1" x14ac:dyDescent="0.25">
      <c r="A60" s="206"/>
      <c r="B60" s="196"/>
      <c r="C60" s="268">
        <v>0</v>
      </c>
      <c r="D60" s="254" t="s">
        <v>164</v>
      </c>
    </row>
    <row r="61" spans="1:4" s="106" customFormat="1" hidden="1" x14ac:dyDescent="0.25">
      <c r="A61" s="206"/>
      <c r="B61" s="196"/>
      <c r="C61" s="268">
        <v>0</v>
      </c>
      <c r="D61" s="254" t="s">
        <v>164</v>
      </c>
    </row>
    <row r="62" spans="1:4" s="106" customFormat="1" hidden="1" x14ac:dyDescent="0.25">
      <c r="A62" s="206"/>
      <c r="B62" s="196"/>
      <c r="C62" s="268">
        <v>0</v>
      </c>
      <c r="D62" s="254" t="s">
        <v>164</v>
      </c>
    </row>
    <row r="63" spans="1:4" s="106" customFormat="1" hidden="1" x14ac:dyDescent="0.25">
      <c r="A63" s="206"/>
      <c r="B63" s="196"/>
      <c r="C63" s="268">
        <v>0</v>
      </c>
      <c r="D63" s="254" t="s">
        <v>164</v>
      </c>
    </row>
    <row r="64" spans="1:4" s="106" customFormat="1" hidden="1" x14ac:dyDescent="0.25">
      <c r="A64" s="206"/>
      <c r="B64" s="196"/>
      <c r="C64" s="268">
        <v>0</v>
      </c>
      <c r="D64" s="254" t="s">
        <v>164</v>
      </c>
    </row>
    <row r="65" spans="1:4" s="106" customFormat="1" hidden="1" x14ac:dyDescent="0.25">
      <c r="A65" s="206"/>
      <c r="B65" s="196"/>
      <c r="C65" s="268">
        <v>0</v>
      </c>
      <c r="D65" s="254" t="s">
        <v>164</v>
      </c>
    </row>
    <row r="66" spans="1:4" s="106" customFormat="1" hidden="1" x14ac:dyDescent="0.25">
      <c r="A66" s="206"/>
      <c r="B66" s="196"/>
      <c r="C66" s="268">
        <v>0</v>
      </c>
      <c r="D66" s="254" t="s">
        <v>164</v>
      </c>
    </row>
    <row r="67" spans="1:4" s="106" customFormat="1" hidden="1" x14ac:dyDescent="0.25">
      <c r="A67" s="206"/>
      <c r="B67" s="196"/>
      <c r="C67" s="268">
        <v>0</v>
      </c>
      <c r="D67" s="254" t="s">
        <v>164</v>
      </c>
    </row>
    <row r="68" spans="1:4" s="106" customFormat="1" hidden="1" x14ac:dyDescent="0.25">
      <c r="A68" s="206"/>
      <c r="B68" s="196"/>
      <c r="C68" s="268">
        <v>0</v>
      </c>
      <c r="D68" s="254" t="s">
        <v>164</v>
      </c>
    </row>
    <row r="69" spans="1:4" s="106" customFormat="1" hidden="1" x14ac:dyDescent="0.25">
      <c r="A69" s="206"/>
      <c r="B69" s="196"/>
      <c r="C69" s="268">
        <v>0</v>
      </c>
      <c r="D69" s="254" t="s">
        <v>164</v>
      </c>
    </row>
    <row r="70" spans="1:4" s="106" customFormat="1" hidden="1" x14ac:dyDescent="0.25">
      <c r="A70" s="206"/>
      <c r="B70" s="196"/>
      <c r="C70" s="268">
        <v>0</v>
      </c>
      <c r="D70" s="254" t="s">
        <v>164</v>
      </c>
    </row>
    <row r="71" spans="1:4" s="106" customFormat="1" hidden="1" x14ac:dyDescent="0.25">
      <c r="A71" s="206"/>
      <c r="B71" s="196"/>
      <c r="C71" s="268">
        <v>0</v>
      </c>
      <c r="D71" s="254" t="s">
        <v>164</v>
      </c>
    </row>
    <row r="72" spans="1:4" s="106" customFormat="1" hidden="1" x14ac:dyDescent="0.25">
      <c r="A72" s="206"/>
      <c r="B72" s="196"/>
      <c r="C72" s="268">
        <v>0</v>
      </c>
      <c r="D72" s="254" t="s">
        <v>164</v>
      </c>
    </row>
    <row r="73" spans="1:4" s="106" customFormat="1" hidden="1" x14ac:dyDescent="0.25">
      <c r="A73" s="206"/>
      <c r="B73" s="196"/>
      <c r="C73" s="268">
        <v>0</v>
      </c>
      <c r="D73" s="254" t="s">
        <v>164</v>
      </c>
    </row>
    <row r="74" spans="1:4" s="106" customFormat="1" hidden="1" x14ac:dyDescent="0.25">
      <c r="A74" s="206"/>
      <c r="B74" s="196"/>
      <c r="C74" s="268">
        <v>0</v>
      </c>
      <c r="D74" s="254" t="s">
        <v>164</v>
      </c>
    </row>
    <row r="75" spans="1:4" s="106" customFormat="1" hidden="1" x14ac:dyDescent="0.25">
      <c r="A75" s="206"/>
      <c r="B75" s="196"/>
      <c r="C75" s="268">
        <v>0</v>
      </c>
      <c r="D75" s="254" t="s">
        <v>164</v>
      </c>
    </row>
    <row r="76" spans="1:4" s="106" customFormat="1" hidden="1" x14ac:dyDescent="0.25">
      <c r="A76" s="206"/>
      <c r="B76" s="196"/>
      <c r="C76" s="268">
        <v>0</v>
      </c>
      <c r="D76" s="254" t="s">
        <v>164</v>
      </c>
    </row>
    <row r="77" spans="1:4" s="106" customFormat="1" hidden="1" x14ac:dyDescent="0.25">
      <c r="A77" s="206"/>
      <c r="B77" s="196"/>
      <c r="C77" s="268">
        <v>0</v>
      </c>
      <c r="D77" s="254" t="s">
        <v>164</v>
      </c>
    </row>
    <row r="78" spans="1:4" s="106" customFormat="1" hidden="1" x14ac:dyDescent="0.25">
      <c r="A78" s="206"/>
      <c r="B78" s="196"/>
      <c r="C78" s="268">
        <v>0</v>
      </c>
      <c r="D78" s="254" t="s">
        <v>164</v>
      </c>
    </row>
    <row r="79" spans="1:4" s="106" customFormat="1" hidden="1" x14ac:dyDescent="0.25">
      <c r="A79" s="206"/>
      <c r="B79" s="196"/>
      <c r="C79" s="268">
        <v>0</v>
      </c>
      <c r="D79" s="254" t="s">
        <v>164</v>
      </c>
    </row>
    <row r="80" spans="1:4" s="106" customFormat="1" hidden="1" x14ac:dyDescent="0.25">
      <c r="A80" s="206"/>
      <c r="B80" s="196"/>
      <c r="C80" s="268">
        <v>0</v>
      </c>
      <c r="D80" s="254" t="s">
        <v>164</v>
      </c>
    </row>
    <row r="81" spans="1:4" s="106" customFormat="1" hidden="1" x14ac:dyDescent="0.25">
      <c r="A81" s="206"/>
      <c r="B81" s="196"/>
      <c r="C81" s="268">
        <v>0</v>
      </c>
      <c r="D81" s="254" t="s">
        <v>164</v>
      </c>
    </row>
    <row r="82" spans="1:4" s="106" customFormat="1" hidden="1" x14ac:dyDescent="0.25">
      <c r="A82" s="206"/>
      <c r="B82" s="196"/>
      <c r="C82" s="268">
        <v>0</v>
      </c>
      <c r="D82" s="254" t="s">
        <v>164</v>
      </c>
    </row>
    <row r="83" spans="1:4" s="106" customFormat="1" hidden="1" x14ac:dyDescent="0.25">
      <c r="A83" s="206"/>
      <c r="B83" s="196"/>
      <c r="C83" s="268">
        <v>0</v>
      </c>
      <c r="D83" s="254" t="s">
        <v>164</v>
      </c>
    </row>
    <row r="84" spans="1:4" s="106" customFormat="1" hidden="1" x14ac:dyDescent="0.25">
      <c r="A84" s="206"/>
      <c r="B84" s="196"/>
      <c r="C84" s="268">
        <v>0</v>
      </c>
      <c r="D84" s="254" t="s">
        <v>164</v>
      </c>
    </row>
    <row r="85" spans="1:4" s="106" customFormat="1" hidden="1" x14ac:dyDescent="0.25">
      <c r="A85" s="206"/>
      <c r="B85" s="196"/>
      <c r="C85" s="268">
        <v>0</v>
      </c>
      <c r="D85" s="254" t="s">
        <v>164</v>
      </c>
    </row>
    <row r="86" spans="1:4" s="106" customFormat="1" hidden="1" x14ac:dyDescent="0.25">
      <c r="A86" s="206"/>
      <c r="B86" s="196"/>
      <c r="C86" s="268">
        <v>0</v>
      </c>
      <c r="D86" s="254" t="s">
        <v>164</v>
      </c>
    </row>
    <row r="87" spans="1:4" s="106" customFormat="1" hidden="1" x14ac:dyDescent="0.25">
      <c r="A87" s="206"/>
      <c r="B87" s="196"/>
      <c r="C87" s="268">
        <v>0</v>
      </c>
      <c r="D87" s="254" t="s">
        <v>164</v>
      </c>
    </row>
    <row r="88" spans="1:4" s="106" customFormat="1" hidden="1" x14ac:dyDescent="0.25">
      <c r="A88" s="206"/>
      <c r="B88" s="196"/>
      <c r="C88" s="268">
        <v>0</v>
      </c>
      <c r="D88" s="254" t="s">
        <v>164</v>
      </c>
    </row>
    <row r="89" spans="1:4" s="106" customFormat="1" hidden="1" x14ac:dyDescent="0.25">
      <c r="A89" s="206"/>
      <c r="B89" s="196"/>
      <c r="C89" s="268">
        <v>0</v>
      </c>
      <c r="D89" s="254" t="s">
        <v>164</v>
      </c>
    </row>
    <row r="90" spans="1:4" s="106" customFormat="1" hidden="1" x14ac:dyDescent="0.25">
      <c r="A90" s="206"/>
      <c r="B90" s="196"/>
      <c r="C90" s="268">
        <v>0</v>
      </c>
      <c r="D90" s="254" t="s">
        <v>164</v>
      </c>
    </row>
    <row r="91" spans="1:4" s="106" customFormat="1" hidden="1" x14ac:dyDescent="0.25">
      <c r="A91" s="206"/>
      <c r="B91" s="196"/>
      <c r="C91" s="268">
        <v>0</v>
      </c>
      <c r="D91" s="254" t="s">
        <v>164</v>
      </c>
    </row>
    <row r="92" spans="1:4" s="106" customFormat="1" hidden="1" x14ac:dyDescent="0.25">
      <c r="A92" s="206"/>
      <c r="B92" s="196"/>
      <c r="C92" s="268">
        <v>0</v>
      </c>
      <c r="D92" s="254" t="s">
        <v>164</v>
      </c>
    </row>
    <row r="93" spans="1:4" s="106" customFormat="1" hidden="1" x14ac:dyDescent="0.25">
      <c r="A93" s="206"/>
      <c r="B93" s="196"/>
      <c r="C93" s="268">
        <v>0</v>
      </c>
      <c r="D93" s="254" t="s">
        <v>164</v>
      </c>
    </row>
    <row r="94" spans="1:4" s="106" customFormat="1" hidden="1" x14ac:dyDescent="0.25">
      <c r="A94" s="206"/>
      <c r="B94" s="196"/>
      <c r="C94" s="268">
        <v>0</v>
      </c>
      <c r="D94" s="254" t="s">
        <v>164</v>
      </c>
    </row>
    <row r="95" spans="1:4" s="106" customFormat="1" hidden="1" x14ac:dyDescent="0.25">
      <c r="A95" s="206"/>
      <c r="B95" s="196"/>
      <c r="C95" s="268">
        <v>0</v>
      </c>
      <c r="D95" s="254" t="s">
        <v>164</v>
      </c>
    </row>
    <row r="96" spans="1:4" s="106" customFormat="1" hidden="1" x14ac:dyDescent="0.25">
      <c r="A96" s="206"/>
      <c r="B96" s="196"/>
      <c r="C96" s="268">
        <v>0</v>
      </c>
      <c r="D96" s="254" t="s">
        <v>164</v>
      </c>
    </row>
    <row r="97" spans="1:4" s="106" customFormat="1" hidden="1" x14ac:dyDescent="0.25">
      <c r="A97" s="206"/>
      <c r="B97" s="196"/>
      <c r="C97" s="268">
        <v>0</v>
      </c>
      <c r="D97" s="254" t="s">
        <v>164</v>
      </c>
    </row>
    <row r="98" spans="1:4" s="106" customFormat="1" hidden="1" x14ac:dyDescent="0.25">
      <c r="A98" s="206"/>
      <c r="B98" s="196"/>
      <c r="C98" s="268">
        <v>0</v>
      </c>
      <c r="D98" s="254" t="s">
        <v>164</v>
      </c>
    </row>
    <row r="99" spans="1:4" s="106" customFormat="1" hidden="1" x14ac:dyDescent="0.25">
      <c r="A99" s="206"/>
      <c r="B99" s="196"/>
      <c r="C99" s="268">
        <v>0</v>
      </c>
      <c r="D99" s="254" t="s">
        <v>164</v>
      </c>
    </row>
    <row r="100" spans="1:4" s="106" customFormat="1" hidden="1" x14ac:dyDescent="0.25">
      <c r="A100" s="206"/>
      <c r="B100" s="196"/>
      <c r="C100" s="268">
        <v>0</v>
      </c>
      <c r="D100" s="254" t="s">
        <v>164</v>
      </c>
    </row>
    <row r="101" spans="1:4" s="106" customFormat="1" hidden="1" x14ac:dyDescent="0.25">
      <c r="A101" s="206"/>
      <c r="B101" s="196"/>
      <c r="C101" s="268">
        <v>0</v>
      </c>
      <c r="D101" s="254" t="s">
        <v>164</v>
      </c>
    </row>
    <row r="102" spans="1:4" s="106" customFormat="1" hidden="1" x14ac:dyDescent="0.25">
      <c r="A102" s="206"/>
      <c r="B102" s="196"/>
      <c r="C102" s="268">
        <v>0</v>
      </c>
      <c r="D102" s="254" t="s">
        <v>164</v>
      </c>
    </row>
    <row r="103" spans="1:4" s="106" customFormat="1" hidden="1" x14ac:dyDescent="0.25">
      <c r="A103" s="206"/>
      <c r="B103" s="196"/>
      <c r="C103" s="268">
        <v>0</v>
      </c>
      <c r="D103" s="254" t="s">
        <v>164</v>
      </c>
    </row>
    <row r="104" spans="1:4" s="106" customFormat="1" hidden="1" x14ac:dyDescent="0.25">
      <c r="A104" s="206"/>
      <c r="B104" s="196"/>
      <c r="C104" s="268">
        <v>0</v>
      </c>
      <c r="D104" s="254" t="s">
        <v>164</v>
      </c>
    </row>
    <row r="105" spans="1:4" s="106" customFormat="1" hidden="1" x14ac:dyDescent="0.25">
      <c r="A105" s="206"/>
      <c r="B105" s="196"/>
      <c r="C105" s="268">
        <v>0</v>
      </c>
      <c r="D105" s="254" t="s">
        <v>164</v>
      </c>
    </row>
    <row r="106" spans="1:4" s="106" customFormat="1" hidden="1" x14ac:dyDescent="0.25">
      <c r="A106" s="206"/>
      <c r="B106" s="196"/>
      <c r="C106" s="268">
        <v>0</v>
      </c>
      <c r="D106" s="254" t="s">
        <v>164</v>
      </c>
    </row>
    <row r="107" spans="1:4" s="106" customFormat="1" hidden="1" x14ac:dyDescent="0.25">
      <c r="A107" s="206"/>
      <c r="B107" s="196"/>
      <c r="C107" s="268">
        <v>0</v>
      </c>
      <c r="D107" s="254" t="s">
        <v>164</v>
      </c>
    </row>
    <row r="108" spans="1:4" s="106" customFormat="1" hidden="1" x14ac:dyDescent="0.25">
      <c r="A108" s="206"/>
      <c r="B108" s="196"/>
      <c r="C108" s="268">
        <v>0</v>
      </c>
      <c r="D108" s="254" t="s">
        <v>164</v>
      </c>
    </row>
    <row r="109" spans="1:4" s="106" customFormat="1" hidden="1" x14ac:dyDescent="0.25">
      <c r="A109" s="206"/>
      <c r="B109" s="196"/>
      <c r="C109" s="268">
        <v>0</v>
      </c>
      <c r="D109" s="254" t="s">
        <v>164</v>
      </c>
    </row>
    <row r="110" spans="1:4" s="106" customFormat="1" hidden="1" x14ac:dyDescent="0.25">
      <c r="A110" s="206"/>
      <c r="B110" s="196"/>
      <c r="C110" s="268">
        <v>0</v>
      </c>
      <c r="D110" s="254" t="s">
        <v>164</v>
      </c>
    </row>
    <row r="111" spans="1:4" s="106" customFormat="1" hidden="1" x14ac:dyDescent="0.25">
      <c r="A111" s="206"/>
      <c r="B111" s="196"/>
      <c r="C111" s="268">
        <v>0</v>
      </c>
      <c r="D111" s="254" t="s">
        <v>164</v>
      </c>
    </row>
    <row r="112" spans="1:4" s="106" customFormat="1" hidden="1" x14ac:dyDescent="0.25">
      <c r="A112" s="206"/>
      <c r="B112" s="196"/>
      <c r="C112" s="268">
        <v>0</v>
      </c>
      <c r="D112" s="254" t="s">
        <v>164</v>
      </c>
    </row>
    <row r="113" spans="1:4" s="106" customFormat="1" hidden="1" x14ac:dyDescent="0.25">
      <c r="A113" s="206"/>
      <c r="B113" s="196"/>
      <c r="C113" s="268">
        <v>0</v>
      </c>
      <c r="D113" s="254" t="s">
        <v>164</v>
      </c>
    </row>
    <row r="114" spans="1:4" s="106" customFormat="1" hidden="1" x14ac:dyDescent="0.25">
      <c r="A114" s="206"/>
      <c r="B114" s="196"/>
      <c r="C114" s="268">
        <v>0</v>
      </c>
      <c r="D114" s="254" t="s">
        <v>164</v>
      </c>
    </row>
    <row r="115" spans="1:4" s="106" customFormat="1" hidden="1" x14ac:dyDescent="0.25">
      <c r="A115" s="206"/>
      <c r="B115" s="196"/>
      <c r="C115" s="268">
        <v>0</v>
      </c>
      <c r="D115" s="254" t="s">
        <v>164</v>
      </c>
    </row>
    <row r="116" spans="1:4" s="106" customFormat="1" hidden="1" x14ac:dyDescent="0.25">
      <c r="A116" s="206"/>
      <c r="B116" s="196"/>
      <c r="C116" s="268">
        <v>0</v>
      </c>
      <c r="D116" s="254" t="s">
        <v>164</v>
      </c>
    </row>
    <row r="117" spans="1:4" s="106" customFormat="1" hidden="1" x14ac:dyDescent="0.25">
      <c r="A117" s="206"/>
      <c r="B117" s="196"/>
      <c r="C117" s="268">
        <v>0</v>
      </c>
      <c r="D117" s="254" t="s">
        <v>164</v>
      </c>
    </row>
    <row r="118" spans="1:4" s="106" customFormat="1" hidden="1" x14ac:dyDescent="0.25">
      <c r="A118" s="206"/>
      <c r="B118" s="196"/>
      <c r="C118" s="268">
        <v>0</v>
      </c>
      <c r="D118" s="254" t="s">
        <v>164</v>
      </c>
    </row>
    <row r="119" spans="1:4" s="106" customFormat="1" hidden="1" x14ac:dyDescent="0.25">
      <c r="A119" s="206"/>
      <c r="B119" s="196"/>
      <c r="C119" s="268">
        <v>0</v>
      </c>
      <c r="D119" s="254" t="s">
        <v>164</v>
      </c>
    </row>
    <row r="120" spans="1:4" s="106" customFormat="1" hidden="1" x14ac:dyDescent="0.25">
      <c r="A120" s="206"/>
      <c r="B120" s="196"/>
      <c r="C120" s="268">
        <v>0</v>
      </c>
      <c r="D120" s="254" t="s">
        <v>164</v>
      </c>
    </row>
    <row r="121" spans="1:4" s="106" customFormat="1" hidden="1" x14ac:dyDescent="0.25">
      <c r="A121" s="206"/>
      <c r="B121" s="196"/>
      <c r="C121" s="268">
        <v>0</v>
      </c>
      <c r="D121" s="254" t="s">
        <v>164</v>
      </c>
    </row>
    <row r="122" spans="1:4" s="106" customFormat="1" hidden="1" x14ac:dyDescent="0.25">
      <c r="A122" s="206"/>
      <c r="B122" s="196"/>
      <c r="C122" s="268">
        <v>0</v>
      </c>
      <c r="D122" s="254" t="s">
        <v>164</v>
      </c>
    </row>
    <row r="123" spans="1:4" s="106" customFormat="1" hidden="1" x14ac:dyDescent="0.25">
      <c r="A123" s="206"/>
      <c r="B123" s="196"/>
      <c r="C123" s="268">
        <v>0</v>
      </c>
      <c r="D123" s="254" t="s">
        <v>164</v>
      </c>
    </row>
    <row r="124" spans="1:4" s="106" customFormat="1" hidden="1" x14ac:dyDescent="0.25">
      <c r="A124" s="206"/>
      <c r="B124" s="196"/>
      <c r="C124" s="268">
        <v>0</v>
      </c>
      <c r="D124" s="254" t="s">
        <v>164</v>
      </c>
    </row>
    <row r="125" spans="1:4" s="106" customFormat="1" hidden="1" x14ac:dyDescent="0.25">
      <c r="A125" s="206"/>
      <c r="B125" s="196"/>
      <c r="C125" s="268">
        <v>0</v>
      </c>
      <c r="D125" s="254" t="s">
        <v>164</v>
      </c>
    </row>
    <row r="126" spans="1:4" s="106" customFormat="1" hidden="1" x14ac:dyDescent="0.25">
      <c r="A126" s="206"/>
      <c r="B126" s="196"/>
      <c r="C126" s="268">
        <v>0</v>
      </c>
      <c r="D126" s="254" t="s">
        <v>164</v>
      </c>
    </row>
    <row r="127" spans="1:4" s="106" customFormat="1" hidden="1" x14ac:dyDescent="0.25">
      <c r="A127" s="206"/>
      <c r="B127" s="196"/>
      <c r="C127" s="268">
        <v>0</v>
      </c>
      <c r="D127" s="254" t="s">
        <v>164</v>
      </c>
    </row>
    <row r="128" spans="1:4" s="106" customFormat="1" hidden="1" x14ac:dyDescent="0.25">
      <c r="A128" s="206"/>
      <c r="B128" s="196"/>
      <c r="C128" s="268">
        <v>0</v>
      </c>
      <c r="D128" s="254" t="s">
        <v>164</v>
      </c>
    </row>
    <row r="129" spans="1:6" s="106" customFormat="1" hidden="1" x14ac:dyDescent="0.25">
      <c r="A129" s="206"/>
      <c r="B129" s="196"/>
      <c r="C129" s="268">
        <v>0</v>
      </c>
      <c r="D129" s="254" t="s">
        <v>164</v>
      </c>
    </row>
    <row r="130" spans="1:6" s="106" customFormat="1" hidden="1" x14ac:dyDescent="0.25">
      <c r="A130" s="206"/>
      <c r="B130" s="196"/>
      <c r="C130" s="268">
        <v>0</v>
      </c>
      <c r="D130" s="254" t="s">
        <v>164</v>
      </c>
    </row>
    <row r="131" spans="1:6" s="106" customFormat="1" hidden="1" x14ac:dyDescent="0.25">
      <c r="A131" s="206"/>
      <c r="B131" s="196"/>
      <c r="C131" s="268">
        <v>0</v>
      </c>
      <c r="D131" s="254" t="s">
        <v>164</v>
      </c>
    </row>
    <row r="132" spans="1:6" s="106" customFormat="1" hidden="1" x14ac:dyDescent="0.25">
      <c r="A132" s="206"/>
      <c r="B132" s="196"/>
      <c r="C132" s="268">
        <v>0</v>
      </c>
      <c r="D132" s="254" t="s">
        <v>164</v>
      </c>
    </row>
    <row r="133" spans="1:6" s="106" customFormat="1" hidden="1" x14ac:dyDescent="0.25">
      <c r="A133" s="206"/>
      <c r="B133" s="196"/>
      <c r="C133" s="268">
        <v>0</v>
      </c>
      <c r="D133" s="254" t="s">
        <v>164</v>
      </c>
    </row>
    <row r="134" spans="1:6" s="106" customFormat="1" x14ac:dyDescent="0.25">
      <c r="A134" s="206"/>
      <c r="B134" s="196"/>
      <c r="C134" s="269">
        <v>0</v>
      </c>
      <c r="D134" s="254" t="s">
        <v>164</v>
      </c>
    </row>
    <row r="135" spans="1:6" s="106" customFormat="1" x14ac:dyDescent="0.25">
      <c r="A135" s="206"/>
      <c r="B135" s="154" t="s">
        <v>165</v>
      </c>
      <c r="C135" s="153">
        <f>ROUND(SUBTOTAL(109,C5:C134),2)</f>
        <v>0</v>
      </c>
      <c r="D135" s="254" t="s">
        <v>164</v>
      </c>
      <c r="F135" s="111" t="s">
        <v>183</v>
      </c>
    </row>
    <row r="136" spans="1:6" s="106" customFormat="1" x14ac:dyDescent="0.25">
      <c r="C136" s="89"/>
      <c r="D136" s="256" t="s">
        <v>167</v>
      </c>
    </row>
    <row r="137" spans="1:6" s="106" customFormat="1" x14ac:dyDescent="0.25">
      <c r="A137" s="206"/>
      <c r="B137" s="196" t="s">
        <v>195</v>
      </c>
      <c r="C137" s="268">
        <v>0</v>
      </c>
      <c r="D137" s="254" t="s">
        <v>167</v>
      </c>
    </row>
    <row r="138" spans="1:6" s="106" customFormat="1" x14ac:dyDescent="0.25">
      <c r="A138" s="206"/>
      <c r="B138" s="196" t="s">
        <v>195</v>
      </c>
      <c r="C138" s="268">
        <v>0</v>
      </c>
      <c r="D138" s="254" t="s">
        <v>167</v>
      </c>
    </row>
    <row r="139" spans="1:6" s="106" customFormat="1" x14ac:dyDescent="0.25">
      <c r="A139" s="206"/>
      <c r="B139" s="196" t="s">
        <v>195</v>
      </c>
      <c r="C139" s="268">
        <v>0</v>
      </c>
      <c r="D139" s="254" t="s">
        <v>167</v>
      </c>
    </row>
    <row r="140" spans="1:6" s="106" customFormat="1" hidden="1" x14ac:dyDescent="0.25">
      <c r="A140" s="206"/>
      <c r="B140" s="196"/>
      <c r="C140" s="268">
        <v>0</v>
      </c>
      <c r="D140" s="254" t="s">
        <v>167</v>
      </c>
    </row>
    <row r="141" spans="1:6" s="106" customFormat="1" hidden="1" x14ac:dyDescent="0.25">
      <c r="A141" s="206"/>
      <c r="B141" s="196"/>
      <c r="C141" s="268">
        <v>0</v>
      </c>
      <c r="D141" s="254" t="s">
        <v>167</v>
      </c>
    </row>
    <row r="142" spans="1:6" s="106" customFormat="1" hidden="1" x14ac:dyDescent="0.25">
      <c r="A142" s="206"/>
      <c r="B142" s="196"/>
      <c r="C142" s="268">
        <v>0</v>
      </c>
      <c r="D142" s="254" t="s">
        <v>167</v>
      </c>
    </row>
    <row r="143" spans="1:6" s="106" customFormat="1" hidden="1" x14ac:dyDescent="0.25">
      <c r="A143" s="206"/>
      <c r="B143" s="196"/>
      <c r="C143" s="268">
        <v>0</v>
      </c>
      <c r="D143" s="254" t="s">
        <v>167</v>
      </c>
    </row>
    <row r="144" spans="1:6" s="106" customFormat="1" hidden="1" x14ac:dyDescent="0.25">
      <c r="A144" s="206"/>
      <c r="B144" s="196"/>
      <c r="C144" s="268">
        <v>0</v>
      </c>
      <c r="D144" s="254" t="s">
        <v>167</v>
      </c>
    </row>
    <row r="145" spans="1:4" s="106" customFormat="1" hidden="1" x14ac:dyDescent="0.25">
      <c r="A145" s="206"/>
      <c r="B145" s="196"/>
      <c r="C145" s="268">
        <v>0</v>
      </c>
      <c r="D145" s="254" t="s">
        <v>167</v>
      </c>
    </row>
    <row r="146" spans="1:4" s="106" customFormat="1" hidden="1" x14ac:dyDescent="0.25">
      <c r="A146" s="206"/>
      <c r="B146" s="196"/>
      <c r="C146" s="268">
        <v>0</v>
      </c>
      <c r="D146" s="254" t="s">
        <v>167</v>
      </c>
    </row>
    <row r="147" spans="1:4" s="106" customFormat="1" hidden="1" x14ac:dyDescent="0.25">
      <c r="A147" s="206"/>
      <c r="B147" s="196"/>
      <c r="C147" s="268">
        <v>0</v>
      </c>
      <c r="D147" s="254" t="s">
        <v>167</v>
      </c>
    </row>
    <row r="148" spans="1:4" s="106" customFormat="1" hidden="1" x14ac:dyDescent="0.25">
      <c r="A148" s="206"/>
      <c r="B148" s="196"/>
      <c r="C148" s="268">
        <v>0</v>
      </c>
      <c r="D148" s="254" t="s">
        <v>167</v>
      </c>
    </row>
    <row r="149" spans="1:4" s="106" customFormat="1" hidden="1" x14ac:dyDescent="0.25">
      <c r="A149" s="206"/>
      <c r="B149" s="196"/>
      <c r="C149" s="268">
        <v>0</v>
      </c>
      <c r="D149" s="254" t="s">
        <v>167</v>
      </c>
    </row>
    <row r="150" spans="1:4" s="106" customFormat="1" hidden="1" x14ac:dyDescent="0.25">
      <c r="A150" s="206"/>
      <c r="B150" s="196"/>
      <c r="C150" s="268">
        <v>0</v>
      </c>
      <c r="D150" s="254" t="s">
        <v>167</v>
      </c>
    </row>
    <row r="151" spans="1:4" s="106" customFormat="1" hidden="1" x14ac:dyDescent="0.25">
      <c r="A151" s="206"/>
      <c r="B151" s="196"/>
      <c r="C151" s="268">
        <v>0</v>
      </c>
      <c r="D151" s="254" t="s">
        <v>167</v>
      </c>
    </row>
    <row r="152" spans="1:4" s="106" customFormat="1" hidden="1" x14ac:dyDescent="0.25">
      <c r="A152" s="206"/>
      <c r="B152" s="196"/>
      <c r="C152" s="268">
        <v>0</v>
      </c>
      <c r="D152" s="254" t="s">
        <v>167</v>
      </c>
    </row>
    <row r="153" spans="1:4" s="106" customFormat="1" hidden="1" x14ac:dyDescent="0.25">
      <c r="A153" s="206"/>
      <c r="B153" s="196"/>
      <c r="C153" s="268">
        <v>0</v>
      </c>
      <c r="D153" s="254" t="s">
        <v>167</v>
      </c>
    </row>
    <row r="154" spans="1:4" s="106" customFormat="1" hidden="1" x14ac:dyDescent="0.25">
      <c r="A154" s="206"/>
      <c r="B154" s="196"/>
      <c r="C154" s="268">
        <v>0</v>
      </c>
      <c r="D154" s="254" t="s">
        <v>167</v>
      </c>
    </row>
    <row r="155" spans="1:4" s="106" customFormat="1" hidden="1" x14ac:dyDescent="0.25">
      <c r="A155" s="206"/>
      <c r="B155" s="196"/>
      <c r="C155" s="268">
        <v>0</v>
      </c>
      <c r="D155" s="254" t="s">
        <v>167</v>
      </c>
    </row>
    <row r="156" spans="1:4" s="106" customFormat="1" hidden="1" x14ac:dyDescent="0.25">
      <c r="A156" s="206"/>
      <c r="B156" s="196"/>
      <c r="C156" s="268">
        <v>0</v>
      </c>
      <c r="D156" s="254" t="s">
        <v>167</v>
      </c>
    </row>
    <row r="157" spans="1:4" s="106" customFormat="1" hidden="1" x14ac:dyDescent="0.25">
      <c r="A157" s="206"/>
      <c r="B157" s="196"/>
      <c r="C157" s="268">
        <v>0</v>
      </c>
      <c r="D157" s="254" t="s">
        <v>167</v>
      </c>
    </row>
    <row r="158" spans="1:4" s="106" customFormat="1" hidden="1" x14ac:dyDescent="0.25">
      <c r="A158" s="206"/>
      <c r="B158" s="196"/>
      <c r="C158" s="268">
        <v>0</v>
      </c>
      <c r="D158" s="254" t="s">
        <v>167</v>
      </c>
    </row>
    <row r="159" spans="1:4" s="106" customFormat="1" hidden="1" x14ac:dyDescent="0.25">
      <c r="A159" s="206"/>
      <c r="B159" s="196"/>
      <c r="C159" s="268">
        <v>0</v>
      </c>
      <c r="D159" s="254" t="s">
        <v>167</v>
      </c>
    </row>
    <row r="160" spans="1:4" s="106" customFormat="1" hidden="1" x14ac:dyDescent="0.25">
      <c r="A160" s="206"/>
      <c r="B160" s="196"/>
      <c r="C160" s="268">
        <v>0</v>
      </c>
      <c r="D160" s="254" t="s">
        <v>167</v>
      </c>
    </row>
    <row r="161" spans="1:4" s="106" customFormat="1" hidden="1" x14ac:dyDescent="0.25">
      <c r="A161" s="206"/>
      <c r="B161" s="196"/>
      <c r="C161" s="268">
        <v>0</v>
      </c>
      <c r="D161" s="254" t="s">
        <v>167</v>
      </c>
    </row>
    <row r="162" spans="1:4" s="106" customFormat="1" hidden="1" x14ac:dyDescent="0.25">
      <c r="A162" s="206"/>
      <c r="B162" s="196"/>
      <c r="C162" s="268">
        <v>0</v>
      </c>
      <c r="D162" s="254" t="s">
        <v>167</v>
      </c>
    </row>
    <row r="163" spans="1:4" s="106" customFormat="1" hidden="1" x14ac:dyDescent="0.25">
      <c r="A163" s="206"/>
      <c r="B163" s="196"/>
      <c r="C163" s="268">
        <v>0</v>
      </c>
      <c r="D163" s="254" t="s">
        <v>167</v>
      </c>
    </row>
    <row r="164" spans="1:4" s="106" customFormat="1" hidden="1" x14ac:dyDescent="0.25">
      <c r="A164" s="206"/>
      <c r="B164" s="196"/>
      <c r="C164" s="268">
        <v>0</v>
      </c>
      <c r="D164" s="254" t="s">
        <v>167</v>
      </c>
    </row>
    <row r="165" spans="1:4" s="106" customFormat="1" hidden="1" x14ac:dyDescent="0.25">
      <c r="A165" s="206"/>
      <c r="B165" s="196"/>
      <c r="C165" s="268">
        <v>0</v>
      </c>
      <c r="D165" s="254" t="s">
        <v>167</v>
      </c>
    </row>
    <row r="166" spans="1:4" s="106" customFormat="1" hidden="1" x14ac:dyDescent="0.25">
      <c r="A166" s="206"/>
      <c r="B166" s="196"/>
      <c r="C166" s="268">
        <v>0</v>
      </c>
      <c r="D166" s="254" t="s">
        <v>167</v>
      </c>
    </row>
    <row r="167" spans="1:4" s="106" customFormat="1" hidden="1" x14ac:dyDescent="0.25">
      <c r="A167" s="206"/>
      <c r="B167" s="196"/>
      <c r="C167" s="268">
        <v>0</v>
      </c>
      <c r="D167" s="254" t="s">
        <v>167</v>
      </c>
    </row>
    <row r="168" spans="1:4" s="106" customFormat="1" hidden="1" x14ac:dyDescent="0.25">
      <c r="A168" s="206"/>
      <c r="B168" s="196"/>
      <c r="C168" s="268">
        <v>0</v>
      </c>
      <c r="D168" s="254" t="s">
        <v>167</v>
      </c>
    </row>
    <row r="169" spans="1:4" s="106" customFormat="1" hidden="1" x14ac:dyDescent="0.25">
      <c r="A169" s="206"/>
      <c r="B169" s="196"/>
      <c r="C169" s="268">
        <v>0</v>
      </c>
      <c r="D169" s="254" t="s">
        <v>167</v>
      </c>
    </row>
    <row r="170" spans="1:4" s="106" customFormat="1" hidden="1" x14ac:dyDescent="0.25">
      <c r="A170" s="206"/>
      <c r="B170" s="196"/>
      <c r="C170" s="268">
        <v>0</v>
      </c>
      <c r="D170" s="254" t="s">
        <v>167</v>
      </c>
    </row>
    <row r="171" spans="1:4" s="106" customFormat="1" hidden="1" x14ac:dyDescent="0.25">
      <c r="A171" s="206"/>
      <c r="B171" s="196"/>
      <c r="C171" s="268">
        <v>0</v>
      </c>
      <c r="D171" s="254" t="s">
        <v>167</v>
      </c>
    </row>
    <row r="172" spans="1:4" s="106" customFormat="1" hidden="1" x14ac:dyDescent="0.25">
      <c r="A172" s="206"/>
      <c r="B172" s="196"/>
      <c r="C172" s="268">
        <v>0</v>
      </c>
      <c r="D172" s="254" t="s">
        <v>167</v>
      </c>
    </row>
    <row r="173" spans="1:4" s="106" customFormat="1" hidden="1" x14ac:dyDescent="0.25">
      <c r="A173" s="206"/>
      <c r="B173" s="196"/>
      <c r="C173" s="268">
        <v>0</v>
      </c>
      <c r="D173" s="254" t="s">
        <v>167</v>
      </c>
    </row>
    <row r="174" spans="1:4" s="106" customFormat="1" hidden="1" x14ac:dyDescent="0.25">
      <c r="A174" s="206"/>
      <c r="B174" s="196"/>
      <c r="C174" s="268">
        <v>0</v>
      </c>
      <c r="D174" s="254" t="s">
        <v>167</v>
      </c>
    </row>
    <row r="175" spans="1:4" s="106" customFormat="1" hidden="1" x14ac:dyDescent="0.25">
      <c r="A175" s="206"/>
      <c r="B175" s="196"/>
      <c r="C175" s="268">
        <v>0</v>
      </c>
      <c r="D175" s="254" t="s">
        <v>167</v>
      </c>
    </row>
    <row r="176" spans="1:4" s="106" customFormat="1" hidden="1" x14ac:dyDescent="0.25">
      <c r="A176" s="206"/>
      <c r="B176" s="196"/>
      <c r="C176" s="268">
        <v>0</v>
      </c>
      <c r="D176" s="254" t="s">
        <v>167</v>
      </c>
    </row>
    <row r="177" spans="1:4" s="106" customFormat="1" hidden="1" x14ac:dyDescent="0.25">
      <c r="A177" s="206"/>
      <c r="B177" s="196"/>
      <c r="C177" s="268">
        <v>0</v>
      </c>
      <c r="D177" s="254" t="s">
        <v>167</v>
      </c>
    </row>
    <row r="178" spans="1:4" s="106" customFormat="1" hidden="1" x14ac:dyDescent="0.25">
      <c r="A178" s="206"/>
      <c r="B178" s="196"/>
      <c r="C178" s="268">
        <v>0</v>
      </c>
      <c r="D178" s="254" t="s">
        <v>167</v>
      </c>
    </row>
    <row r="179" spans="1:4" s="106" customFormat="1" hidden="1" x14ac:dyDescent="0.25">
      <c r="A179" s="206"/>
      <c r="B179" s="196"/>
      <c r="C179" s="268">
        <v>0</v>
      </c>
      <c r="D179" s="254" t="s">
        <v>167</v>
      </c>
    </row>
    <row r="180" spans="1:4" s="106" customFormat="1" hidden="1" x14ac:dyDescent="0.25">
      <c r="A180" s="206"/>
      <c r="B180" s="196"/>
      <c r="C180" s="268">
        <v>0</v>
      </c>
      <c r="D180" s="254" t="s">
        <v>167</v>
      </c>
    </row>
    <row r="181" spans="1:4" s="106" customFormat="1" hidden="1" x14ac:dyDescent="0.25">
      <c r="A181" s="206"/>
      <c r="B181" s="196"/>
      <c r="C181" s="268">
        <v>0</v>
      </c>
      <c r="D181" s="254" t="s">
        <v>167</v>
      </c>
    </row>
    <row r="182" spans="1:4" s="106" customFormat="1" hidden="1" x14ac:dyDescent="0.25">
      <c r="A182" s="206"/>
      <c r="B182" s="196"/>
      <c r="C182" s="268">
        <v>0</v>
      </c>
      <c r="D182" s="254" t="s">
        <v>167</v>
      </c>
    </row>
    <row r="183" spans="1:4" s="106" customFormat="1" hidden="1" x14ac:dyDescent="0.25">
      <c r="A183" s="206"/>
      <c r="B183" s="196"/>
      <c r="C183" s="268">
        <v>0</v>
      </c>
      <c r="D183" s="254" t="s">
        <v>167</v>
      </c>
    </row>
    <row r="184" spans="1:4" s="106" customFormat="1" hidden="1" x14ac:dyDescent="0.25">
      <c r="A184" s="206"/>
      <c r="B184" s="196"/>
      <c r="C184" s="268">
        <v>0</v>
      </c>
      <c r="D184" s="254" t="s">
        <v>167</v>
      </c>
    </row>
    <row r="185" spans="1:4" s="106" customFormat="1" hidden="1" x14ac:dyDescent="0.25">
      <c r="A185" s="206"/>
      <c r="B185" s="196"/>
      <c r="C185" s="268">
        <v>0</v>
      </c>
      <c r="D185" s="254" t="s">
        <v>167</v>
      </c>
    </row>
    <row r="186" spans="1:4" s="106" customFormat="1" hidden="1" x14ac:dyDescent="0.25">
      <c r="A186" s="206"/>
      <c r="B186" s="196"/>
      <c r="C186" s="268">
        <v>0</v>
      </c>
      <c r="D186" s="254" t="s">
        <v>167</v>
      </c>
    </row>
    <row r="187" spans="1:4" s="106" customFormat="1" hidden="1" x14ac:dyDescent="0.25">
      <c r="A187" s="206"/>
      <c r="B187" s="196"/>
      <c r="C187" s="268">
        <v>0</v>
      </c>
      <c r="D187" s="254" t="s">
        <v>167</v>
      </c>
    </row>
    <row r="188" spans="1:4" s="106" customFormat="1" hidden="1" x14ac:dyDescent="0.25">
      <c r="A188" s="206"/>
      <c r="B188" s="196"/>
      <c r="C188" s="268">
        <v>0</v>
      </c>
      <c r="D188" s="254" t="s">
        <v>167</v>
      </c>
    </row>
    <row r="189" spans="1:4" s="106" customFormat="1" hidden="1" x14ac:dyDescent="0.25">
      <c r="A189" s="206"/>
      <c r="B189" s="196"/>
      <c r="C189" s="268">
        <v>0</v>
      </c>
      <c r="D189" s="254" t="s">
        <v>167</v>
      </c>
    </row>
    <row r="190" spans="1:4" s="106" customFormat="1" hidden="1" x14ac:dyDescent="0.25">
      <c r="A190" s="206"/>
      <c r="B190" s="196"/>
      <c r="C190" s="268">
        <v>0</v>
      </c>
      <c r="D190" s="254" t="s">
        <v>167</v>
      </c>
    </row>
    <row r="191" spans="1:4" s="106" customFormat="1" hidden="1" x14ac:dyDescent="0.25">
      <c r="A191" s="206"/>
      <c r="B191" s="196"/>
      <c r="C191" s="268">
        <v>0</v>
      </c>
      <c r="D191" s="254" t="s">
        <v>167</v>
      </c>
    </row>
    <row r="192" spans="1:4" s="106" customFormat="1" hidden="1" x14ac:dyDescent="0.25">
      <c r="A192" s="206"/>
      <c r="B192" s="196"/>
      <c r="C192" s="268">
        <v>0</v>
      </c>
      <c r="D192" s="254" t="s">
        <v>167</v>
      </c>
    </row>
    <row r="193" spans="1:4" s="106" customFormat="1" hidden="1" x14ac:dyDescent="0.25">
      <c r="A193" s="206"/>
      <c r="B193" s="196"/>
      <c r="C193" s="268">
        <v>0</v>
      </c>
      <c r="D193" s="254" t="s">
        <v>167</v>
      </c>
    </row>
    <row r="194" spans="1:4" s="106" customFormat="1" hidden="1" x14ac:dyDescent="0.25">
      <c r="A194" s="206"/>
      <c r="B194" s="196"/>
      <c r="C194" s="268">
        <v>0</v>
      </c>
      <c r="D194" s="254" t="s">
        <v>167</v>
      </c>
    </row>
    <row r="195" spans="1:4" s="106" customFormat="1" hidden="1" x14ac:dyDescent="0.25">
      <c r="A195" s="206"/>
      <c r="B195" s="196"/>
      <c r="C195" s="268">
        <v>0</v>
      </c>
      <c r="D195" s="254" t="s">
        <v>167</v>
      </c>
    </row>
    <row r="196" spans="1:4" s="106" customFormat="1" hidden="1" x14ac:dyDescent="0.25">
      <c r="A196" s="206"/>
      <c r="B196" s="196"/>
      <c r="C196" s="268">
        <v>0</v>
      </c>
      <c r="D196" s="254" t="s">
        <v>167</v>
      </c>
    </row>
    <row r="197" spans="1:4" s="106" customFormat="1" hidden="1" x14ac:dyDescent="0.25">
      <c r="A197" s="206"/>
      <c r="B197" s="196"/>
      <c r="C197" s="268">
        <v>0</v>
      </c>
      <c r="D197" s="254" t="s">
        <v>167</v>
      </c>
    </row>
    <row r="198" spans="1:4" s="106" customFormat="1" hidden="1" x14ac:dyDescent="0.25">
      <c r="A198" s="206"/>
      <c r="B198" s="196"/>
      <c r="C198" s="268">
        <v>0</v>
      </c>
      <c r="D198" s="254" t="s">
        <v>167</v>
      </c>
    </row>
    <row r="199" spans="1:4" s="106" customFormat="1" hidden="1" x14ac:dyDescent="0.25">
      <c r="A199" s="206"/>
      <c r="B199" s="196"/>
      <c r="C199" s="268">
        <v>0</v>
      </c>
      <c r="D199" s="254" t="s">
        <v>167</v>
      </c>
    </row>
    <row r="200" spans="1:4" s="106" customFormat="1" hidden="1" x14ac:dyDescent="0.25">
      <c r="A200" s="206"/>
      <c r="B200" s="196"/>
      <c r="C200" s="268">
        <v>0</v>
      </c>
      <c r="D200" s="254" t="s">
        <v>167</v>
      </c>
    </row>
    <row r="201" spans="1:4" s="106" customFormat="1" hidden="1" x14ac:dyDescent="0.25">
      <c r="A201" s="206"/>
      <c r="B201" s="196"/>
      <c r="C201" s="268">
        <v>0</v>
      </c>
      <c r="D201" s="254" t="s">
        <v>167</v>
      </c>
    </row>
    <row r="202" spans="1:4" s="106" customFormat="1" hidden="1" x14ac:dyDescent="0.25">
      <c r="A202" s="206"/>
      <c r="B202" s="196"/>
      <c r="C202" s="268">
        <v>0</v>
      </c>
      <c r="D202" s="254" t="s">
        <v>167</v>
      </c>
    </row>
    <row r="203" spans="1:4" s="106" customFormat="1" hidden="1" x14ac:dyDescent="0.25">
      <c r="A203" s="206"/>
      <c r="B203" s="196"/>
      <c r="C203" s="268">
        <v>0</v>
      </c>
      <c r="D203" s="254" t="s">
        <v>167</v>
      </c>
    </row>
    <row r="204" spans="1:4" s="106" customFormat="1" hidden="1" x14ac:dyDescent="0.25">
      <c r="A204" s="206"/>
      <c r="B204" s="196"/>
      <c r="C204" s="268">
        <v>0</v>
      </c>
      <c r="D204" s="254" t="s">
        <v>167</v>
      </c>
    </row>
    <row r="205" spans="1:4" s="106" customFormat="1" hidden="1" x14ac:dyDescent="0.25">
      <c r="A205" s="206"/>
      <c r="B205" s="196"/>
      <c r="C205" s="268">
        <v>0</v>
      </c>
      <c r="D205" s="254" t="s">
        <v>167</v>
      </c>
    </row>
    <row r="206" spans="1:4" s="106" customFormat="1" hidden="1" x14ac:dyDescent="0.25">
      <c r="A206" s="206"/>
      <c r="B206" s="196"/>
      <c r="C206" s="268">
        <v>0</v>
      </c>
      <c r="D206" s="254" t="s">
        <v>167</v>
      </c>
    </row>
    <row r="207" spans="1:4" s="106" customFormat="1" hidden="1" x14ac:dyDescent="0.25">
      <c r="A207" s="206"/>
      <c r="B207" s="196"/>
      <c r="C207" s="268">
        <v>0</v>
      </c>
      <c r="D207" s="254" t="s">
        <v>167</v>
      </c>
    </row>
    <row r="208" spans="1:4" s="106" customFormat="1" hidden="1" x14ac:dyDescent="0.25">
      <c r="A208" s="206"/>
      <c r="B208" s="196"/>
      <c r="C208" s="268">
        <v>0</v>
      </c>
      <c r="D208" s="254" t="s">
        <v>167</v>
      </c>
    </row>
    <row r="209" spans="1:4" s="106" customFormat="1" hidden="1" x14ac:dyDescent="0.25">
      <c r="A209" s="206"/>
      <c r="B209" s="196"/>
      <c r="C209" s="268">
        <v>0</v>
      </c>
      <c r="D209" s="254" t="s">
        <v>167</v>
      </c>
    </row>
    <row r="210" spans="1:4" s="106" customFormat="1" hidden="1" x14ac:dyDescent="0.25">
      <c r="A210" s="206"/>
      <c r="B210" s="196"/>
      <c r="C210" s="268">
        <v>0</v>
      </c>
      <c r="D210" s="254" t="s">
        <v>167</v>
      </c>
    </row>
    <row r="211" spans="1:4" s="106" customFormat="1" hidden="1" x14ac:dyDescent="0.25">
      <c r="A211" s="206"/>
      <c r="B211" s="196"/>
      <c r="C211" s="268">
        <v>0</v>
      </c>
      <c r="D211" s="254" t="s">
        <v>167</v>
      </c>
    </row>
    <row r="212" spans="1:4" s="106" customFormat="1" hidden="1" x14ac:dyDescent="0.25">
      <c r="A212" s="206"/>
      <c r="B212" s="196"/>
      <c r="C212" s="268">
        <v>0</v>
      </c>
      <c r="D212" s="254" t="s">
        <v>167</v>
      </c>
    </row>
    <row r="213" spans="1:4" s="106" customFormat="1" hidden="1" x14ac:dyDescent="0.25">
      <c r="A213" s="206"/>
      <c r="B213" s="196"/>
      <c r="C213" s="268">
        <v>0</v>
      </c>
      <c r="D213" s="254" t="s">
        <v>167</v>
      </c>
    </row>
    <row r="214" spans="1:4" s="106" customFormat="1" hidden="1" x14ac:dyDescent="0.25">
      <c r="A214" s="206"/>
      <c r="B214" s="196"/>
      <c r="C214" s="268">
        <v>0</v>
      </c>
      <c r="D214" s="254" t="s">
        <v>167</v>
      </c>
    </row>
    <row r="215" spans="1:4" s="106" customFormat="1" hidden="1" x14ac:dyDescent="0.25">
      <c r="A215" s="206"/>
      <c r="B215" s="196"/>
      <c r="C215" s="268">
        <v>0</v>
      </c>
      <c r="D215" s="254" t="s">
        <v>167</v>
      </c>
    </row>
    <row r="216" spans="1:4" s="106" customFormat="1" hidden="1" x14ac:dyDescent="0.25">
      <c r="A216" s="206"/>
      <c r="B216" s="196"/>
      <c r="C216" s="268">
        <v>0</v>
      </c>
      <c r="D216" s="254" t="s">
        <v>167</v>
      </c>
    </row>
    <row r="217" spans="1:4" s="106" customFormat="1" hidden="1" x14ac:dyDescent="0.25">
      <c r="A217" s="206"/>
      <c r="B217" s="196"/>
      <c r="C217" s="268">
        <v>0</v>
      </c>
      <c r="D217" s="254" t="s">
        <v>167</v>
      </c>
    </row>
    <row r="218" spans="1:4" s="106" customFormat="1" hidden="1" x14ac:dyDescent="0.25">
      <c r="A218" s="206"/>
      <c r="B218" s="196"/>
      <c r="C218" s="268">
        <v>0</v>
      </c>
      <c r="D218" s="254" t="s">
        <v>167</v>
      </c>
    </row>
    <row r="219" spans="1:4" s="106" customFormat="1" hidden="1" x14ac:dyDescent="0.25">
      <c r="A219" s="206"/>
      <c r="B219" s="196"/>
      <c r="C219" s="268">
        <v>0</v>
      </c>
      <c r="D219" s="254" t="s">
        <v>167</v>
      </c>
    </row>
    <row r="220" spans="1:4" s="106" customFormat="1" hidden="1" x14ac:dyDescent="0.25">
      <c r="A220" s="206"/>
      <c r="B220" s="196"/>
      <c r="C220" s="268">
        <v>0</v>
      </c>
      <c r="D220" s="254" t="s">
        <v>167</v>
      </c>
    </row>
    <row r="221" spans="1:4" s="106" customFormat="1" hidden="1" x14ac:dyDescent="0.25">
      <c r="A221" s="206"/>
      <c r="B221" s="196"/>
      <c r="C221" s="268">
        <v>0</v>
      </c>
      <c r="D221" s="254" t="s">
        <v>167</v>
      </c>
    </row>
    <row r="222" spans="1:4" s="106" customFormat="1" hidden="1" x14ac:dyDescent="0.25">
      <c r="A222" s="206"/>
      <c r="B222" s="196"/>
      <c r="C222" s="268">
        <v>0</v>
      </c>
      <c r="D222" s="254" t="s">
        <v>167</v>
      </c>
    </row>
    <row r="223" spans="1:4" s="106" customFormat="1" hidden="1" x14ac:dyDescent="0.25">
      <c r="A223" s="206"/>
      <c r="B223" s="196"/>
      <c r="C223" s="268">
        <v>0</v>
      </c>
      <c r="D223" s="254" t="s">
        <v>167</v>
      </c>
    </row>
    <row r="224" spans="1:4" s="106" customFormat="1" hidden="1" x14ac:dyDescent="0.25">
      <c r="A224" s="206"/>
      <c r="B224" s="196"/>
      <c r="C224" s="268">
        <v>0</v>
      </c>
      <c r="D224" s="254" t="s">
        <v>167</v>
      </c>
    </row>
    <row r="225" spans="1:4" s="106" customFormat="1" hidden="1" x14ac:dyDescent="0.25">
      <c r="A225" s="206"/>
      <c r="B225" s="196"/>
      <c r="C225" s="268">
        <v>0</v>
      </c>
      <c r="D225" s="254" t="s">
        <v>167</v>
      </c>
    </row>
    <row r="226" spans="1:4" s="106" customFormat="1" hidden="1" x14ac:dyDescent="0.25">
      <c r="A226" s="206"/>
      <c r="B226" s="196"/>
      <c r="C226" s="268">
        <v>0</v>
      </c>
      <c r="D226" s="254" t="s">
        <v>167</v>
      </c>
    </row>
    <row r="227" spans="1:4" s="106" customFormat="1" hidden="1" x14ac:dyDescent="0.25">
      <c r="A227" s="206"/>
      <c r="B227" s="196"/>
      <c r="C227" s="268">
        <v>0</v>
      </c>
      <c r="D227" s="254" t="s">
        <v>167</v>
      </c>
    </row>
    <row r="228" spans="1:4" s="106" customFormat="1" hidden="1" x14ac:dyDescent="0.25">
      <c r="A228" s="206"/>
      <c r="B228" s="196"/>
      <c r="C228" s="268">
        <v>0</v>
      </c>
      <c r="D228" s="254" t="s">
        <v>167</v>
      </c>
    </row>
    <row r="229" spans="1:4" s="106" customFormat="1" hidden="1" x14ac:dyDescent="0.25">
      <c r="A229" s="206"/>
      <c r="B229" s="196"/>
      <c r="C229" s="268">
        <v>0</v>
      </c>
      <c r="D229" s="254" t="s">
        <v>167</v>
      </c>
    </row>
    <row r="230" spans="1:4" s="106" customFormat="1" hidden="1" x14ac:dyDescent="0.25">
      <c r="A230" s="206"/>
      <c r="B230" s="196"/>
      <c r="C230" s="268">
        <v>0</v>
      </c>
      <c r="D230" s="254" t="s">
        <v>167</v>
      </c>
    </row>
    <row r="231" spans="1:4" s="106" customFormat="1" hidden="1" x14ac:dyDescent="0.25">
      <c r="A231" s="206"/>
      <c r="B231" s="196"/>
      <c r="C231" s="268">
        <v>0</v>
      </c>
      <c r="D231" s="254" t="s">
        <v>167</v>
      </c>
    </row>
    <row r="232" spans="1:4" s="106" customFormat="1" hidden="1" x14ac:dyDescent="0.25">
      <c r="A232" s="206"/>
      <c r="B232" s="196"/>
      <c r="C232" s="268">
        <v>0</v>
      </c>
      <c r="D232" s="254" t="s">
        <v>167</v>
      </c>
    </row>
    <row r="233" spans="1:4" s="106" customFormat="1" hidden="1" x14ac:dyDescent="0.25">
      <c r="A233" s="206"/>
      <c r="B233" s="196"/>
      <c r="C233" s="268">
        <v>0</v>
      </c>
      <c r="D233" s="254" t="s">
        <v>167</v>
      </c>
    </row>
    <row r="234" spans="1:4" s="106" customFormat="1" hidden="1" x14ac:dyDescent="0.25">
      <c r="A234" s="206"/>
      <c r="B234" s="196"/>
      <c r="C234" s="268">
        <v>0</v>
      </c>
      <c r="D234" s="254" t="s">
        <v>167</v>
      </c>
    </row>
    <row r="235" spans="1:4" s="106" customFormat="1" hidden="1" x14ac:dyDescent="0.25">
      <c r="A235" s="206"/>
      <c r="B235" s="196"/>
      <c r="C235" s="268">
        <v>0</v>
      </c>
      <c r="D235" s="254" t="s">
        <v>167</v>
      </c>
    </row>
    <row r="236" spans="1:4" s="106" customFormat="1" hidden="1" x14ac:dyDescent="0.25">
      <c r="A236" s="206"/>
      <c r="B236" s="196"/>
      <c r="C236" s="268">
        <v>0</v>
      </c>
      <c r="D236" s="254" t="s">
        <v>167</v>
      </c>
    </row>
    <row r="237" spans="1:4" s="106" customFormat="1" hidden="1" x14ac:dyDescent="0.25">
      <c r="A237" s="206"/>
      <c r="B237" s="196"/>
      <c r="C237" s="268">
        <v>0</v>
      </c>
      <c r="D237" s="254" t="s">
        <v>167</v>
      </c>
    </row>
    <row r="238" spans="1:4" s="106" customFormat="1" hidden="1" x14ac:dyDescent="0.25">
      <c r="A238" s="206"/>
      <c r="B238" s="196"/>
      <c r="C238" s="268">
        <v>0</v>
      </c>
      <c r="D238" s="254" t="s">
        <v>167</v>
      </c>
    </row>
    <row r="239" spans="1:4" s="106" customFormat="1" hidden="1" x14ac:dyDescent="0.25">
      <c r="A239" s="206"/>
      <c r="B239" s="196"/>
      <c r="C239" s="268">
        <v>0</v>
      </c>
      <c r="D239" s="254" t="s">
        <v>167</v>
      </c>
    </row>
    <row r="240" spans="1:4" s="106" customFormat="1" hidden="1" x14ac:dyDescent="0.25">
      <c r="A240" s="206"/>
      <c r="B240" s="196"/>
      <c r="C240" s="268">
        <v>0</v>
      </c>
      <c r="D240" s="254" t="s">
        <v>167</v>
      </c>
    </row>
    <row r="241" spans="1:4" s="106" customFormat="1" hidden="1" x14ac:dyDescent="0.25">
      <c r="A241" s="206"/>
      <c r="B241" s="196"/>
      <c r="C241" s="268">
        <v>0</v>
      </c>
      <c r="D241" s="254" t="s">
        <v>167</v>
      </c>
    </row>
    <row r="242" spans="1:4" s="106" customFormat="1" hidden="1" x14ac:dyDescent="0.25">
      <c r="A242" s="206"/>
      <c r="B242" s="196"/>
      <c r="C242" s="268">
        <v>0</v>
      </c>
      <c r="D242" s="254" t="s">
        <v>167</v>
      </c>
    </row>
    <row r="243" spans="1:4" s="106" customFormat="1" hidden="1" x14ac:dyDescent="0.25">
      <c r="A243" s="206"/>
      <c r="B243" s="196"/>
      <c r="C243" s="268">
        <v>0</v>
      </c>
      <c r="D243" s="254" t="s">
        <v>167</v>
      </c>
    </row>
    <row r="244" spans="1:4" s="106" customFormat="1" hidden="1" x14ac:dyDescent="0.25">
      <c r="A244" s="206"/>
      <c r="B244" s="196"/>
      <c r="C244" s="268">
        <v>0</v>
      </c>
      <c r="D244" s="254" t="s">
        <v>167</v>
      </c>
    </row>
    <row r="245" spans="1:4" s="106" customFormat="1" hidden="1" x14ac:dyDescent="0.25">
      <c r="A245" s="206"/>
      <c r="B245" s="196"/>
      <c r="C245" s="268">
        <v>0</v>
      </c>
      <c r="D245" s="254" t="s">
        <v>167</v>
      </c>
    </row>
    <row r="246" spans="1:4" s="106" customFormat="1" hidden="1" x14ac:dyDescent="0.25">
      <c r="A246" s="206"/>
      <c r="B246" s="196"/>
      <c r="C246" s="268">
        <v>0</v>
      </c>
      <c r="D246" s="254" t="s">
        <v>167</v>
      </c>
    </row>
    <row r="247" spans="1:4" s="106" customFormat="1" hidden="1" x14ac:dyDescent="0.25">
      <c r="A247" s="206"/>
      <c r="B247" s="196"/>
      <c r="C247" s="268">
        <v>0</v>
      </c>
      <c r="D247" s="254" t="s">
        <v>167</v>
      </c>
    </row>
    <row r="248" spans="1:4" s="106" customFormat="1" hidden="1" x14ac:dyDescent="0.25">
      <c r="A248" s="206"/>
      <c r="B248" s="196"/>
      <c r="C248" s="268">
        <v>0</v>
      </c>
      <c r="D248" s="254" t="s">
        <v>167</v>
      </c>
    </row>
    <row r="249" spans="1:4" s="106" customFormat="1" hidden="1" x14ac:dyDescent="0.25">
      <c r="A249" s="206"/>
      <c r="B249" s="196"/>
      <c r="C249" s="268">
        <v>0</v>
      </c>
      <c r="D249" s="254" t="s">
        <v>167</v>
      </c>
    </row>
    <row r="250" spans="1:4" s="106" customFormat="1" hidden="1" x14ac:dyDescent="0.25">
      <c r="A250" s="206"/>
      <c r="B250" s="196"/>
      <c r="C250" s="268">
        <v>0</v>
      </c>
      <c r="D250" s="254" t="s">
        <v>167</v>
      </c>
    </row>
    <row r="251" spans="1:4" s="106" customFormat="1" hidden="1" x14ac:dyDescent="0.25">
      <c r="A251" s="206"/>
      <c r="B251" s="196"/>
      <c r="C251" s="268">
        <v>0</v>
      </c>
      <c r="D251" s="254" t="s">
        <v>167</v>
      </c>
    </row>
    <row r="252" spans="1:4" s="106" customFormat="1" hidden="1" x14ac:dyDescent="0.25">
      <c r="A252" s="206"/>
      <c r="B252" s="196"/>
      <c r="C252" s="268">
        <v>0</v>
      </c>
      <c r="D252" s="254" t="s">
        <v>167</v>
      </c>
    </row>
    <row r="253" spans="1:4" s="106" customFormat="1" hidden="1" x14ac:dyDescent="0.25">
      <c r="A253" s="206"/>
      <c r="B253" s="196"/>
      <c r="C253" s="268">
        <v>0</v>
      </c>
      <c r="D253" s="254" t="s">
        <v>167</v>
      </c>
    </row>
    <row r="254" spans="1:4" s="106" customFormat="1" hidden="1" x14ac:dyDescent="0.25">
      <c r="A254" s="206"/>
      <c r="B254" s="196"/>
      <c r="C254" s="268">
        <v>0</v>
      </c>
      <c r="D254" s="254" t="s">
        <v>167</v>
      </c>
    </row>
    <row r="255" spans="1:4" s="106" customFormat="1" hidden="1" x14ac:dyDescent="0.25">
      <c r="A255" s="206"/>
      <c r="B255" s="196"/>
      <c r="C255" s="268">
        <v>0</v>
      </c>
      <c r="D255" s="254" t="s">
        <v>167</v>
      </c>
    </row>
    <row r="256" spans="1:4" s="106" customFormat="1" hidden="1" x14ac:dyDescent="0.25">
      <c r="A256" s="206"/>
      <c r="B256" s="196"/>
      <c r="C256" s="268">
        <v>0</v>
      </c>
      <c r="D256" s="254" t="s">
        <v>167</v>
      </c>
    </row>
    <row r="257" spans="1:14" s="106" customFormat="1" hidden="1" x14ac:dyDescent="0.25">
      <c r="A257" s="206"/>
      <c r="B257" s="196"/>
      <c r="C257" s="268">
        <v>0</v>
      </c>
      <c r="D257" s="254" t="s">
        <v>167</v>
      </c>
    </row>
    <row r="258" spans="1:14" s="106" customFormat="1" hidden="1" x14ac:dyDescent="0.25">
      <c r="A258" s="206"/>
      <c r="B258" s="196"/>
      <c r="C258" s="268">
        <v>0</v>
      </c>
      <c r="D258" s="254" t="s">
        <v>167</v>
      </c>
    </row>
    <row r="259" spans="1:14" s="106" customFormat="1" hidden="1" x14ac:dyDescent="0.25">
      <c r="A259" s="206"/>
      <c r="B259" s="196"/>
      <c r="C259" s="268">
        <v>0</v>
      </c>
      <c r="D259" s="254" t="s">
        <v>167</v>
      </c>
    </row>
    <row r="260" spans="1:14" s="106" customFormat="1" hidden="1" x14ac:dyDescent="0.25">
      <c r="A260" s="206"/>
      <c r="B260" s="196"/>
      <c r="C260" s="268">
        <v>0</v>
      </c>
      <c r="D260" s="254" t="s">
        <v>167</v>
      </c>
    </row>
    <row r="261" spans="1:14" s="106" customFormat="1" hidden="1" x14ac:dyDescent="0.25">
      <c r="A261" s="206"/>
      <c r="B261" s="196"/>
      <c r="C261" s="268">
        <v>0</v>
      </c>
      <c r="D261" s="254" t="s">
        <v>167</v>
      </c>
    </row>
    <row r="262" spans="1:14" s="106" customFormat="1" hidden="1" x14ac:dyDescent="0.25">
      <c r="A262" s="206"/>
      <c r="B262" s="196"/>
      <c r="C262" s="268">
        <v>0</v>
      </c>
      <c r="D262" s="254" t="s">
        <v>167</v>
      </c>
    </row>
    <row r="263" spans="1:14" s="106" customFormat="1" hidden="1" x14ac:dyDescent="0.25">
      <c r="A263" s="206"/>
      <c r="B263" s="196"/>
      <c r="C263" s="268">
        <v>0</v>
      </c>
      <c r="D263" s="254" t="s">
        <v>167</v>
      </c>
    </row>
    <row r="264" spans="1:14" s="106" customFormat="1" hidden="1" x14ac:dyDescent="0.25">
      <c r="A264" s="206"/>
      <c r="B264" s="196"/>
      <c r="C264" s="268">
        <v>0</v>
      </c>
      <c r="D264" s="254" t="s">
        <v>167</v>
      </c>
    </row>
    <row r="265" spans="1:14" s="106" customFormat="1" hidden="1" x14ac:dyDescent="0.25">
      <c r="A265" s="206"/>
      <c r="B265" s="196"/>
      <c r="C265" s="268">
        <v>0</v>
      </c>
      <c r="D265" s="254" t="s">
        <v>167</v>
      </c>
    </row>
    <row r="266" spans="1:14" s="106" customFormat="1" x14ac:dyDescent="0.25">
      <c r="A266" s="206"/>
      <c r="B266" s="196" t="s">
        <v>195</v>
      </c>
      <c r="C266" s="269">
        <v>0</v>
      </c>
      <c r="D266" s="254" t="s">
        <v>167</v>
      </c>
    </row>
    <row r="267" spans="1:14" s="106" customFormat="1" x14ac:dyDescent="0.25">
      <c r="A267" s="222"/>
      <c r="B267" s="158" t="s">
        <v>168</v>
      </c>
      <c r="C267" s="153">
        <f>ROUND(SUBTOTAL(109,C136:C266),2)</f>
        <v>0</v>
      </c>
      <c r="D267" s="254" t="s">
        <v>167</v>
      </c>
      <c r="F267" s="111" t="s">
        <v>183</v>
      </c>
    </row>
    <row r="268" spans="1:14" x14ac:dyDescent="0.25">
      <c r="D268" s="156" t="s">
        <v>159</v>
      </c>
    </row>
    <row r="269" spans="1:14" x14ac:dyDescent="0.25">
      <c r="B269" s="285" t="s">
        <v>178</v>
      </c>
      <c r="C269" s="201">
        <f>+C267+C135</f>
        <v>0</v>
      </c>
      <c r="D269" s="159" t="s">
        <v>159</v>
      </c>
      <c r="F269" s="120" t="s">
        <v>170</v>
      </c>
    </row>
    <row r="270" spans="1:14" s="106" customFormat="1" x14ac:dyDescent="0.25">
      <c r="A270" s="104"/>
      <c r="B270" s="104"/>
      <c r="C270" s="104"/>
      <c r="D270" s="156" t="s">
        <v>159</v>
      </c>
    </row>
    <row r="271" spans="1:14" s="106" customFormat="1" x14ac:dyDescent="0.25">
      <c r="A271" s="105" t="s">
        <v>171</v>
      </c>
      <c r="B271" s="121"/>
      <c r="C271" s="122"/>
      <c r="D271" s="156" t="s">
        <v>164</v>
      </c>
      <c r="F271" s="107" t="s">
        <v>172</v>
      </c>
    </row>
    <row r="272" spans="1:14" s="106" customFormat="1" ht="45" customHeight="1" x14ac:dyDescent="0.25">
      <c r="A272" s="408"/>
      <c r="B272" s="409"/>
      <c r="C272" s="410"/>
      <c r="D272" s="257" t="s">
        <v>164</v>
      </c>
      <c r="F272" s="413" t="s">
        <v>173</v>
      </c>
      <c r="G272" s="413"/>
      <c r="H272" s="413"/>
      <c r="I272" s="413"/>
      <c r="J272" s="413"/>
      <c r="K272" s="413"/>
      <c r="L272" s="413"/>
      <c r="M272" s="413"/>
      <c r="N272" s="413"/>
    </row>
    <row r="273" spans="1:14" x14ac:dyDescent="0.25">
      <c r="A273" s="104"/>
      <c r="B273" s="104"/>
      <c r="C273" s="104"/>
      <c r="D273" s="240" t="s">
        <v>167</v>
      </c>
    </row>
    <row r="274" spans="1:14" s="106" customFormat="1" x14ac:dyDescent="0.25">
      <c r="A274" s="105" t="s">
        <v>174</v>
      </c>
      <c r="B274" s="113"/>
      <c r="C274" s="109"/>
      <c r="D274" s="253" t="s">
        <v>167</v>
      </c>
      <c r="F274" s="107" t="s">
        <v>172</v>
      </c>
    </row>
    <row r="275" spans="1:14" s="106" customFormat="1" ht="45" customHeight="1" x14ac:dyDescent="0.25">
      <c r="A275" s="408"/>
      <c r="B275" s="409"/>
      <c r="C275" s="410"/>
      <c r="D275" s="258" t="s">
        <v>167</v>
      </c>
      <c r="F275" s="413" t="s">
        <v>173</v>
      </c>
      <c r="G275" s="413"/>
      <c r="H275" s="413"/>
      <c r="I275" s="413"/>
      <c r="J275" s="413"/>
      <c r="K275" s="413"/>
      <c r="L275" s="413"/>
      <c r="M275" s="413"/>
      <c r="N275" s="413"/>
    </row>
    <row r="276" spans="1:14" x14ac:dyDescent="0.25">
      <c r="D276" s="240"/>
    </row>
  </sheetData>
  <sheetProtection algorithmName="SHA-512" hashValue="XrgKSl8C4liBreP6k3aeFUKWtVh8S+KWLN9naL94CHJvOh0KvjU/CR5web1+/a5YRcWA4fkocLSDcOjNH1dSKQ==" saltValue="+k+XQd2XNMuqhN1QFx1fBg==" spinCount="100000" sheet="1" formatCells="0" formatRows="0" sort="0"/>
  <autoFilter ref="D1:D276" xr:uid="{00000000-0001-0000-1100-000000000000}"/>
  <mergeCells count="6">
    <mergeCell ref="A1:B1"/>
    <mergeCell ref="A2:C2"/>
    <mergeCell ref="A272:C272"/>
    <mergeCell ref="A275:C275"/>
    <mergeCell ref="F272:N272"/>
    <mergeCell ref="F275:N275"/>
  </mergeCells>
  <printOptions horizontalCentered="1"/>
  <pageMargins left="0.25" right="0.25" top="0.25" bottom="0.25" header="0" footer="0"/>
  <pageSetup fitToHeight="0" orientation="landscape" blackAndWhite="1" r:id="rId1"/>
  <headerFooter>
    <oddFooter>&amp;L&amp;F</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1901CF-73D5-4977-9982-077AC28AFD79}">
  <sheetPr>
    <pageSetUpPr fitToPage="1"/>
  </sheetPr>
  <dimension ref="A1:N276"/>
  <sheetViews>
    <sheetView view="pageBreakPreview" zoomScaleNormal="100" zoomScaleSheetLayoutView="100" workbookViewId="0">
      <pane ySplit="4" topLeftCell="A5" activePane="bottomLeft" state="frozen"/>
      <selection activeCell="K24" sqref="K24"/>
      <selection pane="bottomLeft" activeCell="A133" sqref="A133:XFD133"/>
    </sheetView>
  </sheetViews>
  <sheetFormatPr defaultColWidth="9.140625" defaultRowHeight="15" x14ac:dyDescent="0.25"/>
  <cols>
    <col min="1" max="1" width="42.7109375" style="3" customWidth="1"/>
    <col min="2" max="2" width="73.42578125" style="3" customWidth="1"/>
    <col min="3" max="3" width="17" style="3" customWidth="1"/>
    <col min="4" max="4" width="17" style="262" hidden="1" customWidth="1"/>
    <col min="5" max="5" width="2.42578125" style="3" customWidth="1"/>
    <col min="6" max="16384" width="9.140625" style="3"/>
  </cols>
  <sheetData>
    <row r="1" spans="1:6" ht="27" customHeight="1" x14ac:dyDescent="0.25">
      <c r="A1" s="411" t="s">
        <v>156</v>
      </c>
      <c r="B1" s="411"/>
      <c r="C1" s="103">
        <f>+'Section A'!B2</f>
        <v>0</v>
      </c>
      <c r="D1" s="259" t="s">
        <v>187</v>
      </c>
    </row>
    <row r="2" spans="1:6" ht="33" customHeight="1" x14ac:dyDescent="0.25">
      <c r="A2" s="412" t="s">
        <v>196</v>
      </c>
      <c r="B2" s="412"/>
      <c r="C2" s="412"/>
      <c r="D2" s="281" t="s">
        <v>159</v>
      </c>
    </row>
    <row r="3" spans="1:6" ht="8.25" customHeight="1" x14ac:dyDescent="0.25">
      <c r="A3" s="119"/>
      <c r="B3" s="119"/>
      <c r="C3" s="119"/>
      <c r="D3" s="119" t="s">
        <v>159</v>
      </c>
    </row>
    <row r="4" spans="1:6" x14ac:dyDescent="0.25">
      <c r="A4" s="179" t="s">
        <v>160</v>
      </c>
      <c r="B4" s="179" t="s">
        <v>161</v>
      </c>
      <c r="C4" s="223" t="s">
        <v>162</v>
      </c>
      <c r="D4" s="239" t="s">
        <v>159</v>
      </c>
      <c r="F4" s="45" t="s">
        <v>163</v>
      </c>
    </row>
    <row r="5" spans="1:6" s="39" customFormat="1" x14ac:dyDescent="0.25">
      <c r="A5" s="217"/>
      <c r="B5" s="229"/>
      <c r="C5" s="266">
        <v>0</v>
      </c>
      <c r="D5" s="263" t="s">
        <v>164</v>
      </c>
      <c r="F5" s="40"/>
    </row>
    <row r="6" spans="1:6" s="39" customFormat="1" x14ac:dyDescent="0.25">
      <c r="A6" s="217"/>
      <c r="B6" s="229"/>
      <c r="C6" s="266">
        <v>0</v>
      </c>
      <c r="D6" s="263" t="s">
        <v>164</v>
      </c>
      <c r="F6" s="40"/>
    </row>
    <row r="7" spans="1:6" s="39" customFormat="1" ht="15" customHeight="1" x14ac:dyDescent="0.25">
      <c r="A7" s="217"/>
      <c r="B7" s="229"/>
      <c r="C7" s="266">
        <v>0</v>
      </c>
      <c r="D7" s="263" t="s">
        <v>164</v>
      </c>
      <c r="F7" s="40"/>
    </row>
    <row r="8" spans="1:6" s="39" customFormat="1" hidden="1" x14ac:dyDescent="0.25">
      <c r="A8" s="217"/>
      <c r="B8" s="229"/>
      <c r="C8" s="266">
        <v>0</v>
      </c>
      <c r="D8" s="263" t="s">
        <v>164</v>
      </c>
      <c r="F8" s="40"/>
    </row>
    <row r="9" spans="1:6" s="39" customFormat="1" hidden="1" x14ac:dyDescent="0.25">
      <c r="A9" s="217"/>
      <c r="B9" s="229"/>
      <c r="C9" s="266">
        <v>0</v>
      </c>
      <c r="D9" s="263" t="s">
        <v>164</v>
      </c>
      <c r="F9" s="40"/>
    </row>
    <row r="10" spans="1:6" s="39" customFormat="1" hidden="1" x14ac:dyDescent="0.25">
      <c r="A10" s="217"/>
      <c r="B10" s="229"/>
      <c r="C10" s="266">
        <v>0</v>
      </c>
      <c r="D10" s="263" t="s">
        <v>164</v>
      </c>
      <c r="F10" s="40"/>
    </row>
    <row r="11" spans="1:6" s="39" customFormat="1" hidden="1" x14ac:dyDescent="0.25">
      <c r="A11" s="217"/>
      <c r="B11" s="229"/>
      <c r="C11" s="266">
        <v>0</v>
      </c>
      <c r="D11" s="263" t="s">
        <v>164</v>
      </c>
      <c r="F11" s="40"/>
    </row>
    <row r="12" spans="1:6" s="39" customFormat="1" hidden="1" x14ac:dyDescent="0.25">
      <c r="A12" s="217"/>
      <c r="B12" s="229"/>
      <c r="C12" s="266">
        <v>0</v>
      </c>
      <c r="D12" s="263" t="s">
        <v>164</v>
      </c>
      <c r="F12" s="40"/>
    </row>
    <row r="13" spans="1:6" s="39" customFormat="1" hidden="1" x14ac:dyDescent="0.25">
      <c r="A13" s="217"/>
      <c r="B13" s="229"/>
      <c r="C13" s="266">
        <v>0</v>
      </c>
      <c r="D13" s="263" t="s">
        <v>164</v>
      </c>
      <c r="F13" s="40"/>
    </row>
    <row r="14" spans="1:6" s="39" customFormat="1" hidden="1" x14ac:dyDescent="0.25">
      <c r="A14" s="217"/>
      <c r="B14" s="229"/>
      <c r="C14" s="266">
        <v>0</v>
      </c>
      <c r="D14" s="263" t="s">
        <v>164</v>
      </c>
      <c r="F14" s="40"/>
    </row>
    <row r="15" spans="1:6" s="39" customFormat="1" hidden="1" x14ac:dyDescent="0.25">
      <c r="A15" s="217"/>
      <c r="B15" s="229"/>
      <c r="C15" s="266">
        <v>0</v>
      </c>
      <c r="D15" s="263" t="s">
        <v>164</v>
      </c>
      <c r="F15" s="40"/>
    </row>
    <row r="16" spans="1:6" s="39" customFormat="1" hidden="1" x14ac:dyDescent="0.25">
      <c r="A16" s="217"/>
      <c r="B16" s="229"/>
      <c r="C16" s="266">
        <v>0</v>
      </c>
      <c r="D16" s="263" t="s">
        <v>164</v>
      </c>
      <c r="F16" s="40"/>
    </row>
    <row r="17" spans="1:6" s="39" customFormat="1" hidden="1" x14ac:dyDescent="0.25">
      <c r="A17" s="217"/>
      <c r="B17" s="229"/>
      <c r="C17" s="266">
        <v>0</v>
      </c>
      <c r="D17" s="263" t="s">
        <v>164</v>
      </c>
      <c r="F17" s="40"/>
    </row>
    <row r="18" spans="1:6" s="39" customFormat="1" hidden="1" x14ac:dyDescent="0.25">
      <c r="A18" s="217"/>
      <c r="B18" s="229"/>
      <c r="C18" s="266">
        <v>0</v>
      </c>
      <c r="D18" s="263" t="s">
        <v>164</v>
      </c>
      <c r="F18" s="40"/>
    </row>
    <row r="19" spans="1:6" s="39" customFormat="1" hidden="1" x14ac:dyDescent="0.25">
      <c r="A19" s="217"/>
      <c r="B19" s="229"/>
      <c r="C19" s="266">
        <v>0</v>
      </c>
      <c r="D19" s="263" t="s">
        <v>164</v>
      </c>
      <c r="F19" s="40"/>
    </row>
    <row r="20" spans="1:6" s="39" customFormat="1" hidden="1" x14ac:dyDescent="0.25">
      <c r="A20" s="217"/>
      <c r="B20" s="229"/>
      <c r="C20" s="266">
        <v>0</v>
      </c>
      <c r="D20" s="263" t="s">
        <v>164</v>
      </c>
      <c r="F20" s="40"/>
    </row>
    <row r="21" spans="1:6" s="39" customFormat="1" hidden="1" x14ac:dyDescent="0.25">
      <c r="A21" s="217"/>
      <c r="B21" s="229"/>
      <c r="C21" s="266">
        <v>0</v>
      </c>
      <c r="D21" s="263" t="s">
        <v>164</v>
      </c>
      <c r="F21" s="40"/>
    </row>
    <row r="22" spans="1:6" s="39" customFormat="1" hidden="1" x14ac:dyDescent="0.25">
      <c r="A22" s="217"/>
      <c r="B22" s="229"/>
      <c r="C22" s="266">
        <v>0</v>
      </c>
      <c r="D22" s="263" t="s">
        <v>164</v>
      </c>
      <c r="F22" s="40"/>
    </row>
    <row r="23" spans="1:6" s="39" customFormat="1" hidden="1" x14ac:dyDescent="0.25">
      <c r="A23" s="217"/>
      <c r="B23" s="229"/>
      <c r="C23" s="266">
        <v>0</v>
      </c>
      <c r="D23" s="263" t="s">
        <v>164</v>
      </c>
      <c r="F23" s="40"/>
    </row>
    <row r="24" spans="1:6" s="39" customFormat="1" hidden="1" x14ac:dyDescent="0.25">
      <c r="A24" s="217"/>
      <c r="B24" s="229"/>
      <c r="C24" s="266">
        <v>0</v>
      </c>
      <c r="D24" s="263" t="s">
        <v>164</v>
      </c>
      <c r="F24" s="40"/>
    </row>
    <row r="25" spans="1:6" s="39" customFormat="1" hidden="1" x14ac:dyDescent="0.25">
      <c r="A25" s="217"/>
      <c r="B25" s="229"/>
      <c r="C25" s="266">
        <v>0</v>
      </c>
      <c r="D25" s="263" t="s">
        <v>164</v>
      </c>
      <c r="F25" s="40"/>
    </row>
    <row r="26" spans="1:6" s="39" customFormat="1" hidden="1" x14ac:dyDescent="0.25">
      <c r="A26" s="217"/>
      <c r="B26" s="229"/>
      <c r="C26" s="266">
        <v>0</v>
      </c>
      <c r="D26" s="263" t="s">
        <v>164</v>
      </c>
      <c r="F26" s="40"/>
    </row>
    <row r="27" spans="1:6" s="39" customFormat="1" hidden="1" x14ac:dyDescent="0.25">
      <c r="A27" s="217"/>
      <c r="B27" s="229"/>
      <c r="C27" s="266">
        <v>0</v>
      </c>
      <c r="D27" s="263" t="s">
        <v>164</v>
      </c>
      <c r="F27" s="40"/>
    </row>
    <row r="28" spans="1:6" s="39" customFormat="1" hidden="1" x14ac:dyDescent="0.25">
      <c r="A28" s="217"/>
      <c r="B28" s="229"/>
      <c r="C28" s="266">
        <v>0</v>
      </c>
      <c r="D28" s="263" t="s">
        <v>164</v>
      </c>
      <c r="F28" s="40"/>
    </row>
    <row r="29" spans="1:6" s="39" customFormat="1" hidden="1" x14ac:dyDescent="0.25">
      <c r="A29" s="217"/>
      <c r="B29" s="229"/>
      <c r="C29" s="266">
        <v>0</v>
      </c>
      <c r="D29" s="263" t="s">
        <v>164</v>
      </c>
      <c r="F29" s="40"/>
    </row>
    <row r="30" spans="1:6" s="39" customFormat="1" hidden="1" x14ac:dyDescent="0.25">
      <c r="A30" s="217"/>
      <c r="B30" s="229"/>
      <c r="C30" s="266">
        <v>0</v>
      </c>
      <c r="D30" s="263" t="s">
        <v>164</v>
      </c>
      <c r="F30" s="40"/>
    </row>
    <row r="31" spans="1:6" s="39" customFormat="1" hidden="1" x14ac:dyDescent="0.25">
      <c r="A31" s="217"/>
      <c r="B31" s="229"/>
      <c r="C31" s="266">
        <v>0</v>
      </c>
      <c r="D31" s="263" t="s">
        <v>164</v>
      </c>
      <c r="F31" s="40"/>
    </row>
    <row r="32" spans="1:6" s="39" customFormat="1" hidden="1" x14ac:dyDescent="0.25">
      <c r="A32" s="217"/>
      <c r="B32" s="229"/>
      <c r="C32" s="266">
        <v>0</v>
      </c>
      <c r="D32" s="263" t="s">
        <v>164</v>
      </c>
      <c r="F32" s="40"/>
    </row>
    <row r="33" spans="1:6" s="39" customFormat="1" hidden="1" x14ac:dyDescent="0.25">
      <c r="A33" s="217"/>
      <c r="B33" s="229"/>
      <c r="C33" s="266">
        <v>0</v>
      </c>
      <c r="D33" s="263" t="s">
        <v>164</v>
      </c>
      <c r="F33" s="40"/>
    </row>
    <row r="34" spans="1:6" s="39" customFormat="1" hidden="1" x14ac:dyDescent="0.25">
      <c r="A34" s="217"/>
      <c r="B34" s="229"/>
      <c r="C34" s="266">
        <v>0</v>
      </c>
      <c r="D34" s="263" t="s">
        <v>164</v>
      </c>
      <c r="F34" s="40"/>
    </row>
    <row r="35" spans="1:6" s="39" customFormat="1" hidden="1" x14ac:dyDescent="0.25">
      <c r="A35" s="217"/>
      <c r="B35" s="229"/>
      <c r="C35" s="266">
        <v>0</v>
      </c>
      <c r="D35" s="263" t="s">
        <v>164</v>
      </c>
      <c r="F35" s="40"/>
    </row>
    <row r="36" spans="1:6" s="39" customFormat="1" hidden="1" x14ac:dyDescent="0.25">
      <c r="A36" s="217"/>
      <c r="B36" s="229"/>
      <c r="C36" s="266">
        <v>0</v>
      </c>
      <c r="D36" s="263" t="s">
        <v>164</v>
      </c>
      <c r="F36" s="40"/>
    </row>
    <row r="37" spans="1:6" s="39" customFormat="1" hidden="1" x14ac:dyDescent="0.25">
      <c r="A37" s="217"/>
      <c r="B37" s="229"/>
      <c r="C37" s="266">
        <v>0</v>
      </c>
      <c r="D37" s="263" t="s">
        <v>164</v>
      </c>
      <c r="F37" s="40"/>
    </row>
    <row r="38" spans="1:6" s="39" customFormat="1" hidden="1" x14ac:dyDescent="0.25">
      <c r="A38" s="217"/>
      <c r="B38" s="229"/>
      <c r="C38" s="266">
        <v>0</v>
      </c>
      <c r="D38" s="263" t="s">
        <v>164</v>
      </c>
      <c r="F38" s="40"/>
    </row>
    <row r="39" spans="1:6" s="39" customFormat="1" hidden="1" x14ac:dyDescent="0.25">
      <c r="A39" s="217"/>
      <c r="B39" s="229"/>
      <c r="C39" s="266">
        <v>0</v>
      </c>
      <c r="D39" s="263" t="s">
        <v>164</v>
      </c>
      <c r="F39" s="40"/>
    </row>
    <row r="40" spans="1:6" s="39" customFormat="1" hidden="1" x14ac:dyDescent="0.25">
      <c r="A40" s="217"/>
      <c r="B40" s="229"/>
      <c r="C40" s="266">
        <v>0</v>
      </c>
      <c r="D40" s="263" t="s">
        <v>164</v>
      </c>
      <c r="F40" s="40"/>
    </row>
    <row r="41" spans="1:6" s="39" customFormat="1" hidden="1" x14ac:dyDescent="0.25">
      <c r="A41" s="217"/>
      <c r="B41" s="229"/>
      <c r="C41" s="266">
        <v>0</v>
      </c>
      <c r="D41" s="263" t="s">
        <v>164</v>
      </c>
      <c r="F41" s="40"/>
    </row>
    <row r="42" spans="1:6" s="39" customFormat="1" hidden="1" x14ac:dyDescent="0.25">
      <c r="A42" s="217"/>
      <c r="B42" s="229"/>
      <c r="C42" s="266">
        <v>0</v>
      </c>
      <c r="D42" s="263" t="s">
        <v>164</v>
      </c>
      <c r="F42" s="40"/>
    </row>
    <row r="43" spans="1:6" s="39" customFormat="1" hidden="1" x14ac:dyDescent="0.25">
      <c r="A43" s="217"/>
      <c r="B43" s="229"/>
      <c r="C43" s="266">
        <v>0</v>
      </c>
      <c r="D43" s="263" t="s">
        <v>164</v>
      </c>
      <c r="F43" s="40"/>
    </row>
    <row r="44" spans="1:6" s="39" customFormat="1" hidden="1" x14ac:dyDescent="0.25">
      <c r="A44" s="217"/>
      <c r="B44" s="229"/>
      <c r="C44" s="266">
        <v>0</v>
      </c>
      <c r="D44" s="263" t="s">
        <v>164</v>
      </c>
      <c r="F44" s="40"/>
    </row>
    <row r="45" spans="1:6" s="39" customFormat="1" hidden="1" x14ac:dyDescent="0.25">
      <c r="A45" s="217"/>
      <c r="B45" s="229"/>
      <c r="C45" s="266">
        <v>0</v>
      </c>
      <c r="D45" s="263" t="s">
        <v>164</v>
      </c>
      <c r="F45" s="40"/>
    </row>
    <row r="46" spans="1:6" s="39" customFormat="1" hidden="1" x14ac:dyDescent="0.25">
      <c r="A46" s="217"/>
      <c r="B46" s="229"/>
      <c r="C46" s="266">
        <v>0</v>
      </c>
      <c r="D46" s="263" t="s">
        <v>164</v>
      </c>
      <c r="F46" s="40"/>
    </row>
    <row r="47" spans="1:6" s="39" customFormat="1" hidden="1" x14ac:dyDescent="0.25">
      <c r="A47" s="217"/>
      <c r="B47" s="229"/>
      <c r="C47" s="266">
        <v>0</v>
      </c>
      <c r="D47" s="263" t="s">
        <v>164</v>
      </c>
      <c r="F47" s="40"/>
    </row>
    <row r="48" spans="1:6" s="39" customFormat="1" hidden="1" x14ac:dyDescent="0.25">
      <c r="A48" s="217"/>
      <c r="B48" s="229"/>
      <c r="C48" s="266">
        <v>0</v>
      </c>
      <c r="D48" s="263" t="s">
        <v>164</v>
      </c>
      <c r="F48" s="40"/>
    </row>
    <row r="49" spans="1:6" s="39" customFormat="1" hidden="1" x14ac:dyDescent="0.25">
      <c r="A49" s="217"/>
      <c r="B49" s="229"/>
      <c r="C49" s="266">
        <v>0</v>
      </c>
      <c r="D49" s="263" t="s">
        <v>164</v>
      </c>
      <c r="F49" s="40"/>
    </row>
    <row r="50" spans="1:6" s="39" customFormat="1" hidden="1" x14ac:dyDescent="0.25">
      <c r="A50" s="217"/>
      <c r="B50" s="229"/>
      <c r="C50" s="266">
        <v>0</v>
      </c>
      <c r="D50" s="263" t="s">
        <v>164</v>
      </c>
      <c r="F50" s="40"/>
    </row>
    <row r="51" spans="1:6" s="39" customFormat="1" hidden="1" x14ac:dyDescent="0.25">
      <c r="A51" s="217"/>
      <c r="B51" s="229"/>
      <c r="C51" s="266">
        <v>0</v>
      </c>
      <c r="D51" s="263" t="s">
        <v>164</v>
      </c>
      <c r="F51" s="40"/>
    </row>
    <row r="52" spans="1:6" s="39" customFormat="1" hidden="1" x14ac:dyDescent="0.25">
      <c r="A52" s="217"/>
      <c r="B52" s="229"/>
      <c r="C52" s="266">
        <v>0</v>
      </c>
      <c r="D52" s="263" t="s">
        <v>164</v>
      </c>
      <c r="F52" s="40"/>
    </row>
    <row r="53" spans="1:6" s="39" customFormat="1" hidden="1" x14ac:dyDescent="0.25">
      <c r="A53" s="217"/>
      <c r="B53" s="229"/>
      <c r="C53" s="266">
        <v>0</v>
      </c>
      <c r="D53" s="263" t="s">
        <v>164</v>
      </c>
      <c r="F53" s="40"/>
    </row>
    <row r="54" spans="1:6" s="39" customFormat="1" hidden="1" x14ac:dyDescent="0.25">
      <c r="A54" s="217"/>
      <c r="B54" s="229"/>
      <c r="C54" s="266">
        <v>0</v>
      </c>
      <c r="D54" s="263" t="s">
        <v>164</v>
      </c>
      <c r="F54" s="40"/>
    </row>
    <row r="55" spans="1:6" s="39" customFormat="1" hidden="1" x14ac:dyDescent="0.25">
      <c r="A55" s="217"/>
      <c r="B55" s="229"/>
      <c r="C55" s="266">
        <v>0</v>
      </c>
      <c r="D55" s="263" t="s">
        <v>164</v>
      </c>
      <c r="F55" s="40"/>
    </row>
    <row r="56" spans="1:6" s="39" customFormat="1" hidden="1" x14ac:dyDescent="0.25">
      <c r="A56" s="217"/>
      <c r="B56" s="229"/>
      <c r="C56" s="266">
        <v>0</v>
      </c>
      <c r="D56" s="263" t="s">
        <v>164</v>
      </c>
      <c r="F56" s="40"/>
    </row>
    <row r="57" spans="1:6" s="39" customFormat="1" hidden="1" x14ac:dyDescent="0.25">
      <c r="A57" s="217"/>
      <c r="B57" s="229"/>
      <c r="C57" s="266">
        <v>0</v>
      </c>
      <c r="D57" s="263" t="s">
        <v>164</v>
      </c>
      <c r="F57" s="40"/>
    </row>
    <row r="58" spans="1:6" s="39" customFormat="1" hidden="1" x14ac:dyDescent="0.25">
      <c r="A58" s="217"/>
      <c r="B58" s="229"/>
      <c r="C58" s="266">
        <v>0</v>
      </c>
      <c r="D58" s="263" t="s">
        <v>164</v>
      </c>
      <c r="F58" s="40"/>
    </row>
    <row r="59" spans="1:6" s="39" customFormat="1" hidden="1" x14ac:dyDescent="0.25">
      <c r="A59" s="217"/>
      <c r="B59" s="229"/>
      <c r="C59" s="266">
        <v>0</v>
      </c>
      <c r="D59" s="263" t="s">
        <v>164</v>
      </c>
      <c r="F59" s="40"/>
    </row>
    <row r="60" spans="1:6" s="39" customFormat="1" hidden="1" x14ac:dyDescent="0.25">
      <c r="A60" s="217"/>
      <c r="B60" s="229"/>
      <c r="C60" s="266">
        <v>0</v>
      </c>
      <c r="D60" s="263" t="s">
        <v>164</v>
      </c>
      <c r="F60" s="40"/>
    </row>
    <row r="61" spans="1:6" s="39" customFormat="1" hidden="1" x14ac:dyDescent="0.25">
      <c r="A61" s="217"/>
      <c r="B61" s="229"/>
      <c r="C61" s="266">
        <v>0</v>
      </c>
      <c r="D61" s="263" t="s">
        <v>164</v>
      </c>
      <c r="F61" s="40"/>
    </row>
    <row r="62" spans="1:6" s="39" customFormat="1" hidden="1" x14ac:dyDescent="0.25">
      <c r="A62" s="217"/>
      <c r="B62" s="229"/>
      <c r="C62" s="266">
        <v>0</v>
      </c>
      <c r="D62" s="263" t="s">
        <v>164</v>
      </c>
      <c r="F62" s="40"/>
    </row>
    <row r="63" spans="1:6" s="39" customFormat="1" hidden="1" x14ac:dyDescent="0.25">
      <c r="A63" s="217"/>
      <c r="B63" s="229"/>
      <c r="C63" s="266">
        <v>0</v>
      </c>
      <c r="D63" s="263" t="s">
        <v>164</v>
      </c>
      <c r="F63" s="40"/>
    </row>
    <row r="64" spans="1:6" s="39" customFormat="1" hidden="1" x14ac:dyDescent="0.25">
      <c r="A64" s="217"/>
      <c r="B64" s="229"/>
      <c r="C64" s="266">
        <v>0</v>
      </c>
      <c r="D64" s="263" t="s">
        <v>164</v>
      </c>
      <c r="F64" s="40"/>
    </row>
    <row r="65" spans="1:6" s="39" customFormat="1" hidden="1" x14ac:dyDescent="0.25">
      <c r="A65" s="217"/>
      <c r="B65" s="229"/>
      <c r="C65" s="266">
        <v>0</v>
      </c>
      <c r="D65" s="263" t="s">
        <v>164</v>
      </c>
      <c r="F65" s="40"/>
    </row>
    <row r="66" spans="1:6" s="39" customFormat="1" hidden="1" x14ac:dyDescent="0.25">
      <c r="A66" s="217"/>
      <c r="B66" s="229"/>
      <c r="C66" s="266">
        <v>0</v>
      </c>
      <c r="D66" s="263" t="s">
        <v>164</v>
      </c>
      <c r="F66" s="40"/>
    </row>
    <row r="67" spans="1:6" s="39" customFormat="1" hidden="1" x14ac:dyDescent="0.25">
      <c r="A67" s="217"/>
      <c r="B67" s="229"/>
      <c r="C67" s="266">
        <v>0</v>
      </c>
      <c r="D67" s="263" t="s">
        <v>164</v>
      </c>
      <c r="F67" s="40"/>
    </row>
    <row r="68" spans="1:6" s="39" customFormat="1" hidden="1" x14ac:dyDescent="0.25">
      <c r="A68" s="217"/>
      <c r="B68" s="229"/>
      <c r="C68" s="266">
        <v>0</v>
      </c>
      <c r="D68" s="263" t="s">
        <v>164</v>
      </c>
      <c r="F68" s="40"/>
    </row>
    <row r="69" spans="1:6" s="39" customFormat="1" hidden="1" x14ac:dyDescent="0.25">
      <c r="A69" s="217"/>
      <c r="B69" s="229"/>
      <c r="C69" s="266">
        <v>0</v>
      </c>
      <c r="D69" s="263" t="s">
        <v>164</v>
      </c>
      <c r="F69" s="40"/>
    </row>
    <row r="70" spans="1:6" s="39" customFormat="1" hidden="1" x14ac:dyDescent="0.25">
      <c r="A70" s="217"/>
      <c r="B70" s="229"/>
      <c r="C70" s="266">
        <v>0</v>
      </c>
      <c r="D70" s="263" t="s">
        <v>164</v>
      </c>
      <c r="F70" s="40"/>
    </row>
    <row r="71" spans="1:6" s="39" customFormat="1" hidden="1" x14ac:dyDescent="0.25">
      <c r="A71" s="217"/>
      <c r="B71" s="229"/>
      <c r="C71" s="266">
        <v>0</v>
      </c>
      <c r="D71" s="263" t="s">
        <v>164</v>
      </c>
      <c r="F71" s="40"/>
    </row>
    <row r="72" spans="1:6" s="39" customFormat="1" hidden="1" x14ac:dyDescent="0.25">
      <c r="A72" s="217"/>
      <c r="B72" s="229"/>
      <c r="C72" s="266">
        <v>0</v>
      </c>
      <c r="D72" s="263" t="s">
        <v>164</v>
      </c>
      <c r="F72" s="40"/>
    </row>
    <row r="73" spans="1:6" s="39" customFormat="1" hidden="1" x14ac:dyDescent="0.25">
      <c r="A73" s="217"/>
      <c r="B73" s="229"/>
      <c r="C73" s="266">
        <v>0</v>
      </c>
      <c r="D73" s="263" t="s">
        <v>164</v>
      </c>
      <c r="F73" s="40"/>
    </row>
    <row r="74" spans="1:6" s="39" customFormat="1" hidden="1" x14ac:dyDescent="0.25">
      <c r="A74" s="217"/>
      <c r="B74" s="229"/>
      <c r="C74" s="266">
        <v>0</v>
      </c>
      <c r="D74" s="263" t="s">
        <v>164</v>
      </c>
      <c r="F74" s="40"/>
    </row>
    <row r="75" spans="1:6" s="39" customFormat="1" hidden="1" x14ac:dyDescent="0.25">
      <c r="A75" s="217"/>
      <c r="B75" s="229"/>
      <c r="C75" s="266">
        <v>0</v>
      </c>
      <c r="D75" s="263" t="s">
        <v>164</v>
      </c>
      <c r="F75" s="40"/>
    </row>
    <row r="76" spans="1:6" s="39" customFormat="1" hidden="1" x14ac:dyDescent="0.25">
      <c r="A76" s="217"/>
      <c r="B76" s="229"/>
      <c r="C76" s="266">
        <v>0</v>
      </c>
      <c r="D76" s="263" t="s">
        <v>164</v>
      </c>
      <c r="F76" s="40"/>
    </row>
    <row r="77" spans="1:6" s="39" customFormat="1" hidden="1" x14ac:dyDescent="0.25">
      <c r="A77" s="217"/>
      <c r="B77" s="229"/>
      <c r="C77" s="266">
        <v>0</v>
      </c>
      <c r="D77" s="263" t="s">
        <v>164</v>
      </c>
      <c r="F77" s="40"/>
    </row>
    <row r="78" spans="1:6" s="39" customFormat="1" hidden="1" x14ac:dyDescent="0.25">
      <c r="A78" s="217"/>
      <c r="B78" s="229"/>
      <c r="C78" s="266">
        <v>0</v>
      </c>
      <c r="D78" s="263" t="s">
        <v>164</v>
      </c>
      <c r="F78" s="40"/>
    </row>
    <row r="79" spans="1:6" s="39" customFormat="1" hidden="1" x14ac:dyDescent="0.25">
      <c r="A79" s="217"/>
      <c r="B79" s="229"/>
      <c r="C79" s="266">
        <v>0</v>
      </c>
      <c r="D79" s="263" t="s">
        <v>164</v>
      </c>
      <c r="F79" s="40"/>
    </row>
    <row r="80" spans="1:6" s="39" customFormat="1" hidden="1" x14ac:dyDescent="0.25">
      <c r="A80" s="217"/>
      <c r="B80" s="229"/>
      <c r="C80" s="266">
        <v>0</v>
      </c>
      <c r="D80" s="263" t="s">
        <v>164</v>
      </c>
      <c r="F80" s="40"/>
    </row>
    <row r="81" spans="1:6" s="39" customFormat="1" hidden="1" x14ac:dyDescent="0.25">
      <c r="A81" s="217"/>
      <c r="B81" s="229"/>
      <c r="C81" s="266">
        <v>0</v>
      </c>
      <c r="D81" s="263" t="s">
        <v>164</v>
      </c>
      <c r="F81" s="40"/>
    </row>
    <row r="82" spans="1:6" s="39" customFormat="1" hidden="1" x14ac:dyDescent="0.25">
      <c r="A82" s="217"/>
      <c r="B82" s="229"/>
      <c r="C82" s="266">
        <v>0</v>
      </c>
      <c r="D82" s="263" t="s">
        <v>164</v>
      </c>
      <c r="F82" s="40"/>
    </row>
    <row r="83" spans="1:6" s="39" customFormat="1" hidden="1" x14ac:dyDescent="0.25">
      <c r="A83" s="217"/>
      <c r="B83" s="229"/>
      <c r="C83" s="266">
        <v>0</v>
      </c>
      <c r="D83" s="263" t="s">
        <v>164</v>
      </c>
      <c r="F83" s="40"/>
    </row>
    <row r="84" spans="1:6" s="39" customFormat="1" hidden="1" x14ac:dyDescent="0.25">
      <c r="A84" s="217"/>
      <c r="B84" s="229"/>
      <c r="C84" s="266">
        <v>0</v>
      </c>
      <c r="D84" s="263" t="s">
        <v>164</v>
      </c>
      <c r="F84" s="40"/>
    </row>
    <row r="85" spans="1:6" s="39" customFormat="1" hidden="1" x14ac:dyDescent="0.25">
      <c r="A85" s="217"/>
      <c r="B85" s="229"/>
      <c r="C85" s="266">
        <v>0</v>
      </c>
      <c r="D85" s="263" t="s">
        <v>164</v>
      </c>
      <c r="F85" s="40"/>
    </row>
    <row r="86" spans="1:6" s="39" customFormat="1" hidden="1" x14ac:dyDescent="0.25">
      <c r="A86" s="217"/>
      <c r="B86" s="229"/>
      <c r="C86" s="266">
        <v>0</v>
      </c>
      <c r="D86" s="263" t="s">
        <v>164</v>
      </c>
      <c r="F86" s="40"/>
    </row>
    <row r="87" spans="1:6" s="39" customFormat="1" hidden="1" x14ac:dyDescent="0.25">
      <c r="A87" s="217"/>
      <c r="B87" s="229"/>
      <c r="C87" s="266">
        <v>0</v>
      </c>
      <c r="D87" s="263" t="s">
        <v>164</v>
      </c>
      <c r="F87" s="40"/>
    </row>
    <row r="88" spans="1:6" s="39" customFormat="1" hidden="1" x14ac:dyDescent="0.25">
      <c r="A88" s="217"/>
      <c r="B88" s="229"/>
      <c r="C88" s="266">
        <v>0</v>
      </c>
      <c r="D88" s="263" t="s">
        <v>164</v>
      </c>
      <c r="F88" s="40"/>
    </row>
    <row r="89" spans="1:6" s="39" customFormat="1" hidden="1" x14ac:dyDescent="0.25">
      <c r="A89" s="217"/>
      <c r="B89" s="229"/>
      <c r="C89" s="266">
        <v>0</v>
      </c>
      <c r="D89" s="263" t="s">
        <v>164</v>
      </c>
      <c r="F89" s="40"/>
    </row>
    <row r="90" spans="1:6" s="39" customFormat="1" hidden="1" x14ac:dyDescent="0.25">
      <c r="A90" s="217"/>
      <c r="B90" s="229"/>
      <c r="C90" s="266">
        <v>0</v>
      </c>
      <c r="D90" s="263" t="s">
        <v>164</v>
      </c>
      <c r="F90" s="40"/>
    </row>
    <row r="91" spans="1:6" s="39" customFormat="1" hidden="1" x14ac:dyDescent="0.25">
      <c r="A91" s="217"/>
      <c r="B91" s="229"/>
      <c r="C91" s="266">
        <v>0</v>
      </c>
      <c r="D91" s="263" t="s">
        <v>164</v>
      </c>
      <c r="F91" s="40"/>
    </row>
    <row r="92" spans="1:6" s="39" customFormat="1" hidden="1" x14ac:dyDescent="0.25">
      <c r="A92" s="217"/>
      <c r="B92" s="229"/>
      <c r="C92" s="266">
        <v>0</v>
      </c>
      <c r="D92" s="263" t="s">
        <v>164</v>
      </c>
      <c r="F92" s="40"/>
    </row>
    <row r="93" spans="1:6" s="39" customFormat="1" hidden="1" x14ac:dyDescent="0.25">
      <c r="A93" s="217"/>
      <c r="B93" s="229"/>
      <c r="C93" s="266">
        <v>0</v>
      </c>
      <c r="D93" s="263" t="s">
        <v>164</v>
      </c>
      <c r="F93" s="40"/>
    </row>
    <row r="94" spans="1:6" s="39" customFormat="1" hidden="1" x14ac:dyDescent="0.25">
      <c r="A94" s="217"/>
      <c r="B94" s="229"/>
      <c r="C94" s="266">
        <v>0</v>
      </c>
      <c r="D94" s="263" t="s">
        <v>164</v>
      </c>
      <c r="F94" s="40"/>
    </row>
    <row r="95" spans="1:6" s="39" customFormat="1" hidden="1" x14ac:dyDescent="0.25">
      <c r="A95" s="217"/>
      <c r="B95" s="229"/>
      <c r="C95" s="266">
        <v>0</v>
      </c>
      <c r="D95" s="263" t="s">
        <v>164</v>
      </c>
      <c r="F95" s="40"/>
    </row>
    <row r="96" spans="1:6" s="39" customFormat="1" hidden="1" x14ac:dyDescent="0.25">
      <c r="A96" s="217"/>
      <c r="B96" s="229"/>
      <c r="C96" s="266">
        <v>0</v>
      </c>
      <c r="D96" s="263" t="s">
        <v>164</v>
      </c>
      <c r="F96" s="40"/>
    </row>
    <row r="97" spans="1:6" s="39" customFormat="1" hidden="1" x14ac:dyDescent="0.25">
      <c r="A97" s="217"/>
      <c r="B97" s="229"/>
      <c r="C97" s="266">
        <v>0</v>
      </c>
      <c r="D97" s="263" t="s">
        <v>164</v>
      </c>
      <c r="F97" s="40"/>
    </row>
    <row r="98" spans="1:6" s="39" customFormat="1" hidden="1" x14ac:dyDescent="0.25">
      <c r="A98" s="217"/>
      <c r="B98" s="229"/>
      <c r="C98" s="266">
        <v>0</v>
      </c>
      <c r="D98" s="263" t="s">
        <v>164</v>
      </c>
      <c r="F98" s="40"/>
    </row>
    <row r="99" spans="1:6" s="39" customFormat="1" hidden="1" x14ac:dyDescent="0.25">
      <c r="A99" s="217"/>
      <c r="B99" s="229"/>
      <c r="C99" s="266">
        <v>0</v>
      </c>
      <c r="D99" s="263" t="s">
        <v>164</v>
      </c>
      <c r="F99" s="40"/>
    </row>
    <row r="100" spans="1:6" s="39" customFormat="1" hidden="1" x14ac:dyDescent="0.25">
      <c r="A100" s="217"/>
      <c r="B100" s="229"/>
      <c r="C100" s="266">
        <v>0</v>
      </c>
      <c r="D100" s="263" t="s">
        <v>164</v>
      </c>
      <c r="F100" s="40"/>
    </row>
    <row r="101" spans="1:6" s="39" customFormat="1" hidden="1" x14ac:dyDescent="0.25">
      <c r="A101" s="217"/>
      <c r="B101" s="229"/>
      <c r="C101" s="266">
        <v>0</v>
      </c>
      <c r="D101" s="263" t="s">
        <v>164</v>
      </c>
      <c r="F101" s="40"/>
    </row>
    <row r="102" spans="1:6" s="39" customFormat="1" hidden="1" x14ac:dyDescent="0.25">
      <c r="A102" s="217"/>
      <c r="B102" s="229"/>
      <c r="C102" s="266">
        <v>0</v>
      </c>
      <c r="D102" s="263" t="s">
        <v>164</v>
      </c>
      <c r="F102" s="40"/>
    </row>
    <row r="103" spans="1:6" s="39" customFormat="1" hidden="1" x14ac:dyDescent="0.25">
      <c r="A103" s="217"/>
      <c r="B103" s="229"/>
      <c r="C103" s="266">
        <v>0</v>
      </c>
      <c r="D103" s="263" t="s">
        <v>164</v>
      </c>
      <c r="F103" s="40"/>
    </row>
    <row r="104" spans="1:6" s="39" customFormat="1" hidden="1" x14ac:dyDescent="0.25">
      <c r="A104" s="217"/>
      <c r="B104" s="229"/>
      <c r="C104" s="266">
        <v>0</v>
      </c>
      <c r="D104" s="263" t="s">
        <v>164</v>
      </c>
      <c r="F104" s="40"/>
    </row>
    <row r="105" spans="1:6" s="39" customFormat="1" hidden="1" x14ac:dyDescent="0.25">
      <c r="A105" s="217"/>
      <c r="B105" s="229"/>
      <c r="C105" s="266">
        <v>0</v>
      </c>
      <c r="D105" s="263" t="s">
        <v>164</v>
      </c>
      <c r="F105" s="40"/>
    </row>
    <row r="106" spans="1:6" s="39" customFormat="1" hidden="1" x14ac:dyDescent="0.25">
      <c r="A106" s="217"/>
      <c r="B106" s="229"/>
      <c r="C106" s="266">
        <v>0</v>
      </c>
      <c r="D106" s="263" t="s">
        <v>164</v>
      </c>
      <c r="F106" s="40"/>
    </row>
    <row r="107" spans="1:6" s="39" customFormat="1" hidden="1" x14ac:dyDescent="0.25">
      <c r="A107" s="217"/>
      <c r="B107" s="229"/>
      <c r="C107" s="266">
        <v>0</v>
      </c>
      <c r="D107" s="263" t="s">
        <v>164</v>
      </c>
      <c r="F107" s="40"/>
    </row>
    <row r="108" spans="1:6" s="39" customFormat="1" hidden="1" x14ac:dyDescent="0.25">
      <c r="A108" s="217"/>
      <c r="B108" s="229"/>
      <c r="C108" s="266">
        <v>0</v>
      </c>
      <c r="D108" s="263" t="s">
        <v>164</v>
      </c>
      <c r="F108" s="40"/>
    </row>
    <row r="109" spans="1:6" s="39" customFormat="1" hidden="1" x14ac:dyDescent="0.25">
      <c r="A109" s="217"/>
      <c r="B109" s="229"/>
      <c r="C109" s="266">
        <v>0</v>
      </c>
      <c r="D109" s="263" t="s">
        <v>164</v>
      </c>
      <c r="F109" s="40"/>
    </row>
    <row r="110" spans="1:6" s="39" customFormat="1" hidden="1" x14ac:dyDescent="0.25">
      <c r="A110" s="217"/>
      <c r="B110" s="229"/>
      <c r="C110" s="266">
        <v>0</v>
      </c>
      <c r="D110" s="263" t="s">
        <v>164</v>
      </c>
      <c r="F110" s="40"/>
    </row>
    <row r="111" spans="1:6" s="39" customFormat="1" hidden="1" x14ac:dyDescent="0.25">
      <c r="A111" s="217"/>
      <c r="B111" s="229"/>
      <c r="C111" s="266">
        <v>0</v>
      </c>
      <c r="D111" s="263" t="s">
        <v>164</v>
      </c>
      <c r="F111" s="40"/>
    </row>
    <row r="112" spans="1:6" s="39" customFormat="1" hidden="1" x14ac:dyDescent="0.25">
      <c r="A112" s="217"/>
      <c r="B112" s="229"/>
      <c r="C112" s="266">
        <v>0</v>
      </c>
      <c r="D112" s="263" t="s">
        <v>164</v>
      </c>
      <c r="F112" s="40"/>
    </row>
    <row r="113" spans="1:6" s="39" customFormat="1" hidden="1" x14ac:dyDescent="0.25">
      <c r="A113" s="217"/>
      <c r="B113" s="229"/>
      <c r="C113" s="266">
        <v>0</v>
      </c>
      <c r="D113" s="263" t="s">
        <v>164</v>
      </c>
      <c r="F113" s="40"/>
    </row>
    <row r="114" spans="1:6" s="39" customFormat="1" hidden="1" x14ac:dyDescent="0.25">
      <c r="A114" s="217"/>
      <c r="B114" s="229"/>
      <c r="C114" s="266">
        <v>0</v>
      </c>
      <c r="D114" s="263" t="s">
        <v>164</v>
      </c>
      <c r="F114" s="40"/>
    </row>
    <row r="115" spans="1:6" s="39" customFormat="1" hidden="1" x14ac:dyDescent="0.25">
      <c r="A115" s="217"/>
      <c r="B115" s="229"/>
      <c r="C115" s="266">
        <v>0</v>
      </c>
      <c r="D115" s="263" t="s">
        <v>164</v>
      </c>
      <c r="F115" s="40"/>
    </row>
    <row r="116" spans="1:6" s="39" customFormat="1" hidden="1" x14ac:dyDescent="0.25">
      <c r="A116" s="217"/>
      <c r="B116" s="229"/>
      <c r="C116" s="266">
        <v>0</v>
      </c>
      <c r="D116" s="263" t="s">
        <v>164</v>
      </c>
      <c r="F116" s="40"/>
    </row>
    <row r="117" spans="1:6" s="39" customFormat="1" hidden="1" x14ac:dyDescent="0.25">
      <c r="A117" s="217"/>
      <c r="B117" s="229"/>
      <c r="C117" s="266">
        <v>0</v>
      </c>
      <c r="D117" s="263" t="s">
        <v>164</v>
      </c>
      <c r="F117" s="40"/>
    </row>
    <row r="118" spans="1:6" s="39" customFormat="1" hidden="1" x14ac:dyDescent="0.25">
      <c r="A118" s="217"/>
      <c r="B118" s="229"/>
      <c r="C118" s="266">
        <v>0</v>
      </c>
      <c r="D118" s="263" t="s">
        <v>164</v>
      </c>
      <c r="F118" s="40"/>
    </row>
    <row r="119" spans="1:6" s="39" customFormat="1" hidden="1" x14ac:dyDescent="0.25">
      <c r="A119" s="217"/>
      <c r="B119" s="229"/>
      <c r="C119" s="266">
        <v>0</v>
      </c>
      <c r="D119" s="263" t="s">
        <v>164</v>
      </c>
      <c r="F119" s="40"/>
    </row>
    <row r="120" spans="1:6" s="39" customFormat="1" hidden="1" x14ac:dyDescent="0.25">
      <c r="A120" s="217"/>
      <c r="B120" s="229"/>
      <c r="C120" s="266">
        <v>0</v>
      </c>
      <c r="D120" s="263" t="s">
        <v>164</v>
      </c>
      <c r="F120" s="40"/>
    </row>
    <row r="121" spans="1:6" s="39" customFormat="1" hidden="1" x14ac:dyDescent="0.25">
      <c r="A121" s="217"/>
      <c r="B121" s="229"/>
      <c r="C121" s="266">
        <v>0</v>
      </c>
      <c r="D121" s="263" t="s">
        <v>164</v>
      </c>
      <c r="F121" s="40"/>
    </row>
    <row r="122" spans="1:6" s="39" customFormat="1" hidden="1" x14ac:dyDescent="0.25">
      <c r="A122" s="217"/>
      <c r="B122" s="229"/>
      <c r="C122" s="266">
        <v>0</v>
      </c>
      <c r="D122" s="263" t="s">
        <v>164</v>
      </c>
      <c r="F122" s="40"/>
    </row>
    <row r="123" spans="1:6" s="39" customFormat="1" hidden="1" x14ac:dyDescent="0.25">
      <c r="A123" s="217"/>
      <c r="B123" s="229"/>
      <c r="C123" s="266">
        <v>0</v>
      </c>
      <c r="D123" s="263" t="s">
        <v>164</v>
      </c>
      <c r="F123" s="40"/>
    </row>
    <row r="124" spans="1:6" s="39" customFormat="1" hidden="1" x14ac:dyDescent="0.25">
      <c r="A124" s="217"/>
      <c r="B124" s="229"/>
      <c r="C124" s="266">
        <v>0</v>
      </c>
      <c r="D124" s="263" t="s">
        <v>164</v>
      </c>
      <c r="F124" s="40"/>
    </row>
    <row r="125" spans="1:6" s="39" customFormat="1" hidden="1" x14ac:dyDescent="0.25">
      <c r="A125" s="217"/>
      <c r="B125" s="229"/>
      <c r="C125" s="266">
        <v>0</v>
      </c>
      <c r="D125" s="263" t="s">
        <v>164</v>
      </c>
      <c r="F125" s="40"/>
    </row>
    <row r="126" spans="1:6" s="39" customFormat="1" hidden="1" x14ac:dyDescent="0.25">
      <c r="A126" s="217"/>
      <c r="B126" s="229"/>
      <c r="C126" s="266">
        <v>0</v>
      </c>
      <c r="D126" s="263" t="s">
        <v>164</v>
      </c>
      <c r="F126" s="40"/>
    </row>
    <row r="127" spans="1:6" s="39" customFormat="1" hidden="1" x14ac:dyDescent="0.25">
      <c r="A127" s="217"/>
      <c r="B127" s="229"/>
      <c r="C127" s="266">
        <v>0</v>
      </c>
      <c r="D127" s="263" t="s">
        <v>164</v>
      </c>
      <c r="F127" s="40"/>
    </row>
    <row r="128" spans="1:6" s="39" customFormat="1" hidden="1" x14ac:dyDescent="0.25">
      <c r="A128" s="217"/>
      <c r="B128" s="229"/>
      <c r="C128" s="266">
        <v>0</v>
      </c>
      <c r="D128" s="263" t="s">
        <v>164</v>
      </c>
      <c r="F128" s="40"/>
    </row>
    <row r="129" spans="1:6" s="39" customFormat="1" hidden="1" x14ac:dyDescent="0.25">
      <c r="A129" s="217"/>
      <c r="B129" s="229"/>
      <c r="C129" s="266">
        <v>0</v>
      </c>
      <c r="D129" s="263" t="s">
        <v>164</v>
      </c>
      <c r="F129" s="40"/>
    </row>
    <row r="130" spans="1:6" s="39" customFormat="1" ht="14.25" customHeight="1" x14ac:dyDescent="0.25">
      <c r="A130" s="217"/>
      <c r="B130" s="229"/>
      <c r="C130" s="266">
        <v>0</v>
      </c>
      <c r="D130" s="263" t="s">
        <v>164</v>
      </c>
      <c r="F130" s="40"/>
    </row>
    <row r="131" spans="1:6" s="39" customFormat="1" ht="15" customHeight="1" x14ac:dyDescent="0.25">
      <c r="A131" s="217"/>
      <c r="B131" s="229"/>
      <c r="C131" s="266">
        <v>0</v>
      </c>
      <c r="D131" s="263" t="s">
        <v>164</v>
      </c>
      <c r="F131" s="40"/>
    </row>
    <row r="132" spans="1:6" s="39" customFormat="1" ht="15" customHeight="1" x14ac:dyDescent="0.25">
      <c r="A132" s="217"/>
      <c r="B132" s="229"/>
      <c r="C132" s="266">
        <v>0</v>
      </c>
      <c r="D132" s="263" t="s">
        <v>164</v>
      </c>
      <c r="F132" s="40"/>
    </row>
    <row r="133" spans="1:6" s="39" customFormat="1" ht="13.5" customHeight="1" x14ac:dyDescent="0.25">
      <c r="A133" s="217"/>
      <c r="B133" s="229"/>
      <c r="C133" s="266">
        <v>0</v>
      </c>
      <c r="D133" s="263" t="s">
        <v>164</v>
      </c>
      <c r="F133" s="40"/>
    </row>
    <row r="134" spans="1:6" s="39" customFormat="1" x14ac:dyDescent="0.25">
      <c r="A134" s="217"/>
      <c r="B134" s="229"/>
      <c r="C134" s="267">
        <v>0</v>
      </c>
      <c r="D134" s="263" t="s">
        <v>164</v>
      </c>
      <c r="F134" s="40"/>
    </row>
    <row r="135" spans="1:6" s="39" customFormat="1" x14ac:dyDescent="0.25">
      <c r="A135" s="217"/>
      <c r="B135" s="225" t="s">
        <v>165</v>
      </c>
      <c r="C135" s="252">
        <f>ROUND(SUBTOTAL(109,C5:C134),2)</f>
        <v>0</v>
      </c>
      <c r="D135" s="256" t="s">
        <v>164</v>
      </c>
      <c r="F135" s="111" t="s">
        <v>183</v>
      </c>
    </row>
    <row r="136" spans="1:6" s="106" customFormat="1" x14ac:dyDescent="0.25">
      <c r="C136" s="89"/>
      <c r="D136" s="260" t="s">
        <v>167</v>
      </c>
      <c r="F136" s="111"/>
    </row>
    <row r="137" spans="1:6" s="106" customFormat="1" x14ac:dyDescent="0.25">
      <c r="A137" s="227"/>
      <c r="B137" s="209"/>
      <c r="C137" s="266">
        <v>0</v>
      </c>
      <c r="D137" s="263" t="s">
        <v>167</v>
      </c>
    </row>
    <row r="138" spans="1:6" s="39" customFormat="1" x14ac:dyDescent="0.25">
      <c r="A138" s="217"/>
      <c r="B138" s="229"/>
      <c r="C138" s="266">
        <v>0</v>
      </c>
      <c r="D138" s="263" t="s">
        <v>167</v>
      </c>
      <c r="F138" s="40"/>
    </row>
    <row r="139" spans="1:6" s="39" customFormat="1" x14ac:dyDescent="0.25">
      <c r="A139" s="217"/>
      <c r="B139" s="229"/>
      <c r="C139" s="266">
        <v>0</v>
      </c>
      <c r="D139" s="263" t="s">
        <v>167</v>
      </c>
      <c r="F139" s="40"/>
    </row>
    <row r="140" spans="1:6" s="39" customFormat="1" hidden="1" x14ac:dyDescent="0.25">
      <c r="A140" s="217"/>
      <c r="B140" s="229"/>
      <c r="C140" s="266">
        <v>0</v>
      </c>
      <c r="D140" s="263" t="s">
        <v>167</v>
      </c>
      <c r="F140" s="40"/>
    </row>
    <row r="141" spans="1:6" s="39" customFormat="1" hidden="1" x14ac:dyDescent="0.25">
      <c r="A141" s="217"/>
      <c r="B141" s="229"/>
      <c r="C141" s="266">
        <v>0</v>
      </c>
      <c r="D141" s="263" t="s">
        <v>167</v>
      </c>
      <c r="F141" s="40"/>
    </row>
    <row r="142" spans="1:6" s="39" customFormat="1" hidden="1" x14ac:dyDescent="0.25">
      <c r="A142" s="217"/>
      <c r="B142" s="229"/>
      <c r="C142" s="266">
        <v>0</v>
      </c>
      <c r="D142" s="263" t="s">
        <v>167</v>
      </c>
      <c r="F142" s="40"/>
    </row>
    <row r="143" spans="1:6" s="39" customFormat="1" hidden="1" x14ac:dyDescent="0.25">
      <c r="A143" s="217"/>
      <c r="B143" s="229"/>
      <c r="C143" s="266">
        <v>0</v>
      </c>
      <c r="D143" s="263" t="s">
        <v>167</v>
      </c>
      <c r="F143" s="40"/>
    </row>
    <row r="144" spans="1:6" s="39" customFormat="1" hidden="1" x14ac:dyDescent="0.25">
      <c r="A144" s="217"/>
      <c r="B144" s="229"/>
      <c r="C144" s="266">
        <v>0</v>
      </c>
      <c r="D144" s="263" t="s">
        <v>167</v>
      </c>
      <c r="F144" s="40"/>
    </row>
    <row r="145" spans="1:6" s="39" customFormat="1" hidden="1" x14ac:dyDescent="0.25">
      <c r="A145" s="217"/>
      <c r="B145" s="229"/>
      <c r="C145" s="266">
        <v>0</v>
      </c>
      <c r="D145" s="263" t="s">
        <v>167</v>
      </c>
      <c r="F145" s="40"/>
    </row>
    <row r="146" spans="1:6" s="39" customFormat="1" hidden="1" x14ac:dyDescent="0.25">
      <c r="A146" s="217"/>
      <c r="B146" s="229"/>
      <c r="C146" s="266">
        <v>0</v>
      </c>
      <c r="D146" s="263" t="s">
        <v>167</v>
      </c>
      <c r="F146" s="40"/>
    </row>
    <row r="147" spans="1:6" s="39" customFormat="1" hidden="1" x14ac:dyDescent="0.25">
      <c r="A147" s="217"/>
      <c r="B147" s="229"/>
      <c r="C147" s="266">
        <v>0</v>
      </c>
      <c r="D147" s="263" t="s">
        <v>167</v>
      </c>
      <c r="F147" s="40"/>
    </row>
    <row r="148" spans="1:6" s="39" customFormat="1" hidden="1" x14ac:dyDescent="0.25">
      <c r="A148" s="217"/>
      <c r="B148" s="229"/>
      <c r="C148" s="266">
        <v>0</v>
      </c>
      <c r="D148" s="263" t="s">
        <v>167</v>
      </c>
      <c r="F148" s="40"/>
    </row>
    <row r="149" spans="1:6" s="39" customFormat="1" hidden="1" x14ac:dyDescent="0.25">
      <c r="A149" s="217"/>
      <c r="B149" s="229"/>
      <c r="C149" s="266">
        <v>0</v>
      </c>
      <c r="D149" s="263" t="s">
        <v>167</v>
      </c>
      <c r="F149" s="40"/>
    </row>
    <row r="150" spans="1:6" s="39" customFormat="1" hidden="1" x14ac:dyDescent="0.25">
      <c r="A150" s="217"/>
      <c r="B150" s="229"/>
      <c r="C150" s="266">
        <v>0</v>
      </c>
      <c r="D150" s="263" t="s">
        <v>167</v>
      </c>
      <c r="F150" s="40"/>
    </row>
    <row r="151" spans="1:6" s="39" customFormat="1" hidden="1" x14ac:dyDescent="0.25">
      <c r="A151" s="217"/>
      <c r="B151" s="229"/>
      <c r="C151" s="266">
        <v>0</v>
      </c>
      <c r="D151" s="263" t="s">
        <v>167</v>
      </c>
      <c r="F151" s="40"/>
    </row>
    <row r="152" spans="1:6" s="39" customFormat="1" hidden="1" x14ac:dyDescent="0.25">
      <c r="A152" s="217"/>
      <c r="B152" s="229"/>
      <c r="C152" s="266">
        <v>0</v>
      </c>
      <c r="D152" s="263" t="s">
        <v>167</v>
      </c>
      <c r="F152" s="40"/>
    </row>
    <row r="153" spans="1:6" s="39" customFormat="1" hidden="1" x14ac:dyDescent="0.25">
      <c r="A153" s="217"/>
      <c r="B153" s="229"/>
      <c r="C153" s="266">
        <v>0</v>
      </c>
      <c r="D153" s="263" t="s">
        <v>167</v>
      </c>
      <c r="F153" s="40"/>
    </row>
    <row r="154" spans="1:6" s="39" customFormat="1" hidden="1" x14ac:dyDescent="0.25">
      <c r="A154" s="217"/>
      <c r="B154" s="229"/>
      <c r="C154" s="266">
        <v>0</v>
      </c>
      <c r="D154" s="263" t="s">
        <v>167</v>
      </c>
      <c r="F154" s="40"/>
    </row>
    <row r="155" spans="1:6" s="39" customFormat="1" hidden="1" x14ac:dyDescent="0.25">
      <c r="A155" s="217"/>
      <c r="B155" s="229"/>
      <c r="C155" s="266">
        <v>0</v>
      </c>
      <c r="D155" s="263" t="s">
        <v>167</v>
      </c>
      <c r="F155" s="40"/>
    </row>
    <row r="156" spans="1:6" s="39" customFormat="1" hidden="1" x14ac:dyDescent="0.25">
      <c r="A156" s="217"/>
      <c r="B156" s="229"/>
      <c r="C156" s="266">
        <v>0</v>
      </c>
      <c r="D156" s="263" t="s">
        <v>167</v>
      </c>
      <c r="F156" s="40"/>
    </row>
    <row r="157" spans="1:6" s="39" customFormat="1" hidden="1" x14ac:dyDescent="0.25">
      <c r="A157" s="217"/>
      <c r="B157" s="229"/>
      <c r="C157" s="266">
        <v>0</v>
      </c>
      <c r="D157" s="263" t="s">
        <v>167</v>
      </c>
      <c r="F157" s="40"/>
    </row>
    <row r="158" spans="1:6" s="39" customFormat="1" hidden="1" x14ac:dyDescent="0.25">
      <c r="A158" s="217"/>
      <c r="B158" s="229"/>
      <c r="C158" s="266">
        <v>0</v>
      </c>
      <c r="D158" s="263" t="s">
        <v>167</v>
      </c>
      <c r="F158" s="40"/>
    </row>
    <row r="159" spans="1:6" s="39" customFormat="1" hidden="1" x14ac:dyDescent="0.25">
      <c r="A159" s="217"/>
      <c r="B159" s="229"/>
      <c r="C159" s="266">
        <v>0</v>
      </c>
      <c r="D159" s="263" t="s">
        <v>167</v>
      </c>
      <c r="F159" s="40"/>
    </row>
    <row r="160" spans="1:6" s="39" customFormat="1" hidden="1" x14ac:dyDescent="0.25">
      <c r="A160" s="217"/>
      <c r="B160" s="229"/>
      <c r="C160" s="266">
        <v>0</v>
      </c>
      <c r="D160" s="263" t="s">
        <v>167</v>
      </c>
      <c r="F160" s="40"/>
    </row>
    <row r="161" spans="1:6" s="39" customFormat="1" hidden="1" x14ac:dyDescent="0.25">
      <c r="A161" s="217"/>
      <c r="B161" s="229"/>
      <c r="C161" s="266">
        <v>0</v>
      </c>
      <c r="D161" s="263" t="s">
        <v>167</v>
      </c>
      <c r="F161" s="40"/>
    </row>
    <row r="162" spans="1:6" s="39" customFormat="1" hidden="1" x14ac:dyDescent="0.25">
      <c r="A162" s="217"/>
      <c r="B162" s="229"/>
      <c r="C162" s="266">
        <v>0</v>
      </c>
      <c r="D162" s="263" t="s">
        <v>167</v>
      </c>
      <c r="F162" s="40"/>
    </row>
    <row r="163" spans="1:6" s="39" customFormat="1" hidden="1" x14ac:dyDescent="0.25">
      <c r="A163" s="217"/>
      <c r="B163" s="229"/>
      <c r="C163" s="266">
        <v>0</v>
      </c>
      <c r="D163" s="263" t="s">
        <v>167</v>
      </c>
      <c r="F163" s="40"/>
    </row>
    <row r="164" spans="1:6" s="39" customFormat="1" hidden="1" x14ac:dyDescent="0.25">
      <c r="A164" s="217"/>
      <c r="B164" s="229"/>
      <c r="C164" s="266">
        <v>0</v>
      </c>
      <c r="D164" s="263" t="s">
        <v>167</v>
      </c>
      <c r="F164" s="40"/>
    </row>
    <row r="165" spans="1:6" s="39" customFormat="1" hidden="1" x14ac:dyDescent="0.25">
      <c r="A165" s="217"/>
      <c r="B165" s="229"/>
      <c r="C165" s="266">
        <v>0</v>
      </c>
      <c r="D165" s="263" t="s">
        <v>167</v>
      </c>
      <c r="F165" s="40"/>
    </row>
    <row r="166" spans="1:6" s="39" customFormat="1" hidden="1" x14ac:dyDescent="0.25">
      <c r="A166" s="217"/>
      <c r="B166" s="229"/>
      <c r="C166" s="266">
        <v>0</v>
      </c>
      <c r="D166" s="263" t="s">
        <v>167</v>
      </c>
      <c r="F166" s="40"/>
    </row>
    <row r="167" spans="1:6" s="39" customFormat="1" hidden="1" x14ac:dyDescent="0.25">
      <c r="A167" s="217"/>
      <c r="B167" s="229"/>
      <c r="C167" s="266">
        <v>0</v>
      </c>
      <c r="D167" s="263" t="s">
        <v>167</v>
      </c>
      <c r="F167" s="40"/>
    </row>
    <row r="168" spans="1:6" s="39" customFormat="1" hidden="1" x14ac:dyDescent="0.25">
      <c r="A168" s="217"/>
      <c r="B168" s="229"/>
      <c r="C168" s="266">
        <v>0</v>
      </c>
      <c r="D168" s="263" t="s">
        <v>167</v>
      </c>
      <c r="F168" s="40"/>
    </row>
    <row r="169" spans="1:6" s="39" customFormat="1" hidden="1" x14ac:dyDescent="0.25">
      <c r="A169" s="217"/>
      <c r="B169" s="229"/>
      <c r="C169" s="266">
        <v>0</v>
      </c>
      <c r="D169" s="263" t="s">
        <v>167</v>
      </c>
      <c r="F169" s="40"/>
    </row>
    <row r="170" spans="1:6" s="39" customFormat="1" hidden="1" x14ac:dyDescent="0.25">
      <c r="A170" s="217"/>
      <c r="B170" s="229"/>
      <c r="C170" s="266">
        <v>0</v>
      </c>
      <c r="D170" s="263" t="s">
        <v>167</v>
      </c>
      <c r="F170" s="40"/>
    </row>
    <row r="171" spans="1:6" s="39" customFormat="1" hidden="1" x14ac:dyDescent="0.25">
      <c r="A171" s="217"/>
      <c r="B171" s="229"/>
      <c r="C171" s="266">
        <v>0</v>
      </c>
      <c r="D171" s="263" t="s">
        <v>167</v>
      </c>
      <c r="F171" s="40"/>
    </row>
    <row r="172" spans="1:6" s="39" customFormat="1" hidden="1" x14ac:dyDescent="0.25">
      <c r="A172" s="217"/>
      <c r="B172" s="229"/>
      <c r="C172" s="266">
        <v>0</v>
      </c>
      <c r="D172" s="263" t="s">
        <v>167</v>
      </c>
      <c r="F172" s="40"/>
    </row>
    <row r="173" spans="1:6" s="39" customFormat="1" hidden="1" x14ac:dyDescent="0.25">
      <c r="A173" s="217"/>
      <c r="B173" s="229"/>
      <c r="C173" s="266">
        <v>0</v>
      </c>
      <c r="D173" s="263" t="s">
        <v>167</v>
      </c>
      <c r="F173" s="40"/>
    </row>
    <row r="174" spans="1:6" s="39" customFormat="1" hidden="1" x14ac:dyDescent="0.25">
      <c r="A174" s="217"/>
      <c r="B174" s="229"/>
      <c r="C174" s="266">
        <v>0</v>
      </c>
      <c r="D174" s="263" t="s">
        <v>167</v>
      </c>
      <c r="F174" s="40"/>
    </row>
    <row r="175" spans="1:6" s="39" customFormat="1" hidden="1" x14ac:dyDescent="0.25">
      <c r="A175" s="217"/>
      <c r="B175" s="229"/>
      <c r="C175" s="266">
        <v>0</v>
      </c>
      <c r="D175" s="263" t="s">
        <v>167</v>
      </c>
      <c r="F175" s="40"/>
    </row>
    <row r="176" spans="1:6" s="39" customFormat="1" hidden="1" x14ac:dyDescent="0.25">
      <c r="A176" s="217"/>
      <c r="B176" s="229"/>
      <c r="C176" s="266">
        <v>0</v>
      </c>
      <c r="D176" s="263" t="s">
        <v>167</v>
      </c>
      <c r="F176" s="40"/>
    </row>
    <row r="177" spans="1:6" s="39" customFormat="1" hidden="1" x14ac:dyDescent="0.25">
      <c r="A177" s="217"/>
      <c r="B177" s="229"/>
      <c r="C177" s="266">
        <v>0</v>
      </c>
      <c r="D177" s="263" t="s">
        <v>167</v>
      </c>
      <c r="F177" s="40"/>
    </row>
    <row r="178" spans="1:6" s="39" customFormat="1" hidden="1" x14ac:dyDescent="0.25">
      <c r="A178" s="217"/>
      <c r="B178" s="229"/>
      <c r="C178" s="266">
        <v>0</v>
      </c>
      <c r="D178" s="263" t="s">
        <v>167</v>
      </c>
      <c r="F178" s="40"/>
    </row>
    <row r="179" spans="1:6" s="39" customFormat="1" hidden="1" x14ac:dyDescent="0.25">
      <c r="A179" s="217"/>
      <c r="B179" s="229"/>
      <c r="C179" s="266">
        <v>0</v>
      </c>
      <c r="D179" s="263" t="s">
        <v>167</v>
      </c>
      <c r="F179" s="40"/>
    </row>
    <row r="180" spans="1:6" s="39" customFormat="1" hidden="1" x14ac:dyDescent="0.25">
      <c r="A180" s="217"/>
      <c r="B180" s="229"/>
      <c r="C180" s="266">
        <v>0</v>
      </c>
      <c r="D180" s="263" t="s">
        <v>167</v>
      </c>
      <c r="F180" s="40"/>
    </row>
    <row r="181" spans="1:6" s="39" customFormat="1" hidden="1" x14ac:dyDescent="0.25">
      <c r="A181" s="217"/>
      <c r="B181" s="229"/>
      <c r="C181" s="266">
        <v>0</v>
      </c>
      <c r="D181" s="263" t="s">
        <v>167</v>
      </c>
      <c r="F181" s="40"/>
    </row>
    <row r="182" spans="1:6" s="39" customFormat="1" hidden="1" x14ac:dyDescent="0.25">
      <c r="A182" s="217"/>
      <c r="B182" s="229"/>
      <c r="C182" s="266">
        <v>0</v>
      </c>
      <c r="D182" s="263" t="s">
        <v>167</v>
      </c>
      <c r="F182" s="40"/>
    </row>
    <row r="183" spans="1:6" s="39" customFormat="1" hidden="1" x14ac:dyDescent="0.25">
      <c r="A183" s="217"/>
      <c r="B183" s="229"/>
      <c r="C183" s="266">
        <v>0</v>
      </c>
      <c r="D183" s="263" t="s">
        <v>167</v>
      </c>
      <c r="F183" s="40"/>
    </row>
    <row r="184" spans="1:6" s="39" customFormat="1" hidden="1" x14ac:dyDescent="0.25">
      <c r="A184" s="217"/>
      <c r="B184" s="229"/>
      <c r="C184" s="266">
        <v>0</v>
      </c>
      <c r="D184" s="263" t="s">
        <v>167</v>
      </c>
      <c r="F184" s="40"/>
    </row>
    <row r="185" spans="1:6" s="39" customFormat="1" hidden="1" x14ac:dyDescent="0.25">
      <c r="A185" s="217"/>
      <c r="B185" s="229"/>
      <c r="C185" s="266">
        <v>0</v>
      </c>
      <c r="D185" s="263" t="s">
        <v>167</v>
      </c>
      <c r="F185" s="40"/>
    </row>
    <row r="186" spans="1:6" s="39" customFormat="1" hidden="1" x14ac:dyDescent="0.25">
      <c r="A186" s="217"/>
      <c r="B186" s="229"/>
      <c r="C186" s="266">
        <v>0</v>
      </c>
      <c r="D186" s="263" t="s">
        <v>167</v>
      </c>
      <c r="F186" s="40"/>
    </row>
    <row r="187" spans="1:6" s="39" customFormat="1" hidden="1" x14ac:dyDescent="0.25">
      <c r="A187" s="217"/>
      <c r="B187" s="229"/>
      <c r="C187" s="266">
        <v>0</v>
      </c>
      <c r="D187" s="263" t="s">
        <v>167</v>
      </c>
      <c r="F187" s="40"/>
    </row>
    <row r="188" spans="1:6" s="39" customFormat="1" hidden="1" x14ac:dyDescent="0.25">
      <c r="A188" s="217"/>
      <c r="B188" s="229"/>
      <c r="C188" s="266">
        <v>0</v>
      </c>
      <c r="D188" s="263" t="s">
        <v>167</v>
      </c>
      <c r="F188" s="40"/>
    </row>
    <row r="189" spans="1:6" s="39" customFormat="1" hidden="1" x14ac:dyDescent="0.25">
      <c r="A189" s="217"/>
      <c r="B189" s="229"/>
      <c r="C189" s="266">
        <v>0</v>
      </c>
      <c r="D189" s="263" t="s">
        <v>167</v>
      </c>
      <c r="F189" s="40"/>
    </row>
    <row r="190" spans="1:6" s="39" customFormat="1" hidden="1" x14ac:dyDescent="0.25">
      <c r="A190" s="217"/>
      <c r="B190" s="229"/>
      <c r="C190" s="266">
        <v>0</v>
      </c>
      <c r="D190" s="263" t="s">
        <v>167</v>
      </c>
      <c r="F190" s="40"/>
    </row>
    <row r="191" spans="1:6" s="39" customFormat="1" hidden="1" x14ac:dyDescent="0.25">
      <c r="A191" s="217"/>
      <c r="B191" s="229"/>
      <c r="C191" s="266">
        <v>0</v>
      </c>
      <c r="D191" s="263" t="s">
        <v>167</v>
      </c>
      <c r="F191" s="40"/>
    </row>
    <row r="192" spans="1:6" s="39" customFormat="1" hidden="1" x14ac:dyDescent="0.25">
      <c r="A192" s="217"/>
      <c r="B192" s="229"/>
      <c r="C192" s="266">
        <v>0</v>
      </c>
      <c r="D192" s="263" t="s">
        <v>167</v>
      </c>
      <c r="F192" s="40"/>
    </row>
    <row r="193" spans="1:6" s="39" customFormat="1" hidden="1" x14ac:dyDescent="0.25">
      <c r="A193" s="217"/>
      <c r="B193" s="229"/>
      <c r="C193" s="266">
        <v>0</v>
      </c>
      <c r="D193" s="263" t="s">
        <v>167</v>
      </c>
      <c r="F193" s="40"/>
    </row>
    <row r="194" spans="1:6" s="39" customFormat="1" hidden="1" x14ac:dyDescent="0.25">
      <c r="A194" s="217"/>
      <c r="B194" s="229"/>
      <c r="C194" s="266">
        <v>0</v>
      </c>
      <c r="D194" s="263" t="s">
        <v>167</v>
      </c>
      <c r="F194" s="40"/>
    </row>
    <row r="195" spans="1:6" s="39" customFormat="1" hidden="1" x14ac:dyDescent="0.25">
      <c r="A195" s="217"/>
      <c r="B195" s="229"/>
      <c r="C195" s="266">
        <v>0</v>
      </c>
      <c r="D195" s="263" t="s">
        <v>167</v>
      </c>
      <c r="F195" s="40"/>
    </row>
    <row r="196" spans="1:6" s="39" customFormat="1" hidden="1" x14ac:dyDescent="0.25">
      <c r="A196" s="217"/>
      <c r="B196" s="229"/>
      <c r="C196" s="266">
        <v>0</v>
      </c>
      <c r="D196" s="263" t="s">
        <v>167</v>
      </c>
      <c r="F196" s="40"/>
    </row>
    <row r="197" spans="1:6" s="39" customFormat="1" hidden="1" x14ac:dyDescent="0.25">
      <c r="A197" s="217"/>
      <c r="B197" s="229"/>
      <c r="C197" s="266">
        <v>0</v>
      </c>
      <c r="D197" s="263" t="s">
        <v>167</v>
      </c>
      <c r="F197" s="40"/>
    </row>
    <row r="198" spans="1:6" s="39" customFormat="1" hidden="1" x14ac:dyDescent="0.25">
      <c r="A198" s="217"/>
      <c r="B198" s="229"/>
      <c r="C198" s="266">
        <v>0</v>
      </c>
      <c r="D198" s="263" t="s">
        <v>167</v>
      </c>
      <c r="F198" s="40"/>
    </row>
    <row r="199" spans="1:6" s="39" customFormat="1" hidden="1" x14ac:dyDescent="0.25">
      <c r="A199" s="217"/>
      <c r="B199" s="229"/>
      <c r="C199" s="266">
        <v>0</v>
      </c>
      <c r="D199" s="263" t="s">
        <v>167</v>
      </c>
      <c r="F199" s="40"/>
    </row>
    <row r="200" spans="1:6" s="39" customFormat="1" hidden="1" x14ac:dyDescent="0.25">
      <c r="A200" s="217"/>
      <c r="B200" s="229"/>
      <c r="C200" s="266">
        <v>0</v>
      </c>
      <c r="D200" s="263" t="s">
        <v>167</v>
      </c>
      <c r="F200" s="40"/>
    </row>
    <row r="201" spans="1:6" s="39" customFormat="1" hidden="1" x14ac:dyDescent="0.25">
      <c r="A201" s="217"/>
      <c r="B201" s="229"/>
      <c r="C201" s="266">
        <v>0</v>
      </c>
      <c r="D201" s="263" t="s">
        <v>167</v>
      </c>
      <c r="F201" s="40"/>
    </row>
    <row r="202" spans="1:6" s="39" customFormat="1" hidden="1" x14ac:dyDescent="0.25">
      <c r="A202" s="217"/>
      <c r="B202" s="229"/>
      <c r="C202" s="266">
        <v>0</v>
      </c>
      <c r="D202" s="263" t="s">
        <v>167</v>
      </c>
      <c r="F202" s="40"/>
    </row>
    <row r="203" spans="1:6" s="39" customFormat="1" hidden="1" x14ac:dyDescent="0.25">
      <c r="A203" s="217"/>
      <c r="B203" s="229"/>
      <c r="C203" s="266">
        <v>0</v>
      </c>
      <c r="D203" s="263" t="s">
        <v>167</v>
      </c>
      <c r="F203" s="40"/>
    </row>
    <row r="204" spans="1:6" s="39" customFormat="1" hidden="1" x14ac:dyDescent="0.25">
      <c r="A204" s="217"/>
      <c r="B204" s="229"/>
      <c r="C204" s="266">
        <v>0</v>
      </c>
      <c r="D204" s="263" t="s">
        <v>167</v>
      </c>
      <c r="F204" s="40"/>
    </row>
    <row r="205" spans="1:6" s="39" customFormat="1" hidden="1" x14ac:dyDescent="0.25">
      <c r="A205" s="217"/>
      <c r="B205" s="229"/>
      <c r="C205" s="266">
        <v>0</v>
      </c>
      <c r="D205" s="263" t="s">
        <v>167</v>
      </c>
      <c r="F205" s="40"/>
    </row>
    <row r="206" spans="1:6" s="39" customFormat="1" hidden="1" x14ac:dyDescent="0.25">
      <c r="A206" s="217"/>
      <c r="B206" s="229"/>
      <c r="C206" s="266">
        <v>0</v>
      </c>
      <c r="D206" s="263" t="s">
        <v>167</v>
      </c>
      <c r="F206" s="40"/>
    </row>
    <row r="207" spans="1:6" s="39" customFormat="1" hidden="1" x14ac:dyDescent="0.25">
      <c r="A207" s="217"/>
      <c r="B207" s="229"/>
      <c r="C207" s="266">
        <v>0</v>
      </c>
      <c r="D207" s="263" t="s">
        <v>167</v>
      </c>
      <c r="F207" s="40"/>
    </row>
    <row r="208" spans="1:6" s="39" customFormat="1" hidden="1" x14ac:dyDescent="0.25">
      <c r="A208" s="217"/>
      <c r="B208" s="229"/>
      <c r="C208" s="266">
        <v>0</v>
      </c>
      <c r="D208" s="263" t="s">
        <v>167</v>
      </c>
      <c r="F208" s="40"/>
    </row>
    <row r="209" spans="1:6" s="39" customFormat="1" hidden="1" x14ac:dyDescent="0.25">
      <c r="A209" s="217"/>
      <c r="B209" s="229"/>
      <c r="C209" s="266">
        <v>0</v>
      </c>
      <c r="D209" s="263" t="s">
        <v>167</v>
      </c>
      <c r="F209" s="40"/>
    </row>
    <row r="210" spans="1:6" s="39" customFormat="1" hidden="1" x14ac:dyDescent="0.25">
      <c r="A210" s="217"/>
      <c r="B210" s="229"/>
      <c r="C210" s="266">
        <v>0</v>
      </c>
      <c r="D210" s="263" t="s">
        <v>167</v>
      </c>
      <c r="F210" s="40"/>
    </row>
    <row r="211" spans="1:6" s="39" customFormat="1" hidden="1" x14ac:dyDescent="0.25">
      <c r="A211" s="217"/>
      <c r="B211" s="229"/>
      <c r="C211" s="266">
        <v>0</v>
      </c>
      <c r="D211" s="263" t="s">
        <v>167</v>
      </c>
      <c r="F211" s="40"/>
    </row>
    <row r="212" spans="1:6" s="39" customFormat="1" hidden="1" x14ac:dyDescent="0.25">
      <c r="A212" s="217"/>
      <c r="B212" s="229"/>
      <c r="C212" s="266">
        <v>0</v>
      </c>
      <c r="D212" s="263" t="s">
        <v>167</v>
      </c>
      <c r="F212" s="40"/>
    </row>
    <row r="213" spans="1:6" s="39" customFormat="1" hidden="1" x14ac:dyDescent="0.25">
      <c r="A213" s="217"/>
      <c r="B213" s="229"/>
      <c r="C213" s="266">
        <v>0</v>
      </c>
      <c r="D213" s="263" t="s">
        <v>167</v>
      </c>
      <c r="F213" s="40"/>
    </row>
    <row r="214" spans="1:6" s="39" customFormat="1" hidden="1" x14ac:dyDescent="0.25">
      <c r="A214" s="217"/>
      <c r="B214" s="229"/>
      <c r="C214" s="266">
        <v>0</v>
      </c>
      <c r="D214" s="263" t="s">
        <v>167</v>
      </c>
      <c r="F214" s="40"/>
    </row>
    <row r="215" spans="1:6" s="39" customFormat="1" hidden="1" x14ac:dyDescent="0.25">
      <c r="A215" s="217"/>
      <c r="B215" s="229"/>
      <c r="C215" s="266">
        <v>0</v>
      </c>
      <c r="D215" s="263" t="s">
        <v>167</v>
      </c>
      <c r="F215" s="40"/>
    </row>
    <row r="216" spans="1:6" s="39" customFormat="1" hidden="1" x14ac:dyDescent="0.25">
      <c r="A216" s="217"/>
      <c r="B216" s="229"/>
      <c r="C216" s="266">
        <v>0</v>
      </c>
      <c r="D216" s="263" t="s">
        <v>167</v>
      </c>
      <c r="F216" s="40"/>
    </row>
    <row r="217" spans="1:6" s="39" customFormat="1" hidden="1" x14ac:dyDescent="0.25">
      <c r="A217" s="217"/>
      <c r="B217" s="229"/>
      <c r="C217" s="266">
        <v>0</v>
      </c>
      <c r="D217" s="263" t="s">
        <v>167</v>
      </c>
      <c r="F217" s="40"/>
    </row>
    <row r="218" spans="1:6" s="39" customFormat="1" hidden="1" x14ac:dyDescent="0.25">
      <c r="A218" s="217"/>
      <c r="B218" s="229"/>
      <c r="C218" s="266">
        <v>0</v>
      </c>
      <c r="D218" s="263" t="s">
        <v>167</v>
      </c>
      <c r="F218" s="40"/>
    </row>
    <row r="219" spans="1:6" s="39" customFormat="1" hidden="1" x14ac:dyDescent="0.25">
      <c r="A219" s="217"/>
      <c r="B219" s="229"/>
      <c r="C219" s="266">
        <v>0</v>
      </c>
      <c r="D219" s="263" t="s">
        <v>167</v>
      </c>
      <c r="F219" s="40"/>
    </row>
    <row r="220" spans="1:6" s="39" customFormat="1" hidden="1" x14ac:dyDescent="0.25">
      <c r="A220" s="217"/>
      <c r="B220" s="229"/>
      <c r="C220" s="266">
        <v>0</v>
      </c>
      <c r="D220" s="263" t="s">
        <v>167</v>
      </c>
      <c r="F220" s="40"/>
    </row>
    <row r="221" spans="1:6" s="39" customFormat="1" hidden="1" x14ac:dyDescent="0.25">
      <c r="A221" s="217"/>
      <c r="B221" s="229"/>
      <c r="C221" s="266">
        <v>0</v>
      </c>
      <c r="D221" s="263" t="s">
        <v>167</v>
      </c>
      <c r="F221" s="40"/>
    </row>
    <row r="222" spans="1:6" s="39" customFormat="1" hidden="1" x14ac:dyDescent="0.25">
      <c r="A222" s="217"/>
      <c r="B222" s="229"/>
      <c r="C222" s="266">
        <v>0</v>
      </c>
      <c r="D222" s="263" t="s">
        <v>167</v>
      </c>
      <c r="F222" s="40"/>
    </row>
    <row r="223" spans="1:6" s="39" customFormat="1" hidden="1" x14ac:dyDescent="0.25">
      <c r="A223" s="217"/>
      <c r="B223" s="229"/>
      <c r="C223" s="266">
        <v>0</v>
      </c>
      <c r="D223" s="263" t="s">
        <v>167</v>
      </c>
      <c r="F223" s="40"/>
    </row>
    <row r="224" spans="1:6" s="39" customFormat="1" hidden="1" x14ac:dyDescent="0.25">
      <c r="A224" s="217"/>
      <c r="B224" s="229"/>
      <c r="C224" s="266">
        <v>0</v>
      </c>
      <c r="D224" s="263" t="s">
        <v>167</v>
      </c>
      <c r="F224" s="40"/>
    </row>
    <row r="225" spans="1:6" s="39" customFormat="1" hidden="1" x14ac:dyDescent="0.25">
      <c r="A225" s="217"/>
      <c r="B225" s="229"/>
      <c r="C225" s="266">
        <v>0</v>
      </c>
      <c r="D225" s="263" t="s">
        <v>167</v>
      </c>
      <c r="F225" s="40"/>
    </row>
    <row r="226" spans="1:6" s="39" customFormat="1" hidden="1" x14ac:dyDescent="0.25">
      <c r="A226" s="217"/>
      <c r="B226" s="229"/>
      <c r="C226" s="266">
        <v>0</v>
      </c>
      <c r="D226" s="263" t="s">
        <v>167</v>
      </c>
      <c r="F226" s="40"/>
    </row>
    <row r="227" spans="1:6" s="39" customFormat="1" hidden="1" x14ac:dyDescent="0.25">
      <c r="A227" s="217"/>
      <c r="B227" s="229"/>
      <c r="C227" s="266">
        <v>0</v>
      </c>
      <c r="D227" s="263" t="s">
        <v>167</v>
      </c>
      <c r="F227" s="40"/>
    </row>
    <row r="228" spans="1:6" s="39" customFormat="1" hidden="1" x14ac:dyDescent="0.25">
      <c r="A228" s="217"/>
      <c r="B228" s="229"/>
      <c r="C228" s="266">
        <v>0</v>
      </c>
      <c r="D228" s="263" t="s">
        <v>167</v>
      </c>
      <c r="F228" s="40"/>
    </row>
    <row r="229" spans="1:6" s="39" customFormat="1" hidden="1" x14ac:dyDescent="0.25">
      <c r="A229" s="217"/>
      <c r="B229" s="229"/>
      <c r="C229" s="266">
        <v>0</v>
      </c>
      <c r="D229" s="263" t="s">
        <v>167</v>
      </c>
      <c r="F229" s="40"/>
    </row>
    <row r="230" spans="1:6" s="39" customFormat="1" hidden="1" x14ac:dyDescent="0.25">
      <c r="A230" s="217"/>
      <c r="B230" s="229"/>
      <c r="C230" s="266">
        <v>0</v>
      </c>
      <c r="D230" s="263" t="s">
        <v>167</v>
      </c>
      <c r="F230" s="40"/>
    </row>
    <row r="231" spans="1:6" s="39" customFormat="1" hidden="1" x14ac:dyDescent="0.25">
      <c r="A231" s="217"/>
      <c r="B231" s="229"/>
      <c r="C231" s="266">
        <v>0</v>
      </c>
      <c r="D231" s="263" t="s">
        <v>167</v>
      </c>
      <c r="F231" s="40"/>
    </row>
    <row r="232" spans="1:6" s="39" customFormat="1" hidden="1" x14ac:dyDescent="0.25">
      <c r="A232" s="217"/>
      <c r="B232" s="229"/>
      <c r="C232" s="266">
        <v>0</v>
      </c>
      <c r="D232" s="263" t="s">
        <v>167</v>
      </c>
      <c r="F232" s="40"/>
    </row>
    <row r="233" spans="1:6" s="39" customFormat="1" hidden="1" x14ac:dyDescent="0.25">
      <c r="A233" s="217"/>
      <c r="B233" s="229"/>
      <c r="C233" s="266">
        <v>0</v>
      </c>
      <c r="D233" s="263" t="s">
        <v>167</v>
      </c>
      <c r="F233" s="40"/>
    </row>
    <row r="234" spans="1:6" s="39" customFormat="1" hidden="1" x14ac:dyDescent="0.25">
      <c r="A234" s="217"/>
      <c r="B234" s="229"/>
      <c r="C234" s="266">
        <v>0</v>
      </c>
      <c r="D234" s="263" t="s">
        <v>167</v>
      </c>
      <c r="F234" s="40"/>
    </row>
    <row r="235" spans="1:6" s="39" customFormat="1" hidden="1" x14ac:dyDescent="0.25">
      <c r="A235" s="217"/>
      <c r="B235" s="229"/>
      <c r="C235" s="266">
        <v>0</v>
      </c>
      <c r="D235" s="263" t="s">
        <v>167</v>
      </c>
      <c r="F235" s="40"/>
    </row>
    <row r="236" spans="1:6" s="39" customFormat="1" hidden="1" x14ac:dyDescent="0.25">
      <c r="A236" s="217"/>
      <c r="B236" s="229"/>
      <c r="C236" s="266">
        <v>0</v>
      </c>
      <c r="D236" s="263" t="s">
        <v>167</v>
      </c>
      <c r="F236" s="40"/>
    </row>
    <row r="237" spans="1:6" s="39" customFormat="1" hidden="1" x14ac:dyDescent="0.25">
      <c r="A237" s="217"/>
      <c r="B237" s="229"/>
      <c r="C237" s="266">
        <v>0</v>
      </c>
      <c r="D237" s="263" t="s">
        <v>167</v>
      </c>
      <c r="F237" s="40"/>
    </row>
    <row r="238" spans="1:6" s="39" customFormat="1" hidden="1" x14ac:dyDescent="0.25">
      <c r="A238" s="217"/>
      <c r="B238" s="229"/>
      <c r="C238" s="266">
        <v>0</v>
      </c>
      <c r="D238" s="263" t="s">
        <v>167</v>
      </c>
      <c r="F238" s="40"/>
    </row>
    <row r="239" spans="1:6" s="39" customFormat="1" hidden="1" x14ac:dyDescent="0.25">
      <c r="A239" s="217"/>
      <c r="B239" s="229"/>
      <c r="C239" s="266">
        <v>0</v>
      </c>
      <c r="D239" s="263" t="s">
        <v>167</v>
      </c>
      <c r="F239" s="40"/>
    </row>
    <row r="240" spans="1:6" s="39" customFormat="1" hidden="1" x14ac:dyDescent="0.25">
      <c r="A240" s="217"/>
      <c r="B240" s="229"/>
      <c r="C240" s="266">
        <v>0</v>
      </c>
      <c r="D240" s="263" t="s">
        <v>167</v>
      </c>
      <c r="F240" s="40"/>
    </row>
    <row r="241" spans="1:6" s="39" customFormat="1" hidden="1" x14ac:dyDescent="0.25">
      <c r="A241" s="217"/>
      <c r="B241" s="229"/>
      <c r="C241" s="266">
        <v>0</v>
      </c>
      <c r="D241" s="263" t="s">
        <v>167</v>
      </c>
      <c r="F241" s="40"/>
    </row>
    <row r="242" spans="1:6" s="39" customFormat="1" hidden="1" x14ac:dyDescent="0.25">
      <c r="A242" s="217"/>
      <c r="B242" s="229"/>
      <c r="C242" s="266">
        <v>0</v>
      </c>
      <c r="D242" s="263" t="s">
        <v>167</v>
      </c>
      <c r="F242" s="40"/>
    </row>
    <row r="243" spans="1:6" s="39" customFormat="1" hidden="1" x14ac:dyDescent="0.25">
      <c r="A243" s="217"/>
      <c r="B243" s="229"/>
      <c r="C243" s="266">
        <v>0</v>
      </c>
      <c r="D243" s="263" t="s">
        <v>167</v>
      </c>
      <c r="F243" s="40"/>
    </row>
    <row r="244" spans="1:6" s="39" customFormat="1" hidden="1" x14ac:dyDescent="0.25">
      <c r="A244" s="217"/>
      <c r="B244" s="229"/>
      <c r="C244" s="266">
        <v>0</v>
      </c>
      <c r="D244" s="263" t="s">
        <v>167</v>
      </c>
      <c r="F244" s="40"/>
    </row>
    <row r="245" spans="1:6" s="39" customFormat="1" hidden="1" x14ac:dyDescent="0.25">
      <c r="A245" s="217"/>
      <c r="B245" s="229"/>
      <c r="C245" s="266">
        <v>0</v>
      </c>
      <c r="D245" s="263" t="s">
        <v>167</v>
      </c>
      <c r="F245" s="40"/>
    </row>
    <row r="246" spans="1:6" s="39" customFormat="1" hidden="1" x14ac:dyDescent="0.25">
      <c r="A246" s="217"/>
      <c r="B246" s="229"/>
      <c r="C246" s="266">
        <v>0</v>
      </c>
      <c r="D246" s="263" t="s">
        <v>167</v>
      </c>
      <c r="F246" s="40"/>
    </row>
    <row r="247" spans="1:6" s="39" customFormat="1" hidden="1" x14ac:dyDescent="0.25">
      <c r="A247" s="217"/>
      <c r="B247" s="229"/>
      <c r="C247" s="266">
        <v>0</v>
      </c>
      <c r="D247" s="263" t="s">
        <v>167</v>
      </c>
      <c r="F247" s="40"/>
    </row>
    <row r="248" spans="1:6" s="39" customFormat="1" hidden="1" x14ac:dyDescent="0.25">
      <c r="A248" s="217"/>
      <c r="B248" s="229"/>
      <c r="C248" s="266">
        <v>0</v>
      </c>
      <c r="D248" s="263" t="s">
        <v>167</v>
      </c>
      <c r="F248" s="40"/>
    </row>
    <row r="249" spans="1:6" s="39" customFormat="1" hidden="1" x14ac:dyDescent="0.25">
      <c r="A249" s="217"/>
      <c r="B249" s="229"/>
      <c r="C249" s="266">
        <v>0</v>
      </c>
      <c r="D249" s="263" t="s">
        <v>167</v>
      </c>
      <c r="F249" s="40"/>
    </row>
    <row r="250" spans="1:6" s="39" customFormat="1" hidden="1" x14ac:dyDescent="0.25">
      <c r="A250" s="217"/>
      <c r="B250" s="229"/>
      <c r="C250" s="266">
        <v>0</v>
      </c>
      <c r="D250" s="263" t="s">
        <v>167</v>
      </c>
      <c r="F250" s="40"/>
    </row>
    <row r="251" spans="1:6" s="39" customFormat="1" hidden="1" x14ac:dyDescent="0.25">
      <c r="A251" s="217"/>
      <c r="B251" s="229"/>
      <c r="C251" s="266">
        <v>0</v>
      </c>
      <c r="D251" s="263" t="s">
        <v>167</v>
      </c>
      <c r="F251" s="40"/>
    </row>
    <row r="252" spans="1:6" s="39" customFormat="1" hidden="1" x14ac:dyDescent="0.25">
      <c r="A252" s="217"/>
      <c r="B252" s="229"/>
      <c r="C252" s="266">
        <v>0</v>
      </c>
      <c r="D252" s="263" t="s">
        <v>167</v>
      </c>
      <c r="F252" s="40"/>
    </row>
    <row r="253" spans="1:6" s="39" customFormat="1" hidden="1" x14ac:dyDescent="0.25">
      <c r="A253" s="217"/>
      <c r="B253" s="229"/>
      <c r="C253" s="266">
        <v>0</v>
      </c>
      <c r="D253" s="263" t="s">
        <v>167</v>
      </c>
      <c r="F253" s="40"/>
    </row>
    <row r="254" spans="1:6" s="39" customFormat="1" hidden="1" x14ac:dyDescent="0.25">
      <c r="A254" s="217"/>
      <c r="B254" s="229"/>
      <c r="C254" s="266">
        <v>0</v>
      </c>
      <c r="D254" s="263" t="s">
        <v>167</v>
      </c>
      <c r="F254" s="40"/>
    </row>
    <row r="255" spans="1:6" s="39" customFormat="1" hidden="1" x14ac:dyDescent="0.25">
      <c r="A255" s="217"/>
      <c r="B255" s="229"/>
      <c r="C255" s="266">
        <v>0</v>
      </c>
      <c r="D255" s="263" t="s">
        <v>167</v>
      </c>
      <c r="F255" s="40"/>
    </row>
    <row r="256" spans="1:6" s="39" customFormat="1" hidden="1" x14ac:dyDescent="0.25">
      <c r="A256" s="217"/>
      <c r="B256" s="229"/>
      <c r="C256" s="266">
        <v>0</v>
      </c>
      <c r="D256" s="263" t="s">
        <v>167</v>
      </c>
      <c r="F256" s="40"/>
    </row>
    <row r="257" spans="1:14" s="39" customFormat="1" hidden="1" x14ac:dyDescent="0.25">
      <c r="A257" s="217"/>
      <c r="B257" s="229"/>
      <c r="C257" s="266">
        <v>0</v>
      </c>
      <c r="D257" s="263" t="s">
        <v>167</v>
      </c>
      <c r="F257" s="40"/>
    </row>
    <row r="258" spans="1:14" s="39" customFormat="1" hidden="1" x14ac:dyDescent="0.25">
      <c r="A258" s="217"/>
      <c r="B258" s="229"/>
      <c r="C258" s="266">
        <v>0</v>
      </c>
      <c r="D258" s="263" t="s">
        <v>167</v>
      </c>
      <c r="F258" s="40"/>
    </row>
    <row r="259" spans="1:14" s="39" customFormat="1" hidden="1" x14ac:dyDescent="0.25">
      <c r="A259" s="217"/>
      <c r="B259" s="229"/>
      <c r="C259" s="266">
        <v>0</v>
      </c>
      <c r="D259" s="263" t="s">
        <v>167</v>
      </c>
      <c r="F259" s="40"/>
    </row>
    <row r="260" spans="1:14" s="39" customFormat="1" hidden="1" x14ac:dyDescent="0.25">
      <c r="A260" s="217"/>
      <c r="B260" s="229"/>
      <c r="C260" s="266">
        <v>0</v>
      </c>
      <c r="D260" s="263" t="s">
        <v>167</v>
      </c>
      <c r="F260" s="40"/>
    </row>
    <row r="261" spans="1:14" s="39" customFormat="1" hidden="1" x14ac:dyDescent="0.25">
      <c r="A261" s="217"/>
      <c r="B261" s="229"/>
      <c r="C261" s="266">
        <v>0</v>
      </c>
      <c r="D261" s="263" t="s">
        <v>167</v>
      </c>
      <c r="F261" s="40"/>
    </row>
    <row r="262" spans="1:14" s="39" customFormat="1" hidden="1" x14ac:dyDescent="0.25">
      <c r="A262" s="217"/>
      <c r="B262" s="229"/>
      <c r="C262" s="266">
        <v>0</v>
      </c>
      <c r="D262" s="263" t="s">
        <v>167</v>
      </c>
      <c r="F262" s="40"/>
    </row>
    <row r="263" spans="1:14" s="39" customFormat="1" hidden="1" x14ac:dyDescent="0.25">
      <c r="A263" s="217"/>
      <c r="B263" s="229"/>
      <c r="C263" s="266">
        <v>0</v>
      </c>
      <c r="D263" s="263" t="s">
        <v>167</v>
      </c>
      <c r="F263" s="40"/>
    </row>
    <row r="264" spans="1:14" s="39" customFormat="1" hidden="1" x14ac:dyDescent="0.25">
      <c r="A264" s="217"/>
      <c r="B264" s="229"/>
      <c r="C264" s="266">
        <v>0</v>
      </c>
      <c r="D264" s="263" t="s">
        <v>167</v>
      </c>
      <c r="F264" s="40"/>
    </row>
    <row r="265" spans="1:14" s="39" customFormat="1" hidden="1" x14ac:dyDescent="0.25">
      <c r="A265" s="217"/>
      <c r="B265" s="229"/>
      <c r="C265" s="266">
        <v>0</v>
      </c>
      <c r="D265" s="263" t="s">
        <v>167</v>
      </c>
      <c r="F265" s="40"/>
    </row>
    <row r="266" spans="1:14" s="106" customFormat="1" x14ac:dyDescent="0.25">
      <c r="A266" s="227"/>
      <c r="B266" s="228"/>
      <c r="C266" s="267">
        <v>0</v>
      </c>
      <c r="D266" s="263" t="s">
        <v>167</v>
      </c>
    </row>
    <row r="267" spans="1:14" s="106" customFormat="1" x14ac:dyDescent="0.25">
      <c r="A267" s="190"/>
      <c r="B267" s="158" t="s">
        <v>168</v>
      </c>
      <c r="C267" s="251">
        <f>ROUND(SUBTOTAL(109,C136:C266),2)</f>
        <v>0</v>
      </c>
      <c r="D267" s="156" t="s">
        <v>167</v>
      </c>
      <c r="F267" s="111" t="s">
        <v>183</v>
      </c>
    </row>
    <row r="268" spans="1:14" s="103" customFormat="1" x14ac:dyDescent="0.25">
      <c r="D268" s="259" t="s">
        <v>159</v>
      </c>
    </row>
    <row r="269" spans="1:14" s="103" customFormat="1" x14ac:dyDescent="0.25">
      <c r="B269" s="285" t="s">
        <v>178</v>
      </c>
      <c r="C269" s="201">
        <f>+C267+C135</f>
        <v>0</v>
      </c>
      <c r="D269" s="264" t="s">
        <v>159</v>
      </c>
      <c r="F269" s="120" t="s">
        <v>170</v>
      </c>
    </row>
    <row r="270" spans="1:14" s="106" customFormat="1" x14ac:dyDescent="0.25">
      <c r="A270" s="104"/>
      <c r="B270" s="104"/>
      <c r="C270" s="104"/>
      <c r="D270" s="261" t="s">
        <v>159</v>
      </c>
    </row>
    <row r="271" spans="1:14" s="89" customFormat="1" x14ac:dyDescent="0.25">
      <c r="A271" s="105" t="s">
        <v>171</v>
      </c>
      <c r="B271" s="162"/>
      <c r="C271" s="163"/>
      <c r="D271" s="257" t="s">
        <v>164</v>
      </c>
      <c r="F271" s="151" t="s">
        <v>172</v>
      </c>
    </row>
    <row r="272" spans="1:14" s="106" customFormat="1" ht="45" customHeight="1" x14ac:dyDescent="0.25">
      <c r="A272" s="408"/>
      <c r="B272" s="409"/>
      <c r="C272" s="410"/>
      <c r="D272" s="240" t="s">
        <v>164</v>
      </c>
      <c r="F272" s="427" t="s">
        <v>173</v>
      </c>
      <c r="G272" s="427"/>
      <c r="H272" s="427"/>
      <c r="I272" s="427"/>
      <c r="J272" s="427"/>
      <c r="K272" s="427"/>
      <c r="L272" s="427"/>
      <c r="M272" s="427"/>
      <c r="N272" s="427"/>
    </row>
    <row r="273" spans="1:14" s="103" customFormat="1" x14ac:dyDescent="0.25">
      <c r="A273" s="104"/>
      <c r="B273" s="104"/>
      <c r="C273" s="104"/>
      <c r="D273" s="261" t="s">
        <v>167</v>
      </c>
    </row>
    <row r="274" spans="1:14" s="89" customFormat="1" x14ac:dyDescent="0.25">
      <c r="A274" s="105" t="s">
        <v>174</v>
      </c>
      <c r="B274" s="226"/>
      <c r="C274" s="165"/>
      <c r="D274" s="258" t="s">
        <v>167</v>
      </c>
      <c r="F274" s="151" t="s">
        <v>172</v>
      </c>
    </row>
    <row r="275" spans="1:14" s="106" customFormat="1" ht="45" customHeight="1" x14ac:dyDescent="0.25">
      <c r="A275" s="408"/>
      <c r="B275" s="409"/>
      <c r="C275" s="410"/>
      <c r="D275" s="240" t="s">
        <v>167</v>
      </c>
      <c r="F275" s="427" t="s">
        <v>173</v>
      </c>
      <c r="G275" s="427"/>
      <c r="H275" s="427"/>
      <c r="I275" s="427"/>
      <c r="J275" s="427"/>
      <c r="K275" s="427"/>
      <c r="L275" s="427"/>
      <c r="M275" s="427"/>
      <c r="N275" s="427"/>
    </row>
    <row r="276" spans="1:14" s="103" customFormat="1" x14ac:dyDescent="0.25">
      <c r="D276" s="259"/>
    </row>
  </sheetData>
  <sheetProtection algorithmName="SHA-512" hashValue="D6Z/Ix0yq0yBwQ2j39M8VpwY1p9JmSe7qG8MFVaKGwCQtBmg+w2m/pLfrNdfqfOVHUUnfSWp35kMBIO/PbT5DA==" saltValue="j4+9u+TUPVavIH2W8h67og==" spinCount="100000" sheet="1" formatCells="0" formatRows="0" sort="0"/>
  <autoFilter ref="D1:D276" xr:uid="{9A1901CF-73D5-4977-9982-077AC28AFD79}"/>
  <mergeCells count="6">
    <mergeCell ref="A1:B1"/>
    <mergeCell ref="A2:C2"/>
    <mergeCell ref="A272:C272"/>
    <mergeCell ref="A275:C275"/>
    <mergeCell ref="F275:N275"/>
    <mergeCell ref="F272:N272"/>
  </mergeCells>
  <printOptions horizontalCentered="1"/>
  <pageMargins left="0.25" right="0.25" top="0.25" bottom="0.25" header="0" footer="0"/>
  <pageSetup fitToHeight="0" orientation="landscape" blackAndWhite="1" r:id="rId1"/>
  <headerFooter>
    <oddFooter>&amp;L&amp;F</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1:Q277"/>
  <sheetViews>
    <sheetView zoomScaleNormal="100" zoomScaleSheetLayoutView="100" workbookViewId="0">
      <pane ySplit="4" topLeftCell="A5" activePane="bottomLeft" state="frozen"/>
      <selection activeCell="A272" sqref="A272:F272"/>
      <selection pane="bottomLeft" activeCell="A272" sqref="A272:F272"/>
    </sheetView>
  </sheetViews>
  <sheetFormatPr defaultColWidth="9.140625" defaultRowHeight="15" x14ac:dyDescent="0.25"/>
  <cols>
    <col min="1" max="1" width="55.5703125" style="89" customWidth="1"/>
    <col min="2" max="5" width="15.140625" style="89" customWidth="1"/>
    <col min="6" max="6" width="17" style="89" customWidth="1"/>
    <col min="7" max="7" width="17" style="89" hidden="1" customWidth="1"/>
    <col min="8" max="8" width="2.5703125" style="89" customWidth="1"/>
    <col min="9" max="16384" width="9.140625" style="89"/>
  </cols>
  <sheetData>
    <row r="1" spans="1:9" ht="20.25" customHeight="1" x14ac:dyDescent="0.25">
      <c r="A1" s="414" t="s">
        <v>156</v>
      </c>
      <c r="B1" s="414"/>
      <c r="C1" s="414"/>
      <c r="D1" s="414"/>
      <c r="E1" s="414"/>
      <c r="F1" s="89">
        <f>+'Section A'!B2</f>
        <v>0</v>
      </c>
      <c r="G1" s="253" t="s">
        <v>157</v>
      </c>
    </row>
    <row r="2" spans="1:9" ht="20.25" customHeight="1" x14ac:dyDescent="0.25">
      <c r="A2" s="244" t="s">
        <v>197</v>
      </c>
      <c r="B2" s="433" t="s">
        <v>198</v>
      </c>
      <c r="C2" s="433"/>
      <c r="D2" s="433"/>
      <c r="E2" s="433"/>
      <c r="F2" s="433"/>
      <c r="G2" s="253"/>
    </row>
    <row r="3" spans="1:9" ht="37.5" customHeight="1" x14ac:dyDescent="0.25">
      <c r="A3" s="429" t="s">
        <v>199</v>
      </c>
      <c r="B3" s="429"/>
      <c r="C3" s="429"/>
      <c r="D3" s="429"/>
      <c r="E3" s="429"/>
      <c r="F3" s="429"/>
      <c r="G3" s="288" t="s">
        <v>159</v>
      </c>
    </row>
    <row r="4" spans="1:9" x14ac:dyDescent="0.25">
      <c r="A4" s="224" t="s">
        <v>200</v>
      </c>
      <c r="B4" s="224" t="s">
        <v>185</v>
      </c>
      <c r="C4" s="224" t="s">
        <v>201</v>
      </c>
      <c r="D4" s="224" t="s">
        <v>202</v>
      </c>
      <c r="E4" s="224" t="s">
        <v>203</v>
      </c>
      <c r="F4" s="224" t="s">
        <v>204</v>
      </c>
      <c r="G4" s="238" t="s">
        <v>159</v>
      </c>
      <c r="I4" s="151" t="s">
        <v>163</v>
      </c>
    </row>
    <row r="5" spans="1:9" s="106" customFormat="1" x14ac:dyDescent="0.25">
      <c r="A5" s="236" t="s">
        <v>200</v>
      </c>
      <c r="B5" s="196">
        <v>3</v>
      </c>
      <c r="C5" s="196" t="s">
        <v>205</v>
      </c>
      <c r="D5" s="213">
        <f t="shared" ref="D5:D7" ca="1" si="0">RAND()*1000000</f>
        <v>800369.95235434559</v>
      </c>
      <c r="E5" s="196">
        <v>7</v>
      </c>
      <c r="F5" s="153">
        <f t="shared" ref="F5:F133" ca="1" si="1">ROUND(+B5*D5*E5,2)</f>
        <v>16807769</v>
      </c>
      <c r="G5" s="254" t="s">
        <v>164</v>
      </c>
      <c r="I5" s="108"/>
    </row>
    <row r="6" spans="1:9" s="106" customFormat="1" x14ac:dyDescent="0.25">
      <c r="A6" s="206" t="s">
        <v>200</v>
      </c>
      <c r="B6" s="196">
        <v>3</v>
      </c>
      <c r="C6" s="196" t="s">
        <v>205</v>
      </c>
      <c r="D6" s="213">
        <f t="shared" ca="1" si="0"/>
        <v>669810.87582245399</v>
      </c>
      <c r="E6" s="196">
        <v>7</v>
      </c>
      <c r="F6" s="153">
        <f t="shared" ca="1" si="1"/>
        <v>14066028.390000001</v>
      </c>
      <c r="G6" s="254" t="s">
        <v>164</v>
      </c>
      <c r="I6" s="108"/>
    </row>
    <row r="7" spans="1:9" s="106" customFormat="1" x14ac:dyDescent="0.25">
      <c r="A7" s="206" t="s">
        <v>200</v>
      </c>
      <c r="B7" s="196">
        <v>3</v>
      </c>
      <c r="C7" s="196" t="s">
        <v>205</v>
      </c>
      <c r="D7" s="213">
        <f t="shared" ca="1" si="0"/>
        <v>596019.54036186053</v>
      </c>
      <c r="E7" s="196">
        <v>7</v>
      </c>
      <c r="F7" s="153">
        <f t="shared" ca="1" si="1"/>
        <v>12516410.35</v>
      </c>
      <c r="G7" s="254" t="s">
        <v>164</v>
      </c>
      <c r="I7" s="108"/>
    </row>
    <row r="8" spans="1:9" s="106" customFormat="1" hidden="1" x14ac:dyDescent="0.25">
      <c r="A8" s="206"/>
      <c r="B8" s="196"/>
      <c r="C8" s="196"/>
      <c r="D8" s="213"/>
      <c r="E8" s="196"/>
      <c r="F8" s="153">
        <f t="shared" si="1"/>
        <v>0</v>
      </c>
      <c r="G8" s="254" t="s">
        <v>164</v>
      </c>
      <c r="I8" s="108"/>
    </row>
    <row r="9" spans="1:9" s="106" customFormat="1" hidden="1" x14ac:dyDescent="0.25">
      <c r="A9" s="206"/>
      <c r="B9" s="196"/>
      <c r="C9" s="196"/>
      <c r="D9" s="213"/>
      <c r="E9" s="196"/>
      <c r="F9" s="153">
        <f t="shared" si="1"/>
        <v>0</v>
      </c>
      <c r="G9" s="254" t="s">
        <v>164</v>
      </c>
      <c r="I9" s="108"/>
    </row>
    <row r="10" spans="1:9" s="106" customFormat="1" hidden="1" x14ac:dyDescent="0.25">
      <c r="A10" s="206"/>
      <c r="B10" s="196"/>
      <c r="C10" s="196"/>
      <c r="D10" s="213"/>
      <c r="E10" s="196"/>
      <c r="F10" s="153">
        <f t="shared" si="1"/>
        <v>0</v>
      </c>
      <c r="G10" s="254" t="s">
        <v>164</v>
      </c>
      <c r="I10" s="108"/>
    </row>
    <row r="11" spans="1:9" s="106" customFormat="1" hidden="1" x14ac:dyDescent="0.25">
      <c r="A11" s="206"/>
      <c r="B11" s="196"/>
      <c r="C11" s="196"/>
      <c r="D11" s="213"/>
      <c r="E11" s="196"/>
      <c r="F11" s="153">
        <f t="shared" si="1"/>
        <v>0</v>
      </c>
      <c r="G11" s="254" t="s">
        <v>164</v>
      </c>
      <c r="I11" s="108"/>
    </row>
    <row r="12" spans="1:9" s="106" customFormat="1" hidden="1" x14ac:dyDescent="0.25">
      <c r="A12" s="206"/>
      <c r="B12" s="196"/>
      <c r="C12" s="196"/>
      <c r="D12" s="213"/>
      <c r="E12" s="196"/>
      <c r="F12" s="153">
        <f t="shared" si="1"/>
        <v>0</v>
      </c>
      <c r="G12" s="254" t="s">
        <v>164</v>
      </c>
      <c r="I12" s="108"/>
    </row>
    <row r="13" spans="1:9" s="106" customFormat="1" hidden="1" x14ac:dyDescent="0.25">
      <c r="A13" s="206"/>
      <c r="B13" s="196"/>
      <c r="C13" s="196"/>
      <c r="D13" s="213"/>
      <c r="E13" s="196"/>
      <c r="F13" s="153">
        <f t="shared" si="1"/>
        <v>0</v>
      </c>
      <c r="G13" s="254" t="s">
        <v>164</v>
      </c>
      <c r="I13" s="108"/>
    </row>
    <row r="14" spans="1:9" s="106" customFormat="1" hidden="1" x14ac:dyDescent="0.25">
      <c r="A14" s="206"/>
      <c r="B14" s="196"/>
      <c r="C14" s="196"/>
      <c r="D14" s="213"/>
      <c r="E14" s="196"/>
      <c r="F14" s="153">
        <f t="shared" si="1"/>
        <v>0</v>
      </c>
      <c r="G14" s="254" t="s">
        <v>164</v>
      </c>
      <c r="I14" s="108"/>
    </row>
    <row r="15" spans="1:9" s="106" customFormat="1" hidden="1" x14ac:dyDescent="0.25">
      <c r="A15" s="206"/>
      <c r="B15" s="196"/>
      <c r="C15" s="196"/>
      <c r="D15" s="213"/>
      <c r="E15" s="196"/>
      <c r="F15" s="153">
        <f t="shared" si="1"/>
        <v>0</v>
      </c>
      <c r="G15" s="254" t="s">
        <v>164</v>
      </c>
      <c r="I15" s="108"/>
    </row>
    <row r="16" spans="1:9" s="106" customFormat="1" hidden="1" x14ac:dyDescent="0.25">
      <c r="A16" s="206"/>
      <c r="B16" s="196"/>
      <c r="C16" s="196"/>
      <c r="D16" s="213"/>
      <c r="E16" s="196"/>
      <c r="F16" s="153">
        <f t="shared" si="1"/>
        <v>0</v>
      </c>
      <c r="G16" s="254" t="s">
        <v>164</v>
      </c>
      <c r="I16" s="108"/>
    </row>
    <row r="17" spans="1:9" s="106" customFormat="1" hidden="1" x14ac:dyDescent="0.25">
      <c r="A17" s="206"/>
      <c r="B17" s="196"/>
      <c r="C17" s="196"/>
      <c r="D17" s="213"/>
      <c r="E17" s="196"/>
      <c r="F17" s="153">
        <f t="shared" si="1"/>
        <v>0</v>
      </c>
      <c r="G17" s="254" t="s">
        <v>164</v>
      </c>
      <c r="I17" s="108"/>
    </row>
    <row r="18" spans="1:9" s="106" customFormat="1" hidden="1" x14ac:dyDescent="0.25">
      <c r="A18" s="206"/>
      <c r="B18" s="196"/>
      <c r="C18" s="196"/>
      <c r="D18" s="213"/>
      <c r="E18" s="196"/>
      <c r="F18" s="153">
        <f t="shared" si="1"/>
        <v>0</v>
      </c>
      <c r="G18" s="254" t="s">
        <v>164</v>
      </c>
      <c r="I18" s="108"/>
    </row>
    <row r="19" spans="1:9" s="106" customFormat="1" hidden="1" x14ac:dyDescent="0.25">
      <c r="A19" s="206"/>
      <c r="B19" s="196"/>
      <c r="C19" s="196"/>
      <c r="D19" s="213"/>
      <c r="E19" s="196"/>
      <c r="F19" s="153">
        <f t="shared" si="1"/>
        <v>0</v>
      </c>
      <c r="G19" s="254" t="s">
        <v>164</v>
      </c>
      <c r="I19" s="108"/>
    </row>
    <row r="20" spans="1:9" s="106" customFormat="1" hidden="1" x14ac:dyDescent="0.25">
      <c r="A20" s="206"/>
      <c r="B20" s="196"/>
      <c r="C20" s="196"/>
      <c r="D20" s="213"/>
      <c r="E20" s="196"/>
      <c r="F20" s="153">
        <f t="shared" si="1"/>
        <v>0</v>
      </c>
      <c r="G20" s="254" t="s">
        <v>164</v>
      </c>
      <c r="I20" s="108"/>
    </row>
    <row r="21" spans="1:9" s="106" customFormat="1" hidden="1" x14ac:dyDescent="0.25">
      <c r="A21" s="206"/>
      <c r="B21" s="196"/>
      <c r="C21" s="196"/>
      <c r="D21" s="213"/>
      <c r="E21" s="196"/>
      <c r="F21" s="153">
        <f t="shared" si="1"/>
        <v>0</v>
      </c>
      <c r="G21" s="254" t="s">
        <v>164</v>
      </c>
      <c r="I21" s="108"/>
    </row>
    <row r="22" spans="1:9" s="106" customFormat="1" hidden="1" x14ac:dyDescent="0.25">
      <c r="A22" s="206"/>
      <c r="B22" s="196"/>
      <c r="C22" s="196"/>
      <c r="D22" s="213"/>
      <c r="E22" s="196"/>
      <c r="F22" s="153">
        <f t="shared" si="1"/>
        <v>0</v>
      </c>
      <c r="G22" s="254" t="s">
        <v>164</v>
      </c>
      <c r="I22" s="108"/>
    </row>
    <row r="23" spans="1:9" s="106" customFormat="1" hidden="1" x14ac:dyDescent="0.25">
      <c r="A23" s="206"/>
      <c r="B23" s="196"/>
      <c r="C23" s="196"/>
      <c r="D23" s="213"/>
      <c r="E23" s="196"/>
      <c r="F23" s="153">
        <f t="shared" si="1"/>
        <v>0</v>
      </c>
      <c r="G23" s="254" t="s">
        <v>164</v>
      </c>
      <c r="I23" s="108"/>
    </row>
    <row r="24" spans="1:9" s="106" customFormat="1" hidden="1" x14ac:dyDescent="0.25">
      <c r="A24" s="206"/>
      <c r="B24" s="196"/>
      <c r="C24" s="196"/>
      <c r="D24" s="213"/>
      <c r="E24" s="196"/>
      <c r="F24" s="153">
        <f t="shared" si="1"/>
        <v>0</v>
      </c>
      <c r="G24" s="254" t="s">
        <v>164</v>
      </c>
      <c r="I24" s="108"/>
    </row>
    <row r="25" spans="1:9" s="106" customFormat="1" hidden="1" x14ac:dyDescent="0.25">
      <c r="A25" s="206"/>
      <c r="B25" s="196"/>
      <c r="C25" s="196"/>
      <c r="D25" s="213"/>
      <c r="E25" s="196"/>
      <c r="F25" s="153">
        <f t="shared" si="1"/>
        <v>0</v>
      </c>
      <c r="G25" s="254" t="s">
        <v>164</v>
      </c>
      <c r="I25" s="108"/>
    </row>
    <row r="26" spans="1:9" s="106" customFormat="1" hidden="1" x14ac:dyDescent="0.25">
      <c r="A26" s="206"/>
      <c r="B26" s="196"/>
      <c r="C26" s="196"/>
      <c r="D26" s="213"/>
      <c r="E26" s="196"/>
      <c r="F26" s="153">
        <f t="shared" si="1"/>
        <v>0</v>
      </c>
      <c r="G26" s="254" t="s">
        <v>164</v>
      </c>
      <c r="I26" s="108"/>
    </row>
    <row r="27" spans="1:9" s="106" customFormat="1" hidden="1" x14ac:dyDescent="0.25">
      <c r="A27" s="206"/>
      <c r="B27" s="196"/>
      <c r="C27" s="196"/>
      <c r="D27" s="213"/>
      <c r="E27" s="196"/>
      <c r="F27" s="153">
        <f t="shared" si="1"/>
        <v>0</v>
      </c>
      <c r="G27" s="254" t="s">
        <v>164</v>
      </c>
      <c r="I27" s="108"/>
    </row>
    <row r="28" spans="1:9" s="106" customFormat="1" hidden="1" x14ac:dyDescent="0.25">
      <c r="A28" s="206"/>
      <c r="B28" s="196"/>
      <c r="C28" s="196"/>
      <c r="D28" s="213"/>
      <c r="E28" s="196"/>
      <c r="F28" s="153">
        <f t="shared" si="1"/>
        <v>0</v>
      </c>
      <c r="G28" s="254" t="s">
        <v>164</v>
      </c>
      <c r="I28" s="108"/>
    </row>
    <row r="29" spans="1:9" s="106" customFormat="1" hidden="1" x14ac:dyDescent="0.25">
      <c r="A29" s="206"/>
      <c r="B29" s="196"/>
      <c r="C29" s="196"/>
      <c r="D29" s="213"/>
      <c r="E29" s="196"/>
      <c r="F29" s="153">
        <f t="shared" si="1"/>
        <v>0</v>
      </c>
      <c r="G29" s="254" t="s">
        <v>164</v>
      </c>
      <c r="I29" s="108"/>
    </row>
    <row r="30" spans="1:9" s="106" customFormat="1" hidden="1" x14ac:dyDescent="0.25">
      <c r="A30" s="206"/>
      <c r="B30" s="196"/>
      <c r="C30" s="196"/>
      <c r="D30" s="213"/>
      <c r="E30" s="196"/>
      <c r="F30" s="153">
        <f t="shared" si="1"/>
        <v>0</v>
      </c>
      <c r="G30" s="254" t="s">
        <v>164</v>
      </c>
      <c r="I30" s="108"/>
    </row>
    <row r="31" spans="1:9" s="106" customFormat="1" hidden="1" x14ac:dyDescent="0.25">
      <c r="A31" s="206"/>
      <c r="B31" s="196"/>
      <c r="C31" s="196"/>
      <c r="D31" s="213"/>
      <c r="E31" s="196"/>
      <c r="F31" s="153">
        <f t="shared" si="1"/>
        <v>0</v>
      </c>
      <c r="G31" s="254" t="s">
        <v>164</v>
      </c>
      <c r="I31" s="108"/>
    </row>
    <row r="32" spans="1:9" s="106" customFormat="1" hidden="1" x14ac:dyDescent="0.25">
      <c r="A32" s="206"/>
      <c r="B32" s="196"/>
      <c r="C32" s="196"/>
      <c r="D32" s="213"/>
      <c r="E32" s="196"/>
      <c r="F32" s="153">
        <f t="shared" si="1"/>
        <v>0</v>
      </c>
      <c r="G32" s="254" t="s">
        <v>164</v>
      </c>
      <c r="I32" s="108"/>
    </row>
    <row r="33" spans="1:9" s="106" customFormat="1" hidden="1" x14ac:dyDescent="0.25">
      <c r="A33" s="206"/>
      <c r="B33" s="196"/>
      <c r="C33" s="196"/>
      <c r="D33" s="213"/>
      <c r="E33" s="196"/>
      <c r="F33" s="153">
        <f t="shared" si="1"/>
        <v>0</v>
      </c>
      <c r="G33" s="254" t="s">
        <v>164</v>
      </c>
      <c r="I33" s="108"/>
    </row>
    <row r="34" spans="1:9" s="106" customFormat="1" hidden="1" x14ac:dyDescent="0.25">
      <c r="A34" s="206"/>
      <c r="B34" s="196"/>
      <c r="C34" s="196"/>
      <c r="D34" s="213"/>
      <c r="E34" s="196"/>
      <c r="F34" s="153">
        <f t="shared" si="1"/>
        <v>0</v>
      </c>
      <c r="G34" s="254" t="s">
        <v>164</v>
      </c>
      <c r="I34" s="108"/>
    </row>
    <row r="35" spans="1:9" s="106" customFormat="1" hidden="1" x14ac:dyDescent="0.25">
      <c r="A35" s="206"/>
      <c r="B35" s="196"/>
      <c r="C35" s="196"/>
      <c r="D35" s="213"/>
      <c r="E35" s="196"/>
      <c r="F35" s="153">
        <f t="shared" si="1"/>
        <v>0</v>
      </c>
      <c r="G35" s="254" t="s">
        <v>164</v>
      </c>
      <c r="I35" s="108"/>
    </row>
    <row r="36" spans="1:9" s="106" customFormat="1" hidden="1" x14ac:dyDescent="0.25">
      <c r="A36" s="206"/>
      <c r="B36" s="196"/>
      <c r="C36" s="196"/>
      <c r="D36" s="213"/>
      <c r="E36" s="196"/>
      <c r="F36" s="153">
        <f t="shared" si="1"/>
        <v>0</v>
      </c>
      <c r="G36" s="254" t="s">
        <v>164</v>
      </c>
      <c r="I36" s="108"/>
    </row>
    <row r="37" spans="1:9" s="106" customFormat="1" hidden="1" x14ac:dyDescent="0.25">
      <c r="A37" s="206"/>
      <c r="B37" s="196"/>
      <c r="C37" s="196"/>
      <c r="D37" s="213"/>
      <c r="E37" s="196"/>
      <c r="F37" s="153">
        <f t="shared" si="1"/>
        <v>0</v>
      </c>
      <c r="G37" s="254" t="s">
        <v>164</v>
      </c>
      <c r="I37" s="108"/>
    </row>
    <row r="38" spans="1:9" s="106" customFormat="1" hidden="1" x14ac:dyDescent="0.25">
      <c r="A38" s="206"/>
      <c r="B38" s="196"/>
      <c r="C38" s="196"/>
      <c r="D38" s="213"/>
      <c r="E38" s="196"/>
      <c r="F38" s="153">
        <f t="shared" ref="F38:F69" si="2">ROUND(+B38*D38*E38,2)</f>
        <v>0</v>
      </c>
      <c r="G38" s="254" t="s">
        <v>164</v>
      </c>
      <c r="I38" s="108"/>
    </row>
    <row r="39" spans="1:9" s="106" customFormat="1" hidden="1" x14ac:dyDescent="0.25">
      <c r="A39" s="206"/>
      <c r="B39" s="196"/>
      <c r="C39" s="196"/>
      <c r="D39" s="213"/>
      <c r="E39" s="196"/>
      <c r="F39" s="153">
        <f t="shared" si="2"/>
        <v>0</v>
      </c>
      <c r="G39" s="254" t="s">
        <v>164</v>
      </c>
      <c r="I39" s="108"/>
    </row>
    <row r="40" spans="1:9" s="106" customFormat="1" hidden="1" x14ac:dyDescent="0.25">
      <c r="A40" s="206"/>
      <c r="B40" s="196"/>
      <c r="C40" s="196"/>
      <c r="D40" s="213"/>
      <c r="E40" s="196"/>
      <c r="F40" s="153">
        <f t="shared" si="2"/>
        <v>0</v>
      </c>
      <c r="G40" s="254" t="s">
        <v>164</v>
      </c>
      <c r="I40" s="108"/>
    </row>
    <row r="41" spans="1:9" s="106" customFormat="1" hidden="1" x14ac:dyDescent="0.25">
      <c r="A41" s="206"/>
      <c r="B41" s="196"/>
      <c r="C41" s="196"/>
      <c r="D41" s="213"/>
      <c r="E41" s="196"/>
      <c r="F41" s="153">
        <f t="shared" si="2"/>
        <v>0</v>
      </c>
      <c r="G41" s="254" t="s">
        <v>164</v>
      </c>
      <c r="I41" s="108"/>
    </row>
    <row r="42" spans="1:9" s="106" customFormat="1" hidden="1" x14ac:dyDescent="0.25">
      <c r="A42" s="206"/>
      <c r="B42" s="196"/>
      <c r="C42" s="196"/>
      <c r="D42" s="213"/>
      <c r="E42" s="196"/>
      <c r="F42" s="153">
        <f t="shared" si="2"/>
        <v>0</v>
      </c>
      <c r="G42" s="254" t="s">
        <v>164</v>
      </c>
      <c r="I42" s="108"/>
    </row>
    <row r="43" spans="1:9" s="106" customFormat="1" hidden="1" x14ac:dyDescent="0.25">
      <c r="A43" s="206"/>
      <c r="B43" s="196"/>
      <c r="C43" s="196"/>
      <c r="D43" s="213"/>
      <c r="E43" s="196"/>
      <c r="F43" s="153">
        <f t="shared" si="2"/>
        <v>0</v>
      </c>
      <c r="G43" s="254" t="s">
        <v>164</v>
      </c>
      <c r="I43" s="108"/>
    </row>
    <row r="44" spans="1:9" s="106" customFormat="1" hidden="1" x14ac:dyDescent="0.25">
      <c r="A44" s="206"/>
      <c r="B44" s="196"/>
      <c r="C44" s="196"/>
      <c r="D44" s="213"/>
      <c r="E44" s="196"/>
      <c r="F44" s="153">
        <f t="shared" si="2"/>
        <v>0</v>
      </c>
      <c r="G44" s="254" t="s">
        <v>164</v>
      </c>
      <c r="I44" s="108"/>
    </row>
    <row r="45" spans="1:9" s="106" customFormat="1" hidden="1" x14ac:dyDescent="0.25">
      <c r="A45" s="206"/>
      <c r="B45" s="196"/>
      <c r="C45" s="196"/>
      <c r="D45" s="213"/>
      <c r="E45" s="196"/>
      <c r="F45" s="153">
        <f t="shared" si="2"/>
        <v>0</v>
      </c>
      <c r="G45" s="254" t="s">
        <v>164</v>
      </c>
      <c r="I45" s="108"/>
    </row>
    <row r="46" spans="1:9" s="106" customFormat="1" hidden="1" x14ac:dyDescent="0.25">
      <c r="A46" s="206"/>
      <c r="B46" s="196"/>
      <c r="C46" s="196"/>
      <c r="D46" s="213"/>
      <c r="E46" s="196"/>
      <c r="F46" s="153">
        <f t="shared" si="2"/>
        <v>0</v>
      </c>
      <c r="G46" s="254" t="s">
        <v>164</v>
      </c>
      <c r="I46" s="108"/>
    </row>
    <row r="47" spans="1:9" s="106" customFormat="1" hidden="1" x14ac:dyDescent="0.25">
      <c r="A47" s="206"/>
      <c r="B47" s="196"/>
      <c r="C47" s="196"/>
      <c r="D47" s="213"/>
      <c r="E47" s="196"/>
      <c r="F47" s="153">
        <f t="shared" si="2"/>
        <v>0</v>
      </c>
      <c r="G47" s="254" t="s">
        <v>164</v>
      </c>
      <c r="I47" s="108"/>
    </row>
    <row r="48" spans="1:9" s="106" customFormat="1" hidden="1" x14ac:dyDescent="0.25">
      <c r="A48" s="206"/>
      <c r="B48" s="196"/>
      <c r="C48" s="196"/>
      <c r="D48" s="213"/>
      <c r="E48" s="196"/>
      <c r="F48" s="153">
        <f t="shared" si="2"/>
        <v>0</v>
      </c>
      <c r="G48" s="254" t="s">
        <v>164</v>
      </c>
      <c r="I48" s="108"/>
    </row>
    <row r="49" spans="1:9" s="106" customFormat="1" hidden="1" x14ac:dyDescent="0.25">
      <c r="A49" s="206"/>
      <c r="B49" s="196"/>
      <c r="C49" s="196"/>
      <c r="D49" s="213"/>
      <c r="E49" s="196"/>
      <c r="F49" s="153">
        <f t="shared" si="2"/>
        <v>0</v>
      </c>
      <c r="G49" s="254" t="s">
        <v>164</v>
      </c>
      <c r="I49" s="108"/>
    </row>
    <row r="50" spans="1:9" s="106" customFormat="1" hidden="1" x14ac:dyDescent="0.25">
      <c r="A50" s="206"/>
      <c r="B50" s="196"/>
      <c r="C50" s="196"/>
      <c r="D50" s="213"/>
      <c r="E50" s="196"/>
      <c r="F50" s="153">
        <f t="shared" si="2"/>
        <v>0</v>
      </c>
      <c r="G50" s="254" t="s">
        <v>164</v>
      </c>
      <c r="I50" s="108"/>
    </row>
    <row r="51" spans="1:9" s="106" customFormat="1" hidden="1" x14ac:dyDescent="0.25">
      <c r="A51" s="206"/>
      <c r="B51" s="196"/>
      <c r="C51" s="196"/>
      <c r="D51" s="213"/>
      <c r="E51" s="196"/>
      <c r="F51" s="153">
        <f t="shared" si="2"/>
        <v>0</v>
      </c>
      <c r="G51" s="254" t="s">
        <v>164</v>
      </c>
      <c r="I51" s="108"/>
    </row>
    <row r="52" spans="1:9" s="106" customFormat="1" hidden="1" x14ac:dyDescent="0.25">
      <c r="A52" s="206"/>
      <c r="B52" s="196"/>
      <c r="C52" s="196"/>
      <c r="D52" s="213"/>
      <c r="E52" s="196"/>
      <c r="F52" s="153">
        <f t="shared" si="2"/>
        <v>0</v>
      </c>
      <c r="G52" s="254" t="s">
        <v>164</v>
      </c>
      <c r="I52" s="108"/>
    </row>
    <row r="53" spans="1:9" s="106" customFormat="1" hidden="1" x14ac:dyDescent="0.25">
      <c r="A53" s="206"/>
      <c r="B53" s="196"/>
      <c r="C53" s="196"/>
      <c r="D53" s="213"/>
      <c r="E53" s="196"/>
      <c r="F53" s="153">
        <f t="shared" si="2"/>
        <v>0</v>
      </c>
      <c r="G53" s="254" t="s">
        <v>164</v>
      </c>
      <c r="I53" s="108"/>
    </row>
    <row r="54" spans="1:9" s="106" customFormat="1" hidden="1" x14ac:dyDescent="0.25">
      <c r="A54" s="206"/>
      <c r="B54" s="196"/>
      <c r="C54" s="196"/>
      <c r="D54" s="213"/>
      <c r="E54" s="196"/>
      <c r="F54" s="153">
        <f t="shared" si="2"/>
        <v>0</v>
      </c>
      <c r="G54" s="254" t="s">
        <v>164</v>
      </c>
      <c r="I54" s="108"/>
    </row>
    <row r="55" spans="1:9" s="106" customFormat="1" hidden="1" x14ac:dyDescent="0.25">
      <c r="A55" s="206"/>
      <c r="B55" s="196"/>
      <c r="C55" s="196"/>
      <c r="D55" s="213"/>
      <c r="E55" s="196"/>
      <c r="F55" s="153">
        <f t="shared" si="2"/>
        <v>0</v>
      </c>
      <c r="G55" s="254" t="s">
        <v>164</v>
      </c>
      <c r="I55" s="108"/>
    </row>
    <row r="56" spans="1:9" s="106" customFormat="1" hidden="1" x14ac:dyDescent="0.25">
      <c r="A56" s="206"/>
      <c r="B56" s="196"/>
      <c r="C56" s="196"/>
      <c r="D56" s="213"/>
      <c r="E56" s="196"/>
      <c r="F56" s="153">
        <f t="shared" si="2"/>
        <v>0</v>
      </c>
      <c r="G56" s="254" t="s">
        <v>164</v>
      </c>
      <c r="I56" s="108"/>
    </row>
    <row r="57" spans="1:9" s="106" customFormat="1" hidden="1" x14ac:dyDescent="0.25">
      <c r="A57" s="206"/>
      <c r="B57" s="196"/>
      <c r="C57" s="196"/>
      <c r="D57" s="213"/>
      <c r="E57" s="196"/>
      <c r="F57" s="153">
        <f t="shared" si="2"/>
        <v>0</v>
      </c>
      <c r="G57" s="254" t="s">
        <v>164</v>
      </c>
      <c r="I57" s="108"/>
    </row>
    <row r="58" spans="1:9" s="106" customFormat="1" hidden="1" x14ac:dyDescent="0.25">
      <c r="A58" s="206"/>
      <c r="B58" s="196"/>
      <c r="C58" s="196"/>
      <c r="D58" s="213"/>
      <c r="E58" s="196"/>
      <c r="F58" s="153">
        <f t="shared" si="2"/>
        <v>0</v>
      </c>
      <c r="G58" s="254" t="s">
        <v>164</v>
      </c>
      <c r="I58" s="108"/>
    </row>
    <row r="59" spans="1:9" s="106" customFormat="1" hidden="1" x14ac:dyDescent="0.25">
      <c r="A59" s="206"/>
      <c r="B59" s="196"/>
      <c r="C59" s="196"/>
      <c r="D59" s="213"/>
      <c r="E59" s="196"/>
      <c r="F59" s="153">
        <f t="shared" si="2"/>
        <v>0</v>
      </c>
      <c r="G59" s="254" t="s">
        <v>164</v>
      </c>
      <c r="I59" s="108"/>
    </row>
    <row r="60" spans="1:9" s="106" customFormat="1" hidden="1" x14ac:dyDescent="0.25">
      <c r="A60" s="206"/>
      <c r="B60" s="196"/>
      <c r="C60" s="196"/>
      <c r="D60" s="213"/>
      <c r="E60" s="196"/>
      <c r="F60" s="153">
        <f t="shared" si="2"/>
        <v>0</v>
      </c>
      <c r="G60" s="254" t="s">
        <v>164</v>
      </c>
      <c r="I60" s="108"/>
    </row>
    <row r="61" spans="1:9" s="106" customFormat="1" hidden="1" x14ac:dyDescent="0.25">
      <c r="A61" s="206"/>
      <c r="B61" s="196"/>
      <c r="C61" s="196"/>
      <c r="D61" s="213"/>
      <c r="E61" s="196"/>
      <c r="F61" s="153">
        <f t="shared" si="2"/>
        <v>0</v>
      </c>
      <c r="G61" s="254" t="s">
        <v>164</v>
      </c>
      <c r="I61" s="108"/>
    </row>
    <row r="62" spans="1:9" s="106" customFormat="1" hidden="1" x14ac:dyDescent="0.25">
      <c r="A62" s="206"/>
      <c r="B62" s="196"/>
      <c r="C62" s="196"/>
      <c r="D62" s="213"/>
      <c r="E62" s="196"/>
      <c r="F62" s="153">
        <f t="shared" si="2"/>
        <v>0</v>
      </c>
      <c r="G62" s="254" t="s">
        <v>164</v>
      </c>
      <c r="I62" s="108"/>
    </row>
    <row r="63" spans="1:9" s="106" customFormat="1" hidden="1" x14ac:dyDescent="0.25">
      <c r="A63" s="206"/>
      <c r="B63" s="196"/>
      <c r="C63" s="196"/>
      <c r="D63" s="213"/>
      <c r="E63" s="196"/>
      <c r="F63" s="153">
        <f t="shared" si="2"/>
        <v>0</v>
      </c>
      <c r="G63" s="254" t="s">
        <v>164</v>
      </c>
      <c r="I63" s="108"/>
    </row>
    <row r="64" spans="1:9" s="106" customFormat="1" hidden="1" x14ac:dyDescent="0.25">
      <c r="A64" s="206"/>
      <c r="B64" s="196"/>
      <c r="C64" s="196"/>
      <c r="D64" s="213"/>
      <c r="E64" s="196"/>
      <c r="F64" s="153">
        <f t="shared" si="2"/>
        <v>0</v>
      </c>
      <c r="G64" s="254" t="s">
        <v>164</v>
      </c>
      <c r="I64" s="108"/>
    </row>
    <row r="65" spans="1:9" s="106" customFormat="1" hidden="1" x14ac:dyDescent="0.25">
      <c r="A65" s="206"/>
      <c r="B65" s="196"/>
      <c r="C65" s="196"/>
      <c r="D65" s="213"/>
      <c r="E65" s="196"/>
      <c r="F65" s="153">
        <f t="shared" si="2"/>
        <v>0</v>
      </c>
      <c r="G65" s="254" t="s">
        <v>164</v>
      </c>
      <c r="I65" s="108"/>
    </row>
    <row r="66" spans="1:9" s="106" customFormat="1" hidden="1" x14ac:dyDescent="0.25">
      <c r="A66" s="206"/>
      <c r="B66" s="196"/>
      <c r="C66" s="196"/>
      <c r="D66" s="213"/>
      <c r="E66" s="196"/>
      <c r="F66" s="153">
        <f t="shared" si="2"/>
        <v>0</v>
      </c>
      <c r="G66" s="254" t="s">
        <v>164</v>
      </c>
      <c r="I66" s="108"/>
    </row>
    <row r="67" spans="1:9" s="106" customFormat="1" hidden="1" x14ac:dyDescent="0.25">
      <c r="A67" s="206"/>
      <c r="B67" s="196"/>
      <c r="C67" s="196"/>
      <c r="D67" s="213"/>
      <c r="E67" s="196"/>
      <c r="F67" s="153">
        <f t="shared" si="2"/>
        <v>0</v>
      </c>
      <c r="G67" s="254" t="s">
        <v>164</v>
      </c>
      <c r="I67" s="108"/>
    </row>
    <row r="68" spans="1:9" s="106" customFormat="1" hidden="1" x14ac:dyDescent="0.25">
      <c r="A68" s="206"/>
      <c r="B68" s="196"/>
      <c r="C68" s="196"/>
      <c r="D68" s="213"/>
      <c r="E68" s="196"/>
      <c r="F68" s="153">
        <f t="shared" si="2"/>
        <v>0</v>
      </c>
      <c r="G68" s="254" t="s">
        <v>164</v>
      </c>
      <c r="I68" s="108"/>
    </row>
    <row r="69" spans="1:9" s="106" customFormat="1" hidden="1" x14ac:dyDescent="0.25">
      <c r="A69" s="206"/>
      <c r="B69" s="196"/>
      <c r="C69" s="196"/>
      <c r="D69" s="213"/>
      <c r="E69" s="196"/>
      <c r="F69" s="153">
        <f t="shared" si="2"/>
        <v>0</v>
      </c>
      <c r="G69" s="254" t="s">
        <v>164</v>
      </c>
      <c r="I69" s="108"/>
    </row>
    <row r="70" spans="1:9" s="106" customFormat="1" hidden="1" x14ac:dyDescent="0.25">
      <c r="A70" s="206"/>
      <c r="B70" s="196"/>
      <c r="C70" s="196"/>
      <c r="D70" s="213"/>
      <c r="E70" s="196"/>
      <c r="F70" s="153">
        <f t="shared" ref="F70:F101" si="3">ROUND(+B70*D70*E70,2)</f>
        <v>0</v>
      </c>
      <c r="G70" s="254" t="s">
        <v>164</v>
      </c>
      <c r="I70" s="108"/>
    </row>
    <row r="71" spans="1:9" s="106" customFormat="1" hidden="1" x14ac:dyDescent="0.25">
      <c r="A71" s="206"/>
      <c r="B71" s="196"/>
      <c r="C71" s="196"/>
      <c r="D71" s="213"/>
      <c r="E71" s="196"/>
      <c r="F71" s="153">
        <f t="shared" si="3"/>
        <v>0</v>
      </c>
      <c r="G71" s="254" t="s">
        <v>164</v>
      </c>
      <c r="I71" s="108"/>
    </row>
    <row r="72" spans="1:9" s="106" customFormat="1" hidden="1" x14ac:dyDescent="0.25">
      <c r="A72" s="206"/>
      <c r="B72" s="196"/>
      <c r="C72" s="196"/>
      <c r="D72" s="213"/>
      <c r="E72" s="196"/>
      <c r="F72" s="153">
        <f t="shared" si="3"/>
        <v>0</v>
      </c>
      <c r="G72" s="254" t="s">
        <v>164</v>
      </c>
      <c r="I72" s="108"/>
    </row>
    <row r="73" spans="1:9" s="106" customFormat="1" hidden="1" x14ac:dyDescent="0.25">
      <c r="A73" s="206"/>
      <c r="B73" s="196"/>
      <c r="C73" s="196"/>
      <c r="D73" s="213"/>
      <c r="E73" s="196"/>
      <c r="F73" s="153">
        <f t="shared" si="3"/>
        <v>0</v>
      </c>
      <c r="G73" s="254" t="s">
        <v>164</v>
      </c>
      <c r="I73" s="108"/>
    </row>
    <row r="74" spans="1:9" s="106" customFormat="1" hidden="1" x14ac:dyDescent="0.25">
      <c r="A74" s="206"/>
      <c r="B74" s="196"/>
      <c r="C74" s="196"/>
      <c r="D74" s="213"/>
      <c r="E74" s="196"/>
      <c r="F74" s="153">
        <f t="shared" si="3"/>
        <v>0</v>
      </c>
      <c r="G74" s="254" t="s">
        <v>164</v>
      </c>
      <c r="I74" s="108"/>
    </row>
    <row r="75" spans="1:9" s="106" customFormat="1" hidden="1" x14ac:dyDescent="0.25">
      <c r="A75" s="206"/>
      <c r="B75" s="196"/>
      <c r="C75" s="196"/>
      <c r="D75" s="213"/>
      <c r="E75" s="196"/>
      <c r="F75" s="153">
        <f t="shared" si="3"/>
        <v>0</v>
      </c>
      <c r="G75" s="254" t="s">
        <v>164</v>
      </c>
      <c r="I75" s="108"/>
    </row>
    <row r="76" spans="1:9" s="106" customFormat="1" hidden="1" x14ac:dyDescent="0.25">
      <c r="A76" s="206"/>
      <c r="B76" s="196"/>
      <c r="C76" s="196"/>
      <c r="D76" s="213"/>
      <c r="E76" s="196"/>
      <c r="F76" s="153">
        <f t="shared" si="3"/>
        <v>0</v>
      </c>
      <c r="G76" s="254" t="s">
        <v>164</v>
      </c>
      <c r="I76" s="108"/>
    </row>
    <row r="77" spans="1:9" s="106" customFormat="1" hidden="1" x14ac:dyDescent="0.25">
      <c r="A77" s="206"/>
      <c r="B77" s="196"/>
      <c r="C77" s="196"/>
      <c r="D77" s="213"/>
      <c r="E77" s="196"/>
      <c r="F77" s="153">
        <f t="shared" si="3"/>
        <v>0</v>
      </c>
      <c r="G77" s="254" t="s">
        <v>164</v>
      </c>
      <c r="I77" s="108"/>
    </row>
    <row r="78" spans="1:9" s="106" customFormat="1" hidden="1" x14ac:dyDescent="0.25">
      <c r="A78" s="206"/>
      <c r="B78" s="196"/>
      <c r="C78" s="196"/>
      <c r="D78" s="213"/>
      <c r="E78" s="196"/>
      <c r="F78" s="153">
        <f t="shared" si="3"/>
        <v>0</v>
      </c>
      <c r="G78" s="254" t="s">
        <v>164</v>
      </c>
      <c r="I78" s="108"/>
    </row>
    <row r="79" spans="1:9" s="106" customFormat="1" hidden="1" x14ac:dyDescent="0.25">
      <c r="A79" s="206"/>
      <c r="B79" s="196"/>
      <c r="C79" s="196"/>
      <c r="D79" s="213"/>
      <c r="E79" s="196"/>
      <c r="F79" s="153">
        <f t="shared" si="3"/>
        <v>0</v>
      </c>
      <c r="G79" s="254" t="s">
        <v>164</v>
      </c>
      <c r="I79" s="108"/>
    </row>
    <row r="80" spans="1:9" s="106" customFormat="1" hidden="1" x14ac:dyDescent="0.25">
      <c r="A80" s="206"/>
      <c r="B80" s="196"/>
      <c r="C80" s="196"/>
      <c r="D80" s="213"/>
      <c r="E80" s="196"/>
      <c r="F80" s="153">
        <f t="shared" si="3"/>
        <v>0</v>
      </c>
      <c r="G80" s="254" t="s">
        <v>164</v>
      </c>
      <c r="I80" s="108"/>
    </row>
    <row r="81" spans="1:9" s="106" customFormat="1" hidden="1" x14ac:dyDescent="0.25">
      <c r="A81" s="206"/>
      <c r="B81" s="196"/>
      <c r="C81" s="196"/>
      <c r="D81" s="213"/>
      <c r="E81" s="196"/>
      <c r="F81" s="153">
        <f t="shared" si="3"/>
        <v>0</v>
      </c>
      <c r="G81" s="254" t="s">
        <v>164</v>
      </c>
      <c r="I81" s="108"/>
    </row>
    <row r="82" spans="1:9" s="106" customFormat="1" hidden="1" x14ac:dyDescent="0.25">
      <c r="A82" s="206"/>
      <c r="B82" s="196"/>
      <c r="C82" s="196"/>
      <c r="D82" s="213"/>
      <c r="E82" s="196"/>
      <c r="F82" s="153">
        <f t="shared" si="3"/>
        <v>0</v>
      </c>
      <c r="G82" s="254" t="s">
        <v>164</v>
      </c>
      <c r="I82" s="108"/>
    </row>
    <row r="83" spans="1:9" s="106" customFormat="1" hidden="1" x14ac:dyDescent="0.25">
      <c r="A83" s="206"/>
      <c r="B83" s="196"/>
      <c r="C83" s="196"/>
      <c r="D83" s="213"/>
      <c r="E83" s="196"/>
      <c r="F83" s="153">
        <f t="shared" si="3"/>
        <v>0</v>
      </c>
      <c r="G83" s="254" t="s">
        <v>164</v>
      </c>
      <c r="I83" s="108"/>
    </row>
    <row r="84" spans="1:9" s="106" customFormat="1" hidden="1" x14ac:dyDescent="0.25">
      <c r="A84" s="206"/>
      <c r="B84" s="196"/>
      <c r="C84" s="196"/>
      <c r="D84" s="213"/>
      <c r="E84" s="196"/>
      <c r="F84" s="153">
        <f t="shared" si="3"/>
        <v>0</v>
      </c>
      <c r="G84" s="254" t="s">
        <v>164</v>
      </c>
      <c r="I84" s="108"/>
    </row>
    <row r="85" spans="1:9" s="106" customFormat="1" hidden="1" x14ac:dyDescent="0.25">
      <c r="A85" s="206"/>
      <c r="B85" s="196"/>
      <c r="C85" s="196"/>
      <c r="D85" s="213"/>
      <c r="E85" s="196"/>
      <c r="F85" s="153">
        <f t="shared" si="3"/>
        <v>0</v>
      </c>
      <c r="G85" s="254" t="s">
        <v>164</v>
      </c>
      <c r="I85" s="108"/>
    </row>
    <row r="86" spans="1:9" s="106" customFormat="1" hidden="1" x14ac:dyDescent="0.25">
      <c r="A86" s="206"/>
      <c r="B86" s="196"/>
      <c r="C86" s="196"/>
      <c r="D86" s="213"/>
      <c r="E86" s="196"/>
      <c r="F86" s="153">
        <f t="shared" si="3"/>
        <v>0</v>
      </c>
      <c r="G86" s="254" t="s">
        <v>164</v>
      </c>
      <c r="I86" s="108"/>
    </row>
    <row r="87" spans="1:9" s="106" customFormat="1" hidden="1" x14ac:dyDescent="0.25">
      <c r="A87" s="206"/>
      <c r="B87" s="196"/>
      <c r="C87" s="196"/>
      <c r="D87" s="213"/>
      <c r="E87" s="196"/>
      <c r="F87" s="153">
        <f t="shared" si="3"/>
        <v>0</v>
      </c>
      <c r="G87" s="254" t="s">
        <v>164</v>
      </c>
      <c r="I87" s="108"/>
    </row>
    <row r="88" spans="1:9" s="106" customFormat="1" hidden="1" x14ac:dyDescent="0.25">
      <c r="A88" s="206"/>
      <c r="B88" s="196"/>
      <c r="C88" s="196"/>
      <c r="D88" s="213"/>
      <c r="E88" s="196"/>
      <c r="F88" s="153">
        <f t="shared" si="3"/>
        <v>0</v>
      </c>
      <c r="G88" s="254" t="s">
        <v>164</v>
      </c>
      <c r="I88" s="108"/>
    </row>
    <row r="89" spans="1:9" s="106" customFormat="1" hidden="1" x14ac:dyDescent="0.25">
      <c r="A89" s="206"/>
      <c r="B89" s="196"/>
      <c r="C89" s="196"/>
      <c r="D89" s="213"/>
      <c r="E89" s="196"/>
      <c r="F89" s="153">
        <f t="shared" si="3"/>
        <v>0</v>
      </c>
      <c r="G89" s="254" t="s">
        <v>164</v>
      </c>
      <c r="I89" s="108"/>
    </row>
    <row r="90" spans="1:9" s="106" customFormat="1" hidden="1" x14ac:dyDescent="0.25">
      <c r="A90" s="206"/>
      <c r="B90" s="196"/>
      <c r="C90" s="196"/>
      <c r="D90" s="213"/>
      <c r="E90" s="196"/>
      <c r="F90" s="153">
        <f t="shared" si="3"/>
        <v>0</v>
      </c>
      <c r="G90" s="254" t="s">
        <v>164</v>
      </c>
      <c r="I90" s="108"/>
    </row>
    <row r="91" spans="1:9" s="106" customFormat="1" hidden="1" x14ac:dyDescent="0.25">
      <c r="A91" s="206"/>
      <c r="B91" s="196"/>
      <c r="C91" s="196"/>
      <c r="D91" s="213"/>
      <c r="E91" s="196"/>
      <c r="F91" s="153">
        <f t="shared" si="3"/>
        <v>0</v>
      </c>
      <c r="G91" s="254" t="s">
        <v>164</v>
      </c>
      <c r="I91" s="108"/>
    </row>
    <row r="92" spans="1:9" s="106" customFormat="1" hidden="1" x14ac:dyDescent="0.25">
      <c r="A92" s="206"/>
      <c r="B92" s="196"/>
      <c r="C92" s="196"/>
      <c r="D92" s="213"/>
      <c r="E92" s="196"/>
      <c r="F92" s="153">
        <f t="shared" si="3"/>
        <v>0</v>
      </c>
      <c r="G92" s="254" t="s">
        <v>164</v>
      </c>
      <c r="I92" s="108"/>
    </row>
    <row r="93" spans="1:9" s="106" customFormat="1" hidden="1" x14ac:dyDescent="0.25">
      <c r="A93" s="206"/>
      <c r="B93" s="196"/>
      <c r="C93" s="196"/>
      <c r="D93" s="213"/>
      <c r="E93" s="196"/>
      <c r="F93" s="153">
        <f t="shared" si="3"/>
        <v>0</v>
      </c>
      <c r="G93" s="254" t="s">
        <v>164</v>
      </c>
      <c r="I93" s="108"/>
    </row>
    <row r="94" spans="1:9" s="106" customFormat="1" hidden="1" x14ac:dyDescent="0.25">
      <c r="A94" s="206"/>
      <c r="B94" s="196"/>
      <c r="C94" s="196"/>
      <c r="D94" s="213"/>
      <c r="E94" s="196"/>
      <c r="F94" s="153">
        <f t="shared" si="3"/>
        <v>0</v>
      </c>
      <c r="G94" s="254" t="s">
        <v>164</v>
      </c>
      <c r="I94" s="108"/>
    </row>
    <row r="95" spans="1:9" s="106" customFormat="1" hidden="1" x14ac:dyDescent="0.25">
      <c r="A95" s="206"/>
      <c r="B95" s="196"/>
      <c r="C95" s="196"/>
      <c r="D95" s="213"/>
      <c r="E95" s="196"/>
      <c r="F95" s="153">
        <f t="shared" si="3"/>
        <v>0</v>
      </c>
      <c r="G95" s="254" t="s">
        <v>164</v>
      </c>
      <c r="I95" s="108"/>
    </row>
    <row r="96" spans="1:9" s="106" customFormat="1" hidden="1" x14ac:dyDescent="0.25">
      <c r="A96" s="206"/>
      <c r="B96" s="196"/>
      <c r="C96" s="196"/>
      <c r="D96" s="213"/>
      <c r="E96" s="196"/>
      <c r="F96" s="153">
        <f t="shared" si="3"/>
        <v>0</v>
      </c>
      <c r="G96" s="254" t="s">
        <v>164</v>
      </c>
      <c r="I96" s="108"/>
    </row>
    <row r="97" spans="1:9" s="106" customFormat="1" hidden="1" x14ac:dyDescent="0.25">
      <c r="A97" s="206"/>
      <c r="B97" s="196"/>
      <c r="C97" s="196"/>
      <c r="D97" s="213"/>
      <c r="E97" s="196"/>
      <c r="F97" s="153">
        <f t="shared" si="3"/>
        <v>0</v>
      </c>
      <c r="G97" s="254" t="s">
        <v>164</v>
      </c>
      <c r="I97" s="108"/>
    </row>
    <row r="98" spans="1:9" s="106" customFormat="1" hidden="1" x14ac:dyDescent="0.25">
      <c r="A98" s="206"/>
      <c r="B98" s="196"/>
      <c r="C98" s="196"/>
      <c r="D98" s="213"/>
      <c r="E98" s="196"/>
      <c r="F98" s="153">
        <f t="shared" si="3"/>
        <v>0</v>
      </c>
      <c r="G98" s="254" t="s">
        <v>164</v>
      </c>
      <c r="I98" s="108"/>
    </row>
    <row r="99" spans="1:9" s="106" customFormat="1" hidden="1" x14ac:dyDescent="0.25">
      <c r="A99" s="206"/>
      <c r="B99" s="196"/>
      <c r="C99" s="196"/>
      <c r="D99" s="213"/>
      <c r="E99" s="196"/>
      <c r="F99" s="153">
        <f t="shared" si="3"/>
        <v>0</v>
      </c>
      <c r="G99" s="254" t="s">
        <v>164</v>
      </c>
      <c r="I99" s="108"/>
    </row>
    <row r="100" spans="1:9" s="106" customFormat="1" hidden="1" x14ac:dyDescent="0.25">
      <c r="A100" s="206"/>
      <c r="B100" s="196"/>
      <c r="C100" s="196"/>
      <c r="D100" s="213"/>
      <c r="E100" s="196"/>
      <c r="F100" s="153">
        <f t="shared" si="3"/>
        <v>0</v>
      </c>
      <c r="G100" s="254" t="s">
        <v>164</v>
      </c>
      <c r="I100" s="108"/>
    </row>
    <row r="101" spans="1:9" s="106" customFormat="1" hidden="1" x14ac:dyDescent="0.25">
      <c r="A101" s="206"/>
      <c r="B101" s="196"/>
      <c r="C101" s="196"/>
      <c r="D101" s="213"/>
      <c r="E101" s="196"/>
      <c r="F101" s="153">
        <f t="shared" si="3"/>
        <v>0</v>
      </c>
      <c r="G101" s="254" t="s">
        <v>164</v>
      </c>
      <c r="I101" s="108"/>
    </row>
    <row r="102" spans="1:9" s="106" customFormat="1" hidden="1" x14ac:dyDescent="0.25">
      <c r="A102" s="206"/>
      <c r="B102" s="196"/>
      <c r="C102" s="196"/>
      <c r="D102" s="213"/>
      <c r="E102" s="196"/>
      <c r="F102" s="153">
        <f t="shared" si="1"/>
        <v>0</v>
      </c>
      <c r="G102" s="254" t="s">
        <v>164</v>
      </c>
      <c r="I102" s="108"/>
    </row>
    <row r="103" spans="1:9" s="106" customFormat="1" hidden="1" x14ac:dyDescent="0.25">
      <c r="A103" s="206"/>
      <c r="B103" s="196"/>
      <c r="C103" s="196"/>
      <c r="D103" s="213"/>
      <c r="E103" s="196"/>
      <c r="F103" s="153">
        <f t="shared" si="1"/>
        <v>0</v>
      </c>
      <c r="G103" s="254" t="s">
        <v>164</v>
      </c>
      <c r="I103" s="108"/>
    </row>
    <row r="104" spans="1:9" s="106" customFormat="1" hidden="1" x14ac:dyDescent="0.25">
      <c r="A104" s="206"/>
      <c r="B104" s="196"/>
      <c r="C104" s="196"/>
      <c r="D104" s="213"/>
      <c r="E104" s="196"/>
      <c r="F104" s="153">
        <f t="shared" si="1"/>
        <v>0</v>
      </c>
      <c r="G104" s="254" t="s">
        <v>164</v>
      </c>
      <c r="I104" s="108"/>
    </row>
    <row r="105" spans="1:9" s="106" customFormat="1" hidden="1" x14ac:dyDescent="0.25">
      <c r="A105" s="206"/>
      <c r="B105" s="196"/>
      <c r="C105" s="196"/>
      <c r="D105" s="213"/>
      <c r="E105" s="196"/>
      <c r="F105" s="153">
        <f t="shared" si="1"/>
        <v>0</v>
      </c>
      <c r="G105" s="254" t="s">
        <v>164</v>
      </c>
      <c r="I105" s="108"/>
    </row>
    <row r="106" spans="1:9" s="106" customFormat="1" hidden="1" x14ac:dyDescent="0.25">
      <c r="A106" s="206"/>
      <c r="B106" s="196"/>
      <c r="C106" s="196"/>
      <c r="D106" s="213"/>
      <c r="E106" s="196"/>
      <c r="F106" s="153">
        <f t="shared" si="1"/>
        <v>0</v>
      </c>
      <c r="G106" s="254" t="s">
        <v>164</v>
      </c>
      <c r="I106" s="108"/>
    </row>
    <row r="107" spans="1:9" s="106" customFormat="1" hidden="1" x14ac:dyDescent="0.25">
      <c r="A107" s="206"/>
      <c r="B107" s="196"/>
      <c r="C107" s="196"/>
      <c r="D107" s="213"/>
      <c r="E107" s="196"/>
      <c r="F107" s="153">
        <f t="shared" si="1"/>
        <v>0</v>
      </c>
      <c r="G107" s="254" t="s">
        <v>164</v>
      </c>
      <c r="I107" s="108"/>
    </row>
    <row r="108" spans="1:9" s="106" customFormat="1" hidden="1" x14ac:dyDescent="0.25">
      <c r="A108" s="206"/>
      <c r="B108" s="196"/>
      <c r="C108" s="196"/>
      <c r="D108" s="213"/>
      <c r="E108" s="196"/>
      <c r="F108" s="153">
        <f t="shared" si="1"/>
        <v>0</v>
      </c>
      <c r="G108" s="254" t="s">
        <v>164</v>
      </c>
      <c r="I108" s="108"/>
    </row>
    <row r="109" spans="1:9" s="106" customFormat="1" hidden="1" x14ac:dyDescent="0.25">
      <c r="A109" s="206"/>
      <c r="B109" s="196"/>
      <c r="C109" s="196"/>
      <c r="D109" s="213"/>
      <c r="E109" s="196"/>
      <c r="F109" s="153">
        <f t="shared" si="1"/>
        <v>0</v>
      </c>
      <c r="G109" s="254" t="s">
        <v>164</v>
      </c>
      <c r="I109" s="108"/>
    </row>
    <row r="110" spans="1:9" s="106" customFormat="1" hidden="1" x14ac:dyDescent="0.25">
      <c r="A110" s="206"/>
      <c r="B110" s="196"/>
      <c r="C110" s="196"/>
      <c r="D110" s="213"/>
      <c r="E110" s="196"/>
      <c r="F110" s="153">
        <f t="shared" ref="F110:F117" si="4">ROUND(+B110*D110*E110,2)</f>
        <v>0</v>
      </c>
      <c r="G110" s="254" t="s">
        <v>164</v>
      </c>
      <c r="I110" s="108"/>
    </row>
    <row r="111" spans="1:9" s="106" customFormat="1" hidden="1" x14ac:dyDescent="0.25">
      <c r="A111" s="206"/>
      <c r="B111" s="196"/>
      <c r="C111" s="196"/>
      <c r="D111" s="213"/>
      <c r="E111" s="196"/>
      <c r="F111" s="153">
        <f t="shared" si="4"/>
        <v>0</v>
      </c>
      <c r="G111" s="254" t="s">
        <v>164</v>
      </c>
      <c r="I111" s="108"/>
    </row>
    <row r="112" spans="1:9" s="106" customFormat="1" hidden="1" x14ac:dyDescent="0.25">
      <c r="A112" s="206"/>
      <c r="B112" s="196"/>
      <c r="C112" s="196"/>
      <c r="D112" s="213"/>
      <c r="E112" s="196"/>
      <c r="F112" s="153">
        <f t="shared" si="4"/>
        <v>0</v>
      </c>
      <c r="G112" s="254" t="s">
        <v>164</v>
      </c>
      <c r="I112" s="108"/>
    </row>
    <row r="113" spans="1:9" s="106" customFormat="1" hidden="1" x14ac:dyDescent="0.25">
      <c r="A113" s="206"/>
      <c r="B113" s="196"/>
      <c r="C113" s="196"/>
      <c r="D113" s="213"/>
      <c r="E113" s="196"/>
      <c r="F113" s="153">
        <f t="shared" si="4"/>
        <v>0</v>
      </c>
      <c r="G113" s="254" t="s">
        <v>164</v>
      </c>
      <c r="I113" s="108"/>
    </row>
    <row r="114" spans="1:9" s="106" customFormat="1" hidden="1" x14ac:dyDescent="0.25">
      <c r="A114" s="206"/>
      <c r="B114" s="196"/>
      <c r="C114" s="196"/>
      <c r="D114" s="213"/>
      <c r="E114" s="196"/>
      <c r="F114" s="153">
        <f t="shared" si="4"/>
        <v>0</v>
      </c>
      <c r="G114" s="254" t="s">
        <v>164</v>
      </c>
      <c r="I114" s="108"/>
    </row>
    <row r="115" spans="1:9" s="106" customFormat="1" hidden="1" x14ac:dyDescent="0.25">
      <c r="A115" s="206"/>
      <c r="B115" s="196"/>
      <c r="C115" s="196"/>
      <c r="D115" s="213"/>
      <c r="E115" s="196"/>
      <c r="F115" s="153">
        <f t="shared" si="4"/>
        <v>0</v>
      </c>
      <c r="G115" s="254" t="s">
        <v>164</v>
      </c>
      <c r="I115" s="108"/>
    </row>
    <row r="116" spans="1:9" s="106" customFormat="1" hidden="1" x14ac:dyDescent="0.25">
      <c r="A116" s="206"/>
      <c r="B116" s="196"/>
      <c r="C116" s="196"/>
      <c r="D116" s="213"/>
      <c r="E116" s="196"/>
      <c r="F116" s="153">
        <f t="shared" si="4"/>
        <v>0</v>
      </c>
      <c r="G116" s="254" t="s">
        <v>164</v>
      </c>
      <c r="I116" s="108"/>
    </row>
    <row r="117" spans="1:9" s="106" customFormat="1" hidden="1" x14ac:dyDescent="0.25">
      <c r="A117" s="206"/>
      <c r="B117" s="196"/>
      <c r="C117" s="196"/>
      <c r="D117" s="213"/>
      <c r="E117" s="196"/>
      <c r="F117" s="153">
        <f t="shared" si="4"/>
        <v>0</v>
      </c>
      <c r="G117" s="254" t="s">
        <v>164</v>
      </c>
      <c r="I117" s="108"/>
    </row>
    <row r="118" spans="1:9" s="106" customFormat="1" hidden="1" x14ac:dyDescent="0.25">
      <c r="A118" s="206"/>
      <c r="B118" s="196"/>
      <c r="C118" s="196"/>
      <c r="D118" s="213"/>
      <c r="E118" s="196"/>
      <c r="F118" s="153">
        <f t="shared" ref="F118:F125" si="5">ROUND(+B118*D118*E118,2)</f>
        <v>0</v>
      </c>
      <c r="G118" s="254" t="s">
        <v>164</v>
      </c>
      <c r="I118" s="108"/>
    </row>
    <row r="119" spans="1:9" s="106" customFormat="1" hidden="1" x14ac:dyDescent="0.25">
      <c r="A119" s="206"/>
      <c r="B119" s="196"/>
      <c r="C119" s="196"/>
      <c r="D119" s="213"/>
      <c r="E119" s="196"/>
      <c r="F119" s="153">
        <f t="shared" si="5"/>
        <v>0</v>
      </c>
      <c r="G119" s="254" t="s">
        <v>164</v>
      </c>
      <c r="I119" s="108"/>
    </row>
    <row r="120" spans="1:9" s="106" customFormat="1" hidden="1" x14ac:dyDescent="0.25">
      <c r="A120" s="206"/>
      <c r="B120" s="196"/>
      <c r="C120" s="196"/>
      <c r="D120" s="213"/>
      <c r="E120" s="196"/>
      <c r="F120" s="153">
        <f t="shared" si="5"/>
        <v>0</v>
      </c>
      <c r="G120" s="254" t="s">
        <v>164</v>
      </c>
      <c r="I120" s="108"/>
    </row>
    <row r="121" spans="1:9" s="106" customFormat="1" hidden="1" x14ac:dyDescent="0.25">
      <c r="A121" s="206"/>
      <c r="B121" s="196"/>
      <c r="C121" s="196"/>
      <c r="D121" s="213"/>
      <c r="E121" s="196"/>
      <c r="F121" s="153">
        <f t="shared" si="5"/>
        <v>0</v>
      </c>
      <c r="G121" s="254" t="s">
        <v>164</v>
      </c>
      <c r="I121" s="108"/>
    </row>
    <row r="122" spans="1:9" s="106" customFormat="1" hidden="1" x14ac:dyDescent="0.25">
      <c r="A122" s="206"/>
      <c r="B122" s="196"/>
      <c r="C122" s="196"/>
      <c r="D122" s="213"/>
      <c r="E122" s="196"/>
      <c r="F122" s="153">
        <f t="shared" si="5"/>
        <v>0</v>
      </c>
      <c r="G122" s="254" t="s">
        <v>164</v>
      </c>
      <c r="I122" s="108"/>
    </row>
    <row r="123" spans="1:9" s="106" customFormat="1" hidden="1" x14ac:dyDescent="0.25">
      <c r="A123" s="206"/>
      <c r="B123" s="196"/>
      <c r="C123" s="196"/>
      <c r="D123" s="213"/>
      <c r="E123" s="196"/>
      <c r="F123" s="153">
        <f t="shared" si="5"/>
        <v>0</v>
      </c>
      <c r="G123" s="254" t="s">
        <v>164</v>
      </c>
      <c r="I123" s="108"/>
    </row>
    <row r="124" spans="1:9" s="106" customFormat="1" hidden="1" x14ac:dyDescent="0.25">
      <c r="A124" s="206"/>
      <c r="B124" s="196"/>
      <c r="C124" s="196"/>
      <c r="D124" s="213"/>
      <c r="E124" s="196"/>
      <c r="F124" s="153">
        <f t="shared" si="5"/>
        <v>0</v>
      </c>
      <c r="G124" s="254" t="s">
        <v>164</v>
      </c>
      <c r="I124" s="108"/>
    </row>
    <row r="125" spans="1:9" s="106" customFormat="1" hidden="1" x14ac:dyDescent="0.25">
      <c r="A125" s="206"/>
      <c r="B125" s="196"/>
      <c r="C125" s="196"/>
      <c r="D125" s="213"/>
      <c r="E125" s="196"/>
      <c r="F125" s="153">
        <f t="shared" si="5"/>
        <v>0</v>
      </c>
      <c r="G125" s="254" t="s">
        <v>164</v>
      </c>
      <c r="I125" s="108"/>
    </row>
    <row r="126" spans="1:9" s="106" customFormat="1" hidden="1" x14ac:dyDescent="0.25">
      <c r="A126" s="206"/>
      <c r="B126" s="196"/>
      <c r="C126" s="196"/>
      <c r="D126" s="213"/>
      <c r="E126" s="196"/>
      <c r="F126" s="153">
        <f t="shared" si="1"/>
        <v>0</v>
      </c>
      <c r="G126" s="254" t="s">
        <v>164</v>
      </c>
      <c r="I126" s="108"/>
    </row>
    <row r="127" spans="1:9" s="106" customFormat="1" hidden="1" x14ac:dyDescent="0.25">
      <c r="A127" s="206"/>
      <c r="B127" s="196"/>
      <c r="C127" s="196"/>
      <c r="D127" s="213"/>
      <c r="E127" s="196"/>
      <c r="F127" s="153">
        <f t="shared" si="1"/>
        <v>0</v>
      </c>
      <c r="G127" s="254" t="s">
        <v>164</v>
      </c>
      <c r="I127" s="108"/>
    </row>
    <row r="128" spans="1:9" s="106" customFormat="1" hidden="1" x14ac:dyDescent="0.25">
      <c r="A128" s="206"/>
      <c r="B128" s="196"/>
      <c r="C128" s="196"/>
      <c r="D128" s="213"/>
      <c r="E128" s="196"/>
      <c r="F128" s="153">
        <f t="shared" ref="F128:F129" si="6">ROUND(+B128*D128*E128,2)</f>
        <v>0</v>
      </c>
      <c r="G128" s="254" t="s">
        <v>164</v>
      </c>
      <c r="I128" s="108"/>
    </row>
    <row r="129" spans="1:9" s="106" customFormat="1" hidden="1" x14ac:dyDescent="0.25">
      <c r="A129" s="206"/>
      <c r="B129" s="196"/>
      <c r="C129" s="196"/>
      <c r="D129" s="213"/>
      <c r="E129" s="196"/>
      <c r="F129" s="153">
        <f t="shared" si="6"/>
        <v>0</v>
      </c>
      <c r="G129" s="254" t="s">
        <v>164</v>
      </c>
      <c r="I129" s="108"/>
    </row>
    <row r="130" spans="1:9" s="106" customFormat="1" hidden="1" x14ac:dyDescent="0.25">
      <c r="A130" s="206"/>
      <c r="B130" s="196"/>
      <c r="C130" s="196"/>
      <c r="D130" s="213"/>
      <c r="E130" s="196"/>
      <c r="F130" s="153">
        <f t="shared" ref="F130:F131" si="7">ROUND(+B130*D130*E130,2)</f>
        <v>0</v>
      </c>
      <c r="G130" s="254" t="s">
        <v>164</v>
      </c>
      <c r="I130" s="108"/>
    </row>
    <row r="131" spans="1:9" s="106" customFormat="1" hidden="1" x14ac:dyDescent="0.25">
      <c r="A131" s="206"/>
      <c r="B131" s="196"/>
      <c r="C131" s="196"/>
      <c r="D131" s="213"/>
      <c r="E131" s="196"/>
      <c r="F131" s="153">
        <f t="shared" si="7"/>
        <v>0</v>
      </c>
      <c r="G131" s="254" t="s">
        <v>164</v>
      </c>
      <c r="I131" s="108"/>
    </row>
    <row r="132" spans="1:9" s="106" customFormat="1" hidden="1" x14ac:dyDescent="0.25">
      <c r="A132" s="206"/>
      <c r="B132" s="196"/>
      <c r="C132" s="196"/>
      <c r="D132" s="213"/>
      <c r="E132" s="196"/>
      <c r="F132" s="153">
        <f t="shared" si="1"/>
        <v>0</v>
      </c>
      <c r="G132" s="254" t="s">
        <v>164</v>
      </c>
      <c r="I132" s="108"/>
    </row>
    <row r="133" spans="1:9" s="106" customFormat="1" hidden="1" x14ac:dyDescent="0.25">
      <c r="A133" s="206"/>
      <c r="B133" s="196"/>
      <c r="C133" s="196"/>
      <c r="D133" s="213"/>
      <c r="E133" s="196"/>
      <c r="F133" s="153">
        <f t="shared" si="1"/>
        <v>0</v>
      </c>
      <c r="G133" s="254" t="s">
        <v>164</v>
      </c>
      <c r="I133" s="108"/>
    </row>
    <row r="134" spans="1:9" s="106" customFormat="1" x14ac:dyDescent="0.25">
      <c r="A134" s="206" t="s">
        <v>200</v>
      </c>
      <c r="B134" s="196">
        <v>3</v>
      </c>
      <c r="C134" s="196" t="s">
        <v>205</v>
      </c>
      <c r="D134" s="213">
        <f t="shared" ref="D134" ca="1" si="8">RAND()*1000000</f>
        <v>126689.47874436698</v>
      </c>
      <c r="E134" s="196">
        <v>7</v>
      </c>
      <c r="F134" s="245">
        <f ca="1">ROUND(+B134*D134*E134,2)</f>
        <v>2660479.0499999998</v>
      </c>
      <c r="G134" s="254" t="s">
        <v>164</v>
      </c>
      <c r="I134" s="108"/>
    </row>
    <row r="135" spans="1:9" x14ac:dyDescent="0.25">
      <c r="A135" s="222"/>
      <c r="B135" s="155"/>
      <c r="C135" s="155"/>
      <c r="D135" s="230"/>
      <c r="E135" s="231" t="s">
        <v>165</v>
      </c>
      <c r="F135" s="252">
        <f ca="1">ROUND(SUBTOTAL(109,F5:F134),2)</f>
        <v>46050686.789999999</v>
      </c>
      <c r="G135" s="256" t="s">
        <v>164</v>
      </c>
      <c r="I135" s="41" t="s">
        <v>206</v>
      </c>
    </row>
    <row r="136" spans="1:9" s="106" customFormat="1" x14ac:dyDescent="0.25">
      <c r="A136" s="206"/>
      <c r="B136" s="114"/>
      <c r="C136" s="114"/>
      <c r="D136" s="234"/>
      <c r="E136" s="114"/>
      <c r="F136" s="250"/>
      <c r="G136" s="254" t="s">
        <v>167</v>
      </c>
    </row>
    <row r="137" spans="1:9" s="106" customFormat="1" x14ac:dyDescent="0.25">
      <c r="A137" s="206" t="s">
        <v>200</v>
      </c>
      <c r="B137" s="196">
        <v>3</v>
      </c>
      <c r="C137" s="196" t="s">
        <v>205</v>
      </c>
      <c r="D137" s="213">
        <f t="shared" ref="D137:D139" ca="1" si="9">RAND()*1000000</f>
        <v>605014.15275814</v>
      </c>
      <c r="E137" s="196">
        <v>7</v>
      </c>
      <c r="F137" s="153">
        <f ca="1">ROUND(+B137*D137*E137,2)</f>
        <v>12705297.210000001</v>
      </c>
      <c r="G137" s="254" t="s">
        <v>167</v>
      </c>
    </row>
    <row r="138" spans="1:9" s="106" customFormat="1" x14ac:dyDescent="0.25">
      <c r="A138" s="206" t="s">
        <v>200</v>
      </c>
      <c r="B138" s="196">
        <v>3</v>
      </c>
      <c r="C138" s="196" t="s">
        <v>205</v>
      </c>
      <c r="D138" s="213">
        <f t="shared" ca="1" si="9"/>
        <v>9174.1400243119388</v>
      </c>
      <c r="E138" s="196">
        <v>7</v>
      </c>
      <c r="F138" s="153">
        <f t="shared" ref="F138:F265" ca="1" si="10">ROUND(+B138*D138*E138,2)</f>
        <v>192656.94</v>
      </c>
      <c r="G138" s="254" t="s">
        <v>167</v>
      </c>
      <c r="I138" s="108"/>
    </row>
    <row r="139" spans="1:9" s="106" customFormat="1" x14ac:dyDescent="0.25">
      <c r="A139" s="206" t="s">
        <v>200</v>
      </c>
      <c r="B139" s="196">
        <v>3</v>
      </c>
      <c r="C139" s="196" t="s">
        <v>205</v>
      </c>
      <c r="D139" s="213">
        <f t="shared" ca="1" si="9"/>
        <v>113825.96167389947</v>
      </c>
      <c r="E139" s="196">
        <v>7</v>
      </c>
      <c r="F139" s="153">
        <f t="shared" ca="1" si="10"/>
        <v>2390345.2000000002</v>
      </c>
      <c r="G139" s="254" t="s">
        <v>167</v>
      </c>
      <c r="I139" s="108"/>
    </row>
    <row r="140" spans="1:9" s="106" customFormat="1" hidden="1" x14ac:dyDescent="0.25">
      <c r="A140" s="206"/>
      <c r="B140" s="196"/>
      <c r="C140" s="196"/>
      <c r="D140" s="213"/>
      <c r="E140" s="196"/>
      <c r="F140" s="153">
        <f t="shared" si="10"/>
        <v>0</v>
      </c>
      <c r="G140" s="254" t="s">
        <v>167</v>
      </c>
      <c r="I140" s="108"/>
    </row>
    <row r="141" spans="1:9" s="106" customFormat="1" hidden="1" x14ac:dyDescent="0.25">
      <c r="A141" s="206"/>
      <c r="B141" s="196"/>
      <c r="C141" s="196"/>
      <c r="D141" s="213"/>
      <c r="E141" s="196"/>
      <c r="F141" s="153">
        <f t="shared" si="10"/>
        <v>0</v>
      </c>
      <c r="G141" s="254" t="s">
        <v>167</v>
      </c>
      <c r="I141" s="108"/>
    </row>
    <row r="142" spans="1:9" s="106" customFormat="1" hidden="1" x14ac:dyDescent="0.25">
      <c r="A142" s="206"/>
      <c r="B142" s="196"/>
      <c r="C142" s="196"/>
      <c r="D142" s="213"/>
      <c r="E142" s="196"/>
      <c r="F142" s="153">
        <f t="shared" si="10"/>
        <v>0</v>
      </c>
      <c r="G142" s="254" t="s">
        <v>167</v>
      </c>
      <c r="I142" s="108"/>
    </row>
    <row r="143" spans="1:9" s="106" customFormat="1" hidden="1" x14ac:dyDescent="0.25">
      <c r="A143" s="206"/>
      <c r="B143" s="196"/>
      <c r="C143" s="196"/>
      <c r="D143" s="213"/>
      <c r="E143" s="196"/>
      <c r="F143" s="153">
        <f t="shared" si="10"/>
        <v>0</v>
      </c>
      <c r="G143" s="254" t="s">
        <v>167</v>
      </c>
      <c r="I143" s="108"/>
    </row>
    <row r="144" spans="1:9" s="106" customFormat="1" hidden="1" x14ac:dyDescent="0.25">
      <c r="A144" s="206"/>
      <c r="B144" s="196"/>
      <c r="C144" s="196"/>
      <c r="D144" s="213"/>
      <c r="E144" s="196"/>
      <c r="F144" s="153">
        <f t="shared" si="10"/>
        <v>0</v>
      </c>
      <c r="G144" s="254" t="s">
        <v>167</v>
      </c>
      <c r="I144" s="108"/>
    </row>
    <row r="145" spans="1:9" s="106" customFormat="1" hidden="1" x14ac:dyDescent="0.25">
      <c r="A145" s="206"/>
      <c r="B145" s="196"/>
      <c r="C145" s="196"/>
      <c r="D145" s="213"/>
      <c r="E145" s="196"/>
      <c r="F145" s="153">
        <f t="shared" si="10"/>
        <v>0</v>
      </c>
      <c r="G145" s="254" t="s">
        <v>167</v>
      </c>
      <c r="I145" s="108"/>
    </row>
    <row r="146" spans="1:9" s="106" customFormat="1" hidden="1" x14ac:dyDescent="0.25">
      <c r="A146" s="206"/>
      <c r="B146" s="196"/>
      <c r="C146" s="196"/>
      <c r="D146" s="213"/>
      <c r="E146" s="196"/>
      <c r="F146" s="153">
        <f t="shared" si="10"/>
        <v>0</v>
      </c>
      <c r="G146" s="254" t="s">
        <v>167</v>
      </c>
      <c r="I146" s="108"/>
    </row>
    <row r="147" spans="1:9" s="106" customFormat="1" hidden="1" x14ac:dyDescent="0.25">
      <c r="A147" s="206"/>
      <c r="B147" s="196"/>
      <c r="C147" s="196"/>
      <c r="D147" s="213"/>
      <c r="E147" s="196"/>
      <c r="F147" s="153">
        <f t="shared" si="10"/>
        <v>0</v>
      </c>
      <c r="G147" s="254" t="s">
        <v>167</v>
      </c>
      <c r="I147" s="108"/>
    </row>
    <row r="148" spans="1:9" s="106" customFormat="1" hidden="1" x14ac:dyDescent="0.25">
      <c r="A148" s="206"/>
      <c r="B148" s="196"/>
      <c r="C148" s="196"/>
      <c r="D148" s="213"/>
      <c r="E148" s="196"/>
      <c r="F148" s="153">
        <f t="shared" si="10"/>
        <v>0</v>
      </c>
      <c r="G148" s="254" t="s">
        <v>167</v>
      </c>
      <c r="I148" s="108"/>
    </row>
    <row r="149" spans="1:9" s="106" customFormat="1" hidden="1" x14ac:dyDescent="0.25">
      <c r="A149" s="206"/>
      <c r="B149" s="196"/>
      <c r="C149" s="196"/>
      <c r="D149" s="213"/>
      <c r="E149" s="196"/>
      <c r="F149" s="153">
        <f t="shared" si="10"/>
        <v>0</v>
      </c>
      <c r="G149" s="254" t="s">
        <v>167</v>
      </c>
      <c r="I149" s="108"/>
    </row>
    <row r="150" spans="1:9" s="106" customFormat="1" hidden="1" x14ac:dyDescent="0.25">
      <c r="A150" s="206"/>
      <c r="B150" s="196"/>
      <c r="C150" s="196"/>
      <c r="D150" s="213"/>
      <c r="E150" s="196"/>
      <c r="F150" s="153">
        <f t="shared" si="10"/>
        <v>0</v>
      </c>
      <c r="G150" s="254" t="s">
        <v>167</v>
      </c>
      <c r="I150" s="108"/>
    </row>
    <row r="151" spans="1:9" s="106" customFormat="1" hidden="1" x14ac:dyDescent="0.25">
      <c r="A151" s="206"/>
      <c r="B151" s="196"/>
      <c r="C151" s="196"/>
      <c r="D151" s="213"/>
      <c r="E151" s="196"/>
      <c r="F151" s="153">
        <f t="shared" si="10"/>
        <v>0</v>
      </c>
      <c r="G151" s="254" t="s">
        <v>167</v>
      </c>
      <c r="I151" s="108"/>
    </row>
    <row r="152" spans="1:9" s="106" customFormat="1" hidden="1" x14ac:dyDescent="0.25">
      <c r="A152" s="206"/>
      <c r="B152" s="196"/>
      <c r="C152" s="196"/>
      <c r="D152" s="213"/>
      <c r="E152" s="196"/>
      <c r="F152" s="153">
        <f t="shared" si="10"/>
        <v>0</v>
      </c>
      <c r="G152" s="254" t="s">
        <v>167</v>
      </c>
      <c r="I152" s="108"/>
    </row>
    <row r="153" spans="1:9" s="106" customFormat="1" hidden="1" x14ac:dyDescent="0.25">
      <c r="A153" s="206"/>
      <c r="B153" s="196"/>
      <c r="C153" s="196"/>
      <c r="D153" s="213"/>
      <c r="E153" s="196"/>
      <c r="F153" s="153">
        <f t="shared" si="10"/>
        <v>0</v>
      </c>
      <c r="G153" s="254" t="s">
        <v>167</v>
      </c>
      <c r="I153" s="108"/>
    </row>
    <row r="154" spans="1:9" s="106" customFormat="1" hidden="1" x14ac:dyDescent="0.25">
      <c r="A154" s="206"/>
      <c r="B154" s="196"/>
      <c r="C154" s="196"/>
      <c r="D154" s="213"/>
      <c r="E154" s="196"/>
      <c r="F154" s="153">
        <f t="shared" si="10"/>
        <v>0</v>
      </c>
      <c r="G154" s="254" t="s">
        <v>167</v>
      </c>
      <c r="I154" s="108"/>
    </row>
    <row r="155" spans="1:9" s="106" customFormat="1" hidden="1" x14ac:dyDescent="0.25">
      <c r="A155" s="206"/>
      <c r="B155" s="196"/>
      <c r="C155" s="196"/>
      <c r="D155" s="213"/>
      <c r="E155" s="196"/>
      <c r="F155" s="153">
        <f t="shared" si="10"/>
        <v>0</v>
      </c>
      <c r="G155" s="254" t="s">
        <v>167</v>
      </c>
      <c r="I155" s="108"/>
    </row>
    <row r="156" spans="1:9" s="106" customFormat="1" hidden="1" x14ac:dyDescent="0.25">
      <c r="A156" s="206"/>
      <c r="B156" s="196"/>
      <c r="C156" s="196"/>
      <c r="D156" s="213"/>
      <c r="E156" s="196"/>
      <c r="F156" s="153">
        <f t="shared" si="10"/>
        <v>0</v>
      </c>
      <c r="G156" s="254" t="s">
        <v>167</v>
      </c>
      <c r="I156" s="108"/>
    </row>
    <row r="157" spans="1:9" s="106" customFormat="1" hidden="1" x14ac:dyDescent="0.25">
      <c r="A157" s="206"/>
      <c r="B157" s="196"/>
      <c r="C157" s="196"/>
      <c r="D157" s="213"/>
      <c r="E157" s="196"/>
      <c r="F157" s="153">
        <f t="shared" si="10"/>
        <v>0</v>
      </c>
      <c r="G157" s="254" t="s">
        <v>167</v>
      </c>
      <c r="I157" s="108"/>
    </row>
    <row r="158" spans="1:9" s="106" customFormat="1" hidden="1" x14ac:dyDescent="0.25">
      <c r="A158" s="206"/>
      <c r="B158" s="196"/>
      <c r="C158" s="196"/>
      <c r="D158" s="213"/>
      <c r="E158" s="196"/>
      <c r="F158" s="153">
        <f t="shared" si="10"/>
        <v>0</v>
      </c>
      <c r="G158" s="254" t="s">
        <v>167</v>
      </c>
      <c r="I158" s="108"/>
    </row>
    <row r="159" spans="1:9" s="106" customFormat="1" hidden="1" x14ac:dyDescent="0.25">
      <c r="A159" s="206"/>
      <c r="B159" s="196"/>
      <c r="C159" s="196"/>
      <c r="D159" s="213"/>
      <c r="E159" s="196"/>
      <c r="F159" s="153">
        <f t="shared" si="10"/>
        <v>0</v>
      </c>
      <c r="G159" s="254" t="s">
        <v>167</v>
      </c>
      <c r="I159" s="108"/>
    </row>
    <row r="160" spans="1:9" s="106" customFormat="1" hidden="1" x14ac:dyDescent="0.25">
      <c r="A160" s="206"/>
      <c r="B160" s="196"/>
      <c r="C160" s="196"/>
      <c r="D160" s="213"/>
      <c r="E160" s="196"/>
      <c r="F160" s="153">
        <f t="shared" si="10"/>
        <v>0</v>
      </c>
      <c r="G160" s="254" t="s">
        <v>167</v>
      </c>
      <c r="I160" s="108"/>
    </row>
    <row r="161" spans="1:9" s="106" customFormat="1" hidden="1" x14ac:dyDescent="0.25">
      <c r="A161" s="206"/>
      <c r="B161" s="196"/>
      <c r="C161" s="196"/>
      <c r="D161" s="213"/>
      <c r="E161" s="196"/>
      <c r="F161" s="153">
        <f t="shared" si="10"/>
        <v>0</v>
      </c>
      <c r="G161" s="254" t="s">
        <v>167</v>
      </c>
      <c r="I161" s="108"/>
    </row>
    <row r="162" spans="1:9" s="106" customFormat="1" hidden="1" x14ac:dyDescent="0.25">
      <c r="A162" s="206"/>
      <c r="B162" s="196"/>
      <c r="C162" s="196"/>
      <c r="D162" s="213"/>
      <c r="E162" s="196"/>
      <c r="F162" s="153">
        <f t="shared" si="10"/>
        <v>0</v>
      </c>
      <c r="G162" s="254" t="s">
        <v>167</v>
      </c>
      <c r="I162" s="108"/>
    </row>
    <row r="163" spans="1:9" s="106" customFormat="1" hidden="1" x14ac:dyDescent="0.25">
      <c r="A163" s="206"/>
      <c r="B163" s="196"/>
      <c r="C163" s="196"/>
      <c r="D163" s="213"/>
      <c r="E163" s="196"/>
      <c r="F163" s="153">
        <f t="shared" si="10"/>
        <v>0</v>
      </c>
      <c r="G163" s="254" t="s">
        <v>167</v>
      </c>
      <c r="I163" s="108"/>
    </row>
    <row r="164" spans="1:9" s="106" customFormat="1" hidden="1" x14ac:dyDescent="0.25">
      <c r="A164" s="206"/>
      <c r="B164" s="196"/>
      <c r="C164" s="196"/>
      <c r="D164" s="213"/>
      <c r="E164" s="196"/>
      <c r="F164" s="153">
        <f t="shared" si="10"/>
        <v>0</v>
      </c>
      <c r="G164" s="254" t="s">
        <v>167</v>
      </c>
      <c r="I164" s="108"/>
    </row>
    <row r="165" spans="1:9" s="106" customFormat="1" hidden="1" x14ac:dyDescent="0.25">
      <c r="A165" s="206"/>
      <c r="B165" s="196"/>
      <c r="C165" s="196"/>
      <c r="D165" s="213"/>
      <c r="E165" s="196"/>
      <c r="F165" s="153">
        <f t="shared" si="10"/>
        <v>0</v>
      </c>
      <c r="G165" s="254" t="s">
        <v>167</v>
      </c>
      <c r="I165" s="108"/>
    </row>
    <row r="166" spans="1:9" s="106" customFormat="1" hidden="1" x14ac:dyDescent="0.25">
      <c r="A166" s="206"/>
      <c r="B166" s="196"/>
      <c r="C166" s="196"/>
      <c r="D166" s="213"/>
      <c r="E166" s="196"/>
      <c r="F166" s="153">
        <f t="shared" si="10"/>
        <v>0</v>
      </c>
      <c r="G166" s="254" t="s">
        <v>167</v>
      </c>
      <c r="I166" s="108"/>
    </row>
    <row r="167" spans="1:9" s="106" customFormat="1" hidden="1" x14ac:dyDescent="0.25">
      <c r="A167" s="206"/>
      <c r="B167" s="196"/>
      <c r="C167" s="196"/>
      <c r="D167" s="213"/>
      <c r="E167" s="196"/>
      <c r="F167" s="153">
        <f t="shared" si="10"/>
        <v>0</v>
      </c>
      <c r="G167" s="254" t="s">
        <v>167</v>
      </c>
      <c r="I167" s="108"/>
    </row>
    <row r="168" spans="1:9" s="106" customFormat="1" hidden="1" x14ac:dyDescent="0.25">
      <c r="A168" s="206"/>
      <c r="B168" s="196"/>
      <c r="C168" s="196"/>
      <c r="D168" s="213"/>
      <c r="E168" s="196"/>
      <c r="F168" s="153">
        <f t="shared" si="10"/>
        <v>0</v>
      </c>
      <c r="G168" s="254" t="s">
        <v>167</v>
      </c>
      <c r="I168" s="108"/>
    </row>
    <row r="169" spans="1:9" s="106" customFormat="1" hidden="1" x14ac:dyDescent="0.25">
      <c r="A169" s="206"/>
      <c r="B169" s="196"/>
      <c r="C169" s="196"/>
      <c r="D169" s="213"/>
      <c r="E169" s="196"/>
      <c r="F169" s="153">
        <f t="shared" si="10"/>
        <v>0</v>
      </c>
      <c r="G169" s="254" t="s">
        <v>167</v>
      </c>
      <c r="I169" s="108"/>
    </row>
    <row r="170" spans="1:9" s="106" customFormat="1" hidden="1" x14ac:dyDescent="0.25">
      <c r="A170" s="206"/>
      <c r="B170" s="196"/>
      <c r="C170" s="196"/>
      <c r="D170" s="213"/>
      <c r="E170" s="196"/>
      <c r="F170" s="153">
        <f t="shared" si="10"/>
        <v>0</v>
      </c>
      <c r="G170" s="254" t="s">
        <v>167</v>
      </c>
      <c r="I170" s="108"/>
    </row>
    <row r="171" spans="1:9" s="106" customFormat="1" hidden="1" x14ac:dyDescent="0.25">
      <c r="A171" s="206"/>
      <c r="B171" s="196"/>
      <c r="C171" s="196"/>
      <c r="D171" s="213"/>
      <c r="E171" s="196"/>
      <c r="F171" s="153">
        <f t="shared" si="10"/>
        <v>0</v>
      </c>
      <c r="G171" s="254" t="s">
        <v>167</v>
      </c>
      <c r="I171" s="108"/>
    </row>
    <row r="172" spans="1:9" s="106" customFormat="1" hidden="1" x14ac:dyDescent="0.25">
      <c r="A172" s="206"/>
      <c r="B172" s="196"/>
      <c r="C172" s="196"/>
      <c r="D172" s="213"/>
      <c r="E172" s="196"/>
      <c r="F172" s="153">
        <f t="shared" si="10"/>
        <v>0</v>
      </c>
      <c r="G172" s="254" t="s">
        <v>167</v>
      </c>
      <c r="I172" s="108"/>
    </row>
    <row r="173" spans="1:9" s="106" customFormat="1" hidden="1" x14ac:dyDescent="0.25">
      <c r="A173" s="206"/>
      <c r="B173" s="196"/>
      <c r="C173" s="196"/>
      <c r="D173" s="213"/>
      <c r="E173" s="196"/>
      <c r="F173" s="153">
        <f t="shared" si="10"/>
        <v>0</v>
      </c>
      <c r="G173" s="254" t="s">
        <v>167</v>
      </c>
      <c r="I173" s="108"/>
    </row>
    <row r="174" spans="1:9" s="106" customFormat="1" hidden="1" x14ac:dyDescent="0.25">
      <c r="A174" s="206"/>
      <c r="B174" s="196"/>
      <c r="C174" s="196"/>
      <c r="D174" s="213"/>
      <c r="E174" s="196"/>
      <c r="F174" s="153">
        <f t="shared" si="10"/>
        <v>0</v>
      </c>
      <c r="G174" s="254" t="s">
        <v>167</v>
      </c>
      <c r="I174" s="108"/>
    </row>
    <row r="175" spans="1:9" s="106" customFormat="1" hidden="1" x14ac:dyDescent="0.25">
      <c r="A175" s="206"/>
      <c r="B175" s="196"/>
      <c r="C175" s="196"/>
      <c r="D175" s="213"/>
      <c r="E175" s="196"/>
      <c r="F175" s="153">
        <f t="shared" si="10"/>
        <v>0</v>
      </c>
      <c r="G175" s="254" t="s">
        <v>167</v>
      </c>
      <c r="I175" s="108"/>
    </row>
    <row r="176" spans="1:9" s="106" customFormat="1" hidden="1" x14ac:dyDescent="0.25">
      <c r="A176" s="206"/>
      <c r="B176" s="196"/>
      <c r="C176" s="196"/>
      <c r="D176" s="213"/>
      <c r="E176" s="196"/>
      <c r="F176" s="153">
        <f t="shared" si="10"/>
        <v>0</v>
      </c>
      <c r="G176" s="254" t="s">
        <v>167</v>
      </c>
      <c r="I176" s="108"/>
    </row>
    <row r="177" spans="1:9" s="106" customFormat="1" hidden="1" x14ac:dyDescent="0.25">
      <c r="A177" s="206"/>
      <c r="B177" s="196"/>
      <c r="C177" s="196"/>
      <c r="D177" s="213"/>
      <c r="E177" s="196"/>
      <c r="F177" s="153">
        <f t="shared" si="10"/>
        <v>0</v>
      </c>
      <c r="G177" s="254" t="s">
        <v>167</v>
      </c>
      <c r="I177" s="108"/>
    </row>
    <row r="178" spans="1:9" s="106" customFormat="1" hidden="1" x14ac:dyDescent="0.25">
      <c r="A178" s="206"/>
      <c r="B178" s="196"/>
      <c r="C178" s="196"/>
      <c r="D178" s="213"/>
      <c r="E178" s="196"/>
      <c r="F178" s="153">
        <f t="shared" si="10"/>
        <v>0</v>
      </c>
      <c r="G178" s="254" t="s">
        <v>167</v>
      </c>
      <c r="I178" s="108"/>
    </row>
    <row r="179" spans="1:9" s="106" customFormat="1" hidden="1" x14ac:dyDescent="0.25">
      <c r="A179" s="206"/>
      <c r="B179" s="196"/>
      <c r="C179" s="196"/>
      <c r="D179" s="213"/>
      <c r="E179" s="196"/>
      <c r="F179" s="153">
        <f t="shared" si="10"/>
        <v>0</v>
      </c>
      <c r="G179" s="254" t="s">
        <v>167</v>
      </c>
      <c r="I179" s="108"/>
    </row>
    <row r="180" spans="1:9" s="106" customFormat="1" hidden="1" x14ac:dyDescent="0.25">
      <c r="A180" s="206"/>
      <c r="B180" s="196"/>
      <c r="C180" s="196"/>
      <c r="D180" s="213"/>
      <c r="E180" s="196"/>
      <c r="F180" s="153">
        <f t="shared" si="10"/>
        <v>0</v>
      </c>
      <c r="G180" s="254" t="s">
        <v>167</v>
      </c>
      <c r="I180" s="108"/>
    </row>
    <row r="181" spans="1:9" s="106" customFormat="1" hidden="1" x14ac:dyDescent="0.25">
      <c r="A181" s="206"/>
      <c r="B181" s="196"/>
      <c r="C181" s="196"/>
      <c r="D181" s="213"/>
      <c r="E181" s="196"/>
      <c r="F181" s="153">
        <f t="shared" si="10"/>
        <v>0</v>
      </c>
      <c r="G181" s="254" t="s">
        <v>167</v>
      </c>
      <c r="I181" s="108"/>
    </row>
    <row r="182" spans="1:9" s="106" customFormat="1" hidden="1" x14ac:dyDescent="0.25">
      <c r="A182" s="206"/>
      <c r="B182" s="196"/>
      <c r="C182" s="196"/>
      <c r="D182" s="213"/>
      <c r="E182" s="196"/>
      <c r="F182" s="153">
        <f t="shared" si="10"/>
        <v>0</v>
      </c>
      <c r="G182" s="254" t="s">
        <v>167</v>
      </c>
      <c r="I182" s="108"/>
    </row>
    <row r="183" spans="1:9" s="106" customFormat="1" hidden="1" x14ac:dyDescent="0.25">
      <c r="A183" s="206"/>
      <c r="B183" s="196"/>
      <c r="C183" s="196"/>
      <c r="D183" s="213"/>
      <c r="E183" s="196"/>
      <c r="F183" s="153">
        <f t="shared" si="10"/>
        <v>0</v>
      </c>
      <c r="G183" s="254" t="s">
        <v>167</v>
      </c>
      <c r="I183" s="108"/>
    </row>
    <row r="184" spans="1:9" s="106" customFormat="1" hidden="1" x14ac:dyDescent="0.25">
      <c r="A184" s="206"/>
      <c r="B184" s="196"/>
      <c r="C184" s="196"/>
      <c r="D184" s="213"/>
      <c r="E184" s="196"/>
      <c r="F184" s="153">
        <f t="shared" si="10"/>
        <v>0</v>
      </c>
      <c r="G184" s="254" t="s">
        <v>167</v>
      </c>
      <c r="I184" s="108"/>
    </row>
    <row r="185" spans="1:9" s="106" customFormat="1" hidden="1" x14ac:dyDescent="0.25">
      <c r="A185" s="206"/>
      <c r="B185" s="196"/>
      <c r="C185" s="196"/>
      <c r="D185" s="213"/>
      <c r="E185" s="196"/>
      <c r="F185" s="153">
        <f t="shared" si="10"/>
        <v>0</v>
      </c>
      <c r="G185" s="254" t="s">
        <v>167</v>
      </c>
      <c r="I185" s="108"/>
    </row>
    <row r="186" spans="1:9" s="106" customFormat="1" hidden="1" x14ac:dyDescent="0.25">
      <c r="A186" s="206"/>
      <c r="B186" s="196"/>
      <c r="C186" s="196"/>
      <c r="D186" s="213"/>
      <c r="E186" s="196"/>
      <c r="F186" s="153">
        <f t="shared" si="10"/>
        <v>0</v>
      </c>
      <c r="G186" s="254" t="s">
        <v>167</v>
      </c>
      <c r="I186" s="108"/>
    </row>
    <row r="187" spans="1:9" s="106" customFormat="1" hidden="1" x14ac:dyDescent="0.25">
      <c r="A187" s="206"/>
      <c r="B187" s="196"/>
      <c r="C187" s="196"/>
      <c r="D187" s="213"/>
      <c r="E187" s="196"/>
      <c r="F187" s="153">
        <f t="shared" si="10"/>
        <v>0</v>
      </c>
      <c r="G187" s="254" t="s">
        <v>167</v>
      </c>
      <c r="I187" s="108"/>
    </row>
    <row r="188" spans="1:9" s="106" customFormat="1" hidden="1" x14ac:dyDescent="0.25">
      <c r="A188" s="206"/>
      <c r="B188" s="196"/>
      <c r="C188" s="196"/>
      <c r="D188" s="213"/>
      <c r="E188" s="196"/>
      <c r="F188" s="153">
        <f t="shared" si="10"/>
        <v>0</v>
      </c>
      <c r="G188" s="254" t="s">
        <v>167</v>
      </c>
      <c r="I188" s="108"/>
    </row>
    <row r="189" spans="1:9" s="106" customFormat="1" hidden="1" x14ac:dyDescent="0.25">
      <c r="A189" s="206"/>
      <c r="B189" s="196"/>
      <c r="C189" s="196"/>
      <c r="D189" s="213"/>
      <c r="E189" s="196"/>
      <c r="F189" s="153">
        <f t="shared" si="10"/>
        <v>0</v>
      </c>
      <c r="G189" s="254" t="s">
        <v>167</v>
      </c>
      <c r="I189" s="108"/>
    </row>
    <row r="190" spans="1:9" s="106" customFormat="1" hidden="1" x14ac:dyDescent="0.25">
      <c r="A190" s="206"/>
      <c r="B190" s="196"/>
      <c r="C190" s="196"/>
      <c r="D190" s="213"/>
      <c r="E190" s="196"/>
      <c r="F190" s="153">
        <f t="shared" si="10"/>
        <v>0</v>
      </c>
      <c r="G190" s="254" t="s">
        <v>167</v>
      </c>
      <c r="I190" s="108"/>
    </row>
    <row r="191" spans="1:9" s="106" customFormat="1" hidden="1" x14ac:dyDescent="0.25">
      <c r="A191" s="206"/>
      <c r="B191" s="196"/>
      <c r="C191" s="196"/>
      <c r="D191" s="213"/>
      <c r="E191" s="196"/>
      <c r="F191" s="153">
        <f t="shared" si="10"/>
        <v>0</v>
      </c>
      <c r="G191" s="254" t="s">
        <v>167</v>
      </c>
      <c r="I191" s="108"/>
    </row>
    <row r="192" spans="1:9" s="106" customFormat="1" hidden="1" x14ac:dyDescent="0.25">
      <c r="A192" s="206"/>
      <c r="B192" s="196"/>
      <c r="C192" s="196"/>
      <c r="D192" s="213"/>
      <c r="E192" s="196"/>
      <c r="F192" s="153">
        <f t="shared" si="10"/>
        <v>0</v>
      </c>
      <c r="G192" s="254" t="s">
        <v>167</v>
      </c>
      <c r="I192" s="108"/>
    </row>
    <row r="193" spans="1:9" s="106" customFormat="1" hidden="1" x14ac:dyDescent="0.25">
      <c r="A193" s="206"/>
      <c r="B193" s="196"/>
      <c r="C193" s="196"/>
      <c r="D193" s="213"/>
      <c r="E193" s="196"/>
      <c r="F193" s="153">
        <f t="shared" si="10"/>
        <v>0</v>
      </c>
      <c r="G193" s="254" t="s">
        <v>167</v>
      </c>
      <c r="I193" s="108"/>
    </row>
    <row r="194" spans="1:9" s="106" customFormat="1" hidden="1" x14ac:dyDescent="0.25">
      <c r="A194" s="206"/>
      <c r="B194" s="196"/>
      <c r="C194" s="196"/>
      <c r="D194" s="213"/>
      <c r="E194" s="196"/>
      <c r="F194" s="153">
        <f t="shared" si="10"/>
        <v>0</v>
      </c>
      <c r="G194" s="254" t="s">
        <v>167</v>
      </c>
      <c r="I194" s="108"/>
    </row>
    <row r="195" spans="1:9" s="106" customFormat="1" hidden="1" x14ac:dyDescent="0.25">
      <c r="A195" s="206"/>
      <c r="B195" s="196"/>
      <c r="C195" s="196"/>
      <c r="D195" s="213"/>
      <c r="E195" s="196"/>
      <c r="F195" s="153">
        <f t="shared" si="10"/>
        <v>0</v>
      </c>
      <c r="G195" s="254" t="s">
        <v>167</v>
      </c>
      <c r="I195" s="108"/>
    </row>
    <row r="196" spans="1:9" s="106" customFormat="1" hidden="1" x14ac:dyDescent="0.25">
      <c r="A196" s="206"/>
      <c r="B196" s="196"/>
      <c r="C196" s="196"/>
      <c r="D196" s="213"/>
      <c r="E196" s="196"/>
      <c r="F196" s="153">
        <f t="shared" si="10"/>
        <v>0</v>
      </c>
      <c r="G196" s="254" t="s">
        <v>167</v>
      </c>
      <c r="I196" s="108"/>
    </row>
    <row r="197" spans="1:9" s="106" customFormat="1" hidden="1" x14ac:dyDescent="0.25">
      <c r="A197" s="206"/>
      <c r="B197" s="196"/>
      <c r="C197" s="196"/>
      <c r="D197" s="213"/>
      <c r="E197" s="196"/>
      <c r="F197" s="153">
        <f t="shared" si="10"/>
        <v>0</v>
      </c>
      <c r="G197" s="254" t="s">
        <v>167</v>
      </c>
      <c r="I197" s="108"/>
    </row>
    <row r="198" spans="1:9" s="106" customFormat="1" hidden="1" x14ac:dyDescent="0.25">
      <c r="A198" s="206"/>
      <c r="B198" s="196"/>
      <c r="C198" s="196"/>
      <c r="D198" s="213"/>
      <c r="E198" s="196"/>
      <c r="F198" s="153">
        <f t="shared" si="10"/>
        <v>0</v>
      </c>
      <c r="G198" s="254" t="s">
        <v>167</v>
      </c>
      <c r="I198" s="108"/>
    </row>
    <row r="199" spans="1:9" s="106" customFormat="1" hidden="1" x14ac:dyDescent="0.25">
      <c r="A199" s="206"/>
      <c r="B199" s="196"/>
      <c r="C199" s="196"/>
      <c r="D199" s="213"/>
      <c r="E199" s="196"/>
      <c r="F199" s="153">
        <f t="shared" si="10"/>
        <v>0</v>
      </c>
      <c r="G199" s="254" t="s">
        <v>167</v>
      </c>
      <c r="I199" s="108"/>
    </row>
    <row r="200" spans="1:9" s="106" customFormat="1" hidden="1" x14ac:dyDescent="0.25">
      <c r="A200" s="206"/>
      <c r="B200" s="196"/>
      <c r="C200" s="196"/>
      <c r="D200" s="213"/>
      <c r="E200" s="196"/>
      <c r="F200" s="153">
        <f t="shared" si="10"/>
        <v>0</v>
      </c>
      <c r="G200" s="254" t="s">
        <v>167</v>
      </c>
      <c r="I200" s="108"/>
    </row>
    <row r="201" spans="1:9" s="106" customFormat="1" hidden="1" x14ac:dyDescent="0.25">
      <c r="A201" s="206"/>
      <c r="B201" s="196"/>
      <c r="C201" s="196"/>
      <c r="D201" s="213"/>
      <c r="E201" s="196"/>
      <c r="F201" s="153">
        <f t="shared" si="10"/>
        <v>0</v>
      </c>
      <c r="G201" s="254" t="s">
        <v>167</v>
      </c>
      <c r="I201" s="108"/>
    </row>
    <row r="202" spans="1:9" s="106" customFormat="1" hidden="1" x14ac:dyDescent="0.25">
      <c r="A202" s="206"/>
      <c r="B202" s="196"/>
      <c r="C202" s="196"/>
      <c r="D202" s="213"/>
      <c r="E202" s="196"/>
      <c r="F202" s="153">
        <f t="shared" si="10"/>
        <v>0</v>
      </c>
      <c r="G202" s="254" t="s">
        <v>167</v>
      </c>
      <c r="I202" s="108"/>
    </row>
    <row r="203" spans="1:9" s="106" customFormat="1" hidden="1" x14ac:dyDescent="0.25">
      <c r="A203" s="206"/>
      <c r="B203" s="196"/>
      <c r="C203" s="196"/>
      <c r="D203" s="213"/>
      <c r="E203" s="196"/>
      <c r="F203" s="153">
        <f t="shared" si="10"/>
        <v>0</v>
      </c>
      <c r="G203" s="254" t="s">
        <v>167</v>
      </c>
      <c r="I203" s="108"/>
    </row>
    <row r="204" spans="1:9" s="106" customFormat="1" hidden="1" x14ac:dyDescent="0.25">
      <c r="A204" s="206"/>
      <c r="B204" s="196"/>
      <c r="C204" s="196"/>
      <c r="D204" s="213"/>
      <c r="E204" s="196"/>
      <c r="F204" s="153">
        <f t="shared" si="10"/>
        <v>0</v>
      </c>
      <c r="G204" s="254" t="s">
        <v>167</v>
      </c>
      <c r="I204" s="108"/>
    </row>
    <row r="205" spans="1:9" s="106" customFormat="1" hidden="1" x14ac:dyDescent="0.25">
      <c r="A205" s="206"/>
      <c r="B205" s="196"/>
      <c r="C205" s="196"/>
      <c r="D205" s="213"/>
      <c r="E205" s="196"/>
      <c r="F205" s="153">
        <f t="shared" si="10"/>
        <v>0</v>
      </c>
      <c r="G205" s="254" t="s">
        <v>167</v>
      </c>
      <c r="I205" s="108"/>
    </row>
    <row r="206" spans="1:9" s="106" customFormat="1" hidden="1" x14ac:dyDescent="0.25">
      <c r="A206" s="206"/>
      <c r="B206" s="196"/>
      <c r="C206" s="196"/>
      <c r="D206" s="213"/>
      <c r="E206" s="196"/>
      <c r="F206" s="153">
        <f t="shared" si="10"/>
        <v>0</v>
      </c>
      <c r="G206" s="254" t="s">
        <v>167</v>
      </c>
      <c r="I206" s="108"/>
    </row>
    <row r="207" spans="1:9" s="106" customFormat="1" hidden="1" x14ac:dyDescent="0.25">
      <c r="A207" s="206"/>
      <c r="B207" s="196"/>
      <c r="C207" s="196"/>
      <c r="D207" s="213"/>
      <c r="E207" s="196"/>
      <c r="F207" s="153">
        <f t="shared" si="10"/>
        <v>0</v>
      </c>
      <c r="G207" s="254" t="s">
        <v>167</v>
      </c>
      <c r="I207" s="108"/>
    </row>
    <row r="208" spans="1:9" s="106" customFormat="1" hidden="1" x14ac:dyDescent="0.25">
      <c r="A208" s="206"/>
      <c r="B208" s="196"/>
      <c r="C208" s="196"/>
      <c r="D208" s="213"/>
      <c r="E208" s="196"/>
      <c r="F208" s="153">
        <f t="shared" si="10"/>
        <v>0</v>
      </c>
      <c r="G208" s="254" t="s">
        <v>167</v>
      </c>
      <c r="I208" s="108"/>
    </row>
    <row r="209" spans="1:9" s="106" customFormat="1" hidden="1" x14ac:dyDescent="0.25">
      <c r="A209" s="206"/>
      <c r="B209" s="196"/>
      <c r="C209" s="196"/>
      <c r="D209" s="213"/>
      <c r="E209" s="196"/>
      <c r="F209" s="153">
        <f t="shared" si="10"/>
        <v>0</v>
      </c>
      <c r="G209" s="254" t="s">
        <v>167</v>
      </c>
      <c r="I209" s="108"/>
    </row>
    <row r="210" spans="1:9" s="106" customFormat="1" hidden="1" x14ac:dyDescent="0.25">
      <c r="A210" s="206"/>
      <c r="B210" s="196"/>
      <c r="C210" s="196"/>
      <c r="D210" s="213"/>
      <c r="E210" s="196"/>
      <c r="F210" s="153">
        <f t="shared" si="10"/>
        <v>0</v>
      </c>
      <c r="G210" s="254" t="s">
        <v>167</v>
      </c>
      <c r="I210" s="108"/>
    </row>
    <row r="211" spans="1:9" s="106" customFormat="1" hidden="1" x14ac:dyDescent="0.25">
      <c r="A211" s="206"/>
      <c r="B211" s="196"/>
      <c r="C211" s="196"/>
      <c r="D211" s="213"/>
      <c r="E211" s="196"/>
      <c r="F211" s="153">
        <f t="shared" si="10"/>
        <v>0</v>
      </c>
      <c r="G211" s="254" t="s">
        <v>167</v>
      </c>
      <c r="I211" s="108"/>
    </row>
    <row r="212" spans="1:9" s="106" customFormat="1" hidden="1" x14ac:dyDescent="0.25">
      <c r="A212" s="206"/>
      <c r="B212" s="196"/>
      <c r="C212" s="196"/>
      <c r="D212" s="213"/>
      <c r="E212" s="196"/>
      <c r="F212" s="153">
        <f t="shared" si="10"/>
        <v>0</v>
      </c>
      <c r="G212" s="254" t="s">
        <v>167</v>
      </c>
      <c r="I212" s="108"/>
    </row>
    <row r="213" spans="1:9" s="106" customFormat="1" hidden="1" x14ac:dyDescent="0.25">
      <c r="A213" s="206"/>
      <c r="B213" s="196"/>
      <c r="C213" s="196"/>
      <c r="D213" s="213"/>
      <c r="E213" s="196"/>
      <c r="F213" s="153">
        <f t="shared" si="10"/>
        <v>0</v>
      </c>
      <c r="G213" s="254" t="s">
        <v>167</v>
      </c>
      <c r="I213" s="108"/>
    </row>
    <row r="214" spans="1:9" s="106" customFormat="1" hidden="1" x14ac:dyDescent="0.25">
      <c r="A214" s="206"/>
      <c r="B214" s="196"/>
      <c r="C214" s="196"/>
      <c r="D214" s="213"/>
      <c r="E214" s="196"/>
      <c r="F214" s="153">
        <f t="shared" si="10"/>
        <v>0</v>
      </c>
      <c r="G214" s="254" t="s">
        <v>167</v>
      </c>
      <c r="I214" s="108"/>
    </row>
    <row r="215" spans="1:9" s="106" customFormat="1" hidden="1" x14ac:dyDescent="0.25">
      <c r="A215" s="206"/>
      <c r="B215" s="196"/>
      <c r="C215" s="196"/>
      <c r="D215" s="213"/>
      <c r="E215" s="196"/>
      <c r="F215" s="153">
        <f t="shared" si="10"/>
        <v>0</v>
      </c>
      <c r="G215" s="254" t="s">
        <v>167</v>
      </c>
      <c r="I215" s="108"/>
    </row>
    <row r="216" spans="1:9" s="106" customFormat="1" hidden="1" x14ac:dyDescent="0.25">
      <c r="A216" s="206"/>
      <c r="B216" s="196"/>
      <c r="C216" s="196"/>
      <c r="D216" s="213"/>
      <c r="E216" s="196"/>
      <c r="F216" s="153">
        <f t="shared" si="10"/>
        <v>0</v>
      </c>
      <c r="G216" s="254" t="s">
        <v>167</v>
      </c>
      <c r="I216" s="108"/>
    </row>
    <row r="217" spans="1:9" s="106" customFormat="1" hidden="1" x14ac:dyDescent="0.25">
      <c r="A217" s="206"/>
      <c r="B217" s="196"/>
      <c r="C217" s="196"/>
      <c r="D217" s="213"/>
      <c r="E217" s="196"/>
      <c r="F217" s="153">
        <f t="shared" si="10"/>
        <v>0</v>
      </c>
      <c r="G217" s="254" t="s">
        <v>167</v>
      </c>
      <c r="I217" s="108"/>
    </row>
    <row r="218" spans="1:9" s="106" customFormat="1" hidden="1" x14ac:dyDescent="0.25">
      <c r="A218" s="206"/>
      <c r="B218" s="196"/>
      <c r="C218" s="196"/>
      <c r="D218" s="213"/>
      <c r="E218" s="196"/>
      <c r="F218" s="153">
        <f t="shared" si="10"/>
        <v>0</v>
      </c>
      <c r="G218" s="254" t="s">
        <v>167</v>
      </c>
      <c r="I218" s="108"/>
    </row>
    <row r="219" spans="1:9" s="106" customFormat="1" hidden="1" x14ac:dyDescent="0.25">
      <c r="A219" s="206"/>
      <c r="B219" s="196"/>
      <c r="C219" s="196"/>
      <c r="D219" s="213"/>
      <c r="E219" s="196"/>
      <c r="F219" s="153">
        <f t="shared" si="10"/>
        <v>0</v>
      </c>
      <c r="G219" s="254" t="s">
        <v>167</v>
      </c>
      <c r="I219" s="108"/>
    </row>
    <row r="220" spans="1:9" s="106" customFormat="1" hidden="1" x14ac:dyDescent="0.25">
      <c r="A220" s="206"/>
      <c r="B220" s="196"/>
      <c r="C220" s="196"/>
      <c r="D220" s="213"/>
      <c r="E220" s="196"/>
      <c r="F220" s="153">
        <f t="shared" si="10"/>
        <v>0</v>
      </c>
      <c r="G220" s="254" t="s">
        <v>167</v>
      </c>
      <c r="I220" s="108"/>
    </row>
    <row r="221" spans="1:9" s="106" customFormat="1" hidden="1" x14ac:dyDescent="0.25">
      <c r="A221" s="206"/>
      <c r="B221" s="196"/>
      <c r="C221" s="196"/>
      <c r="D221" s="213"/>
      <c r="E221" s="196"/>
      <c r="F221" s="153">
        <f t="shared" si="10"/>
        <v>0</v>
      </c>
      <c r="G221" s="254" t="s">
        <v>167</v>
      </c>
      <c r="I221" s="108"/>
    </row>
    <row r="222" spans="1:9" s="106" customFormat="1" hidden="1" x14ac:dyDescent="0.25">
      <c r="A222" s="206"/>
      <c r="B222" s="196"/>
      <c r="C222" s="196"/>
      <c r="D222" s="213"/>
      <c r="E222" s="196"/>
      <c r="F222" s="153">
        <f t="shared" si="10"/>
        <v>0</v>
      </c>
      <c r="G222" s="254" t="s">
        <v>167</v>
      </c>
      <c r="I222" s="108"/>
    </row>
    <row r="223" spans="1:9" s="106" customFormat="1" hidden="1" x14ac:dyDescent="0.25">
      <c r="A223" s="206"/>
      <c r="B223" s="196"/>
      <c r="C223" s="196"/>
      <c r="D223" s="213"/>
      <c r="E223" s="196"/>
      <c r="F223" s="153">
        <f t="shared" si="10"/>
        <v>0</v>
      </c>
      <c r="G223" s="254" t="s">
        <v>167</v>
      </c>
      <c r="I223" s="108"/>
    </row>
    <row r="224" spans="1:9" s="106" customFormat="1" hidden="1" x14ac:dyDescent="0.25">
      <c r="A224" s="206"/>
      <c r="B224" s="196"/>
      <c r="C224" s="196"/>
      <c r="D224" s="213"/>
      <c r="E224" s="196"/>
      <c r="F224" s="153">
        <f t="shared" si="10"/>
        <v>0</v>
      </c>
      <c r="G224" s="254" t="s">
        <v>167</v>
      </c>
      <c r="I224" s="108"/>
    </row>
    <row r="225" spans="1:9" s="106" customFormat="1" hidden="1" x14ac:dyDescent="0.25">
      <c r="A225" s="206"/>
      <c r="B225" s="196"/>
      <c r="C225" s="196"/>
      <c r="D225" s="213"/>
      <c r="E225" s="196"/>
      <c r="F225" s="153">
        <f t="shared" si="10"/>
        <v>0</v>
      </c>
      <c r="G225" s="254" t="s">
        <v>167</v>
      </c>
      <c r="I225" s="108"/>
    </row>
    <row r="226" spans="1:9" s="106" customFormat="1" hidden="1" x14ac:dyDescent="0.25">
      <c r="A226" s="206"/>
      <c r="B226" s="196"/>
      <c r="C226" s="196"/>
      <c r="D226" s="213"/>
      <c r="E226" s="196"/>
      <c r="F226" s="153">
        <f t="shared" si="10"/>
        <v>0</v>
      </c>
      <c r="G226" s="254" t="s">
        <v>167</v>
      </c>
      <c r="I226" s="108"/>
    </row>
    <row r="227" spans="1:9" s="106" customFormat="1" hidden="1" x14ac:dyDescent="0.25">
      <c r="A227" s="206"/>
      <c r="B227" s="196"/>
      <c r="C227" s="196"/>
      <c r="D227" s="213"/>
      <c r="E227" s="196"/>
      <c r="F227" s="153">
        <f t="shared" si="10"/>
        <v>0</v>
      </c>
      <c r="G227" s="254" t="s">
        <v>167</v>
      </c>
      <c r="I227" s="108"/>
    </row>
    <row r="228" spans="1:9" s="106" customFormat="1" hidden="1" x14ac:dyDescent="0.25">
      <c r="A228" s="206"/>
      <c r="B228" s="196"/>
      <c r="C228" s="196"/>
      <c r="D228" s="213"/>
      <c r="E228" s="196"/>
      <c r="F228" s="153">
        <f t="shared" si="10"/>
        <v>0</v>
      </c>
      <c r="G228" s="254" t="s">
        <v>167</v>
      </c>
      <c r="I228" s="108"/>
    </row>
    <row r="229" spans="1:9" s="106" customFormat="1" hidden="1" x14ac:dyDescent="0.25">
      <c r="A229" s="206"/>
      <c r="B229" s="196"/>
      <c r="C229" s="196"/>
      <c r="D229" s="213"/>
      <c r="E229" s="196"/>
      <c r="F229" s="153">
        <f t="shared" si="10"/>
        <v>0</v>
      </c>
      <c r="G229" s="254" t="s">
        <v>167</v>
      </c>
      <c r="I229" s="108"/>
    </row>
    <row r="230" spans="1:9" s="106" customFormat="1" hidden="1" x14ac:dyDescent="0.25">
      <c r="A230" s="206"/>
      <c r="B230" s="196"/>
      <c r="C230" s="196"/>
      <c r="D230" s="213"/>
      <c r="E230" s="196"/>
      <c r="F230" s="153">
        <f t="shared" si="10"/>
        <v>0</v>
      </c>
      <c r="G230" s="254" t="s">
        <v>167</v>
      </c>
      <c r="I230" s="108"/>
    </row>
    <row r="231" spans="1:9" s="106" customFormat="1" hidden="1" x14ac:dyDescent="0.25">
      <c r="A231" s="206"/>
      <c r="B231" s="196"/>
      <c r="C231" s="196"/>
      <c r="D231" s="213"/>
      <c r="E231" s="196"/>
      <c r="F231" s="153">
        <f t="shared" si="10"/>
        <v>0</v>
      </c>
      <c r="G231" s="254" t="s">
        <v>167</v>
      </c>
      <c r="I231" s="108"/>
    </row>
    <row r="232" spans="1:9" s="106" customFormat="1" hidden="1" x14ac:dyDescent="0.25">
      <c r="A232" s="206"/>
      <c r="B232" s="196"/>
      <c r="C232" s="196"/>
      <c r="D232" s="213"/>
      <c r="E232" s="196"/>
      <c r="F232" s="153">
        <f t="shared" si="10"/>
        <v>0</v>
      </c>
      <c r="G232" s="254" t="s">
        <v>167</v>
      </c>
      <c r="I232" s="108"/>
    </row>
    <row r="233" spans="1:9" s="106" customFormat="1" hidden="1" x14ac:dyDescent="0.25">
      <c r="A233" s="206"/>
      <c r="B233" s="196"/>
      <c r="C233" s="196"/>
      <c r="D233" s="213"/>
      <c r="E233" s="196"/>
      <c r="F233" s="153">
        <f t="shared" si="10"/>
        <v>0</v>
      </c>
      <c r="G233" s="254" t="s">
        <v>167</v>
      </c>
      <c r="I233" s="108"/>
    </row>
    <row r="234" spans="1:9" s="106" customFormat="1" hidden="1" x14ac:dyDescent="0.25">
      <c r="A234" s="206"/>
      <c r="B234" s="196"/>
      <c r="C234" s="196"/>
      <c r="D234" s="213"/>
      <c r="E234" s="196"/>
      <c r="F234" s="153">
        <f t="shared" si="10"/>
        <v>0</v>
      </c>
      <c r="G234" s="254" t="s">
        <v>167</v>
      </c>
      <c r="I234" s="108"/>
    </row>
    <row r="235" spans="1:9" s="106" customFormat="1" hidden="1" x14ac:dyDescent="0.25">
      <c r="A235" s="206"/>
      <c r="B235" s="196"/>
      <c r="C235" s="196"/>
      <c r="D235" s="213"/>
      <c r="E235" s="196"/>
      <c r="F235" s="153">
        <f t="shared" si="10"/>
        <v>0</v>
      </c>
      <c r="G235" s="254" t="s">
        <v>167</v>
      </c>
      <c r="I235" s="108"/>
    </row>
    <row r="236" spans="1:9" s="106" customFormat="1" hidden="1" x14ac:dyDescent="0.25">
      <c r="A236" s="206"/>
      <c r="B236" s="196"/>
      <c r="C236" s="196"/>
      <c r="D236" s="213"/>
      <c r="E236" s="196"/>
      <c r="F236" s="153">
        <f t="shared" si="10"/>
        <v>0</v>
      </c>
      <c r="G236" s="254" t="s">
        <v>167</v>
      </c>
      <c r="I236" s="108"/>
    </row>
    <row r="237" spans="1:9" s="106" customFormat="1" hidden="1" x14ac:dyDescent="0.25">
      <c r="A237" s="206"/>
      <c r="B237" s="196"/>
      <c r="C237" s="196"/>
      <c r="D237" s="213"/>
      <c r="E237" s="196"/>
      <c r="F237" s="153">
        <f t="shared" si="10"/>
        <v>0</v>
      </c>
      <c r="G237" s="254" t="s">
        <v>167</v>
      </c>
      <c r="I237" s="108"/>
    </row>
    <row r="238" spans="1:9" s="106" customFormat="1" hidden="1" x14ac:dyDescent="0.25">
      <c r="A238" s="206"/>
      <c r="B238" s="196"/>
      <c r="C238" s="196"/>
      <c r="D238" s="213"/>
      <c r="E238" s="196"/>
      <c r="F238" s="153">
        <f t="shared" si="10"/>
        <v>0</v>
      </c>
      <c r="G238" s="254" t="s">
        <v>167</v>
      </c>
      <c r="I238" s="108"/>
    </row>
    <row r="239" spans="1:9" s="106" customFormat="1" hidden="1" x14ac:dyDescent="0.25">
      <c r="A239" s="206"/>
      <c r="B239" s="196"/>
      <c r="C239" s="196"/>
      <c r="D239" s="213"/>
      <c r="E239" s="196"/>
      <c r="F239" s="153">
        <f t="shared" si="10"/>
        <v>0</v>
      </c>
      <c r="G239" s="254" t="s">
        <v>167</v>
      </c>
      <c r="I239" s="108"/>
    </row>
    <row r="240" spans="1:9" s="106" customFormat="1" hidden="1" x14ac:dyDescent="0.25">
      <c r="A240" s="206"/>
      <c r="B240" s="196"/>
      <c r="C240" s="196"/>
      <c r="D240" s="213"/>
      <c r="E240" s="196"/>
      <c r="F240" s="153">
        <f t="shared" si="10"/>
        <v>0</v>
      </c>
      <c r="G240" s="254" t="s">
        <v>167</v>
      </c>
      <c r="I240" s="108"/>
    </row>
    <row r="241" spans="1:9" s="106" customFormat="1" hidden="1" x14ac:dyDescent="0.25">
      <c r="A241" s="206"/>
      <c r="B241" s="196"/>
      <c r="C241" s="196"/>
      <c r="D241" s="213"/>
      <c r="E241" s="196"/>
      <c r="F241" s="153">
        <f t="shared" si="10"/>
        <v>0</v>
      </c>
      <c r="G241" s="254" t="s">
        <v>167</v>
      </c>
      <c r="I241" s="108"/>
    </row>
    <row r="242" spans="1:9" s="106" customFormat="1" hidden="1" x14ac:dyDescent="0.25">
      <c r="A242" s="206"/>
      <c r="B242" s="196"/>
      <c r="C242" s="196"/>
      <c r="D242" s="213"/>
      <c r="E242" s="196"/>
      <c r="F242" s="153">
        <f t="shared" si="10"/>
        <v>0</v>
      </c>
      <c r="G242" s="254" t="s">
        <v>167</v>
      </c>
      <c r="I242" s="108"/>
    </row>
    <row r="243" spans="1:9" s="106" customFormat="1" hidden="1" x14ac:dyDescent="0.25">
      <c r="A243" s="206"/>
      <c r="B243" s="196"/>
      <c r="C243" s="196"/>
      <c r="D243" s="213"/>
      <c r="E243" s="196"/>
      <c r="F243" s="153">
        <f t="shared" si="10"/>
        <v>0</v>
      </c>
      <c r="G243" s="254" t="s">
        <v>167</v>
      </c>
      <c r="I243" s="108"/>
    </row>
    <row r="244" spans="1:9" s="106" customFormat="1" hidden="1" x14ac:dyDescent="0.25">
      <c r="A244" s="206"/>
      <c r="B244" s="196"/>
      <c r="C244" s="196"/>
      <c r="D244" s="213"/>
      <c r="E244" s="196"/>
      <c r="F244" s="153">
        <f t="shared" si="10"/>
        <v>0</v>
      </c>
      <c r="G244" s="254" t="s">
        <v>167</v>
      </c>
      <c r="I244" s="108"/>
    </row>
    <row r="245" spans="1:9" s="106" customFormat="1" hidden="1" x14ac:dyDescent="0.25">
      <c r="A245" s="206"/>
      <c r="B245" s="196"/>
      <c r="C245" s="196"/>
      <c r="D245" s="213"/>
      <c r="E245" s="196"/>
      <c r="F245" s="153">
        <f t="shared" si="10"/>
        <v>0</v>
      </c>
      <c r="G245" s="254" t="s">
        <v>167</v>
      </c>
      <c r="I245" s="108"/>
    </row>
    <row r="246" spans="1:9" s="106" customFormat="1" hidden="1" x14ac:dyDescent="0.25">
      <c r="A246" s="206"/>
      <c r="B246" s="196"/>
      <c r="C246" s="196"/>
      <c r="D246" s="213"/>
      <c r="E246" s="196"/>
      <c r="F246" s="153">
        <f t="shared" si="10"/>
        <v>0</v>
      </c>
      <c r="G246" s="254" t="s">
        <v>167</v>
      </c>
      <c r="I246" s="108"/>
    </row>
    <row r="247" spans="1:9" s="106" customFormat="1" hidden="1" x14ac:dyDescent="0.25">
      <c r="A247" s="206"/>
      <c r="B247" s="196"/>
      <c r="C247" s="196"/>
      <c r="D247" s="213"/>
      <c r="E247" s="196"/>
      <c r="F247" s="153">
        <f t="shared" si="10"/>
        <v>0</v>
      </c>
      <c r="G247" s="254" t="s">
        <v>167</v>
      </c>
      <c r="I247" s="108"/>
    </row>
    <row r="248" spans="1:9" s="106" customFormat="1" hidden="1" x14ac:dyDescent="0.25">
      <c r="A248" s="206"/>
      <c r="B248" s="196"/>
      <c r="C248" s="196"/>
      <c r="D248" s="213"/>
      <c r="E248" s="196"/>
      <c r="F248" s="153">
        <f t="shared" si="10"/>
        <v>0</v>
      </c>
      <c r="G248" s="254" t="s">
        <v>167</v>
      </c>
      <c r="I248" s="108"/>
    </row>
    <row r="249" spans="1:9" s="106" customFormat="1" hidden="1" x14ac:dyDescent="0.25">
      <c r="A249" s="206"/>
      <c r="B249" s="196"/>
      <c r="C249" s="196"/>
      <c r="D249" s="213"/>
      <c r="E249" s="196"/>
      <c r="F249" s="153">
        <f t="shared" si="10"/>
        <v>0</v>
      </c>
      <c r="G249" s="254" t="s">
        <v>167</v>
      </c>
      <c r="I249" s="108"/>
    </row>
    <row r="250" spans="1:9" s="106" customFormat="1" hidden="1" x14ac:dyDescent="0.25">
      <c r="A250" s="206"/>
      <c r="B250" s="196"/>
      <c r="C250" s="196"/>
      <c r="D250" s="213"/>
      <c r="E250" s="196"/>
      <c r="F250" s="153">
        <f t="shared" si="10"/>
        <v>0</v>
      </c>
      <c r="G250" s="254" t="s">
        <v>167</v>
      </c>
      <c r="I250" s="108"/>
    </row>
    <row r="251" spans="1:9" s="106" customFormat="1" hidden="1" x14ac:dyDescent="0.25">
      <c r="A251" s="206"/>
      <c r="B251" s="196"/>
      <c r="C251" s="196"/>
      <c r="D251" s="213"/>
      <c r="E251" s="196"/>
      <c r="F251" s="153">
        <f t="shared" si="10"/>
        <v>0</v>
      </c>
      <c r="G251" s="254" t="s">
        <v>167</v>
      </c>
      <c r="I251" s="108"/>
    </row>
    <row r="252" spans="1:9" s="106" customFormat="1" hidden="1" x14ac:dyDescent="0.25">
      <c r="A252" s="206"/>
      <c r="B252" s="196"/>
      <c r="C252" s="196"/>
      <c r="D252" s="213"/>
      <c r="E252" s="196"/>
      <c r="F252" s="153">
        <f t="shared" si="10"/>
        <v>0</v>
      </c>
      <c r="G252" s="254" t="s">
        <v>167</v>
      </c>
      <c r="I252" s="108"/>
    </row>
    <row r="253" spans="1:9" s="106" customFormat="1" hidden="1" x14ac:dyDescent="0.25">
      <c r="A253" s="206"/>
      <c r="B253" s="196"/>
      <c r="C253" s="196"/>
      <c r="D253" s="213"/>
      <c r="E253" s="196"/>
      <c r="F253" s="153">
        <f t="shared" si="10"/>
        <v>0</v>
      </c>
      <c r="G253" s="254" t="s">
        <v>167</v>
      </c>
      <c r="I253" s="108"/>
    </row>
    <row r="254" spans="1:9" s="106" customFormat="1" hidden="1" x14ac:dyDescent="0.25">
      <c r="A254" s="206"/>
      <c r="B254" s="196"/>
      <c r="C254" s="196"/>
      <c r="D254" s="213"/>
      <c r="E254" s="196"/>
      <c r="F254" s="153">
        <f t="shared" si="10"/>
        <v>0</v>
      </c>
      <c r="G254" s="254" t="s">
        <v>167</v>
      </c>
      <c r="I254" s="108"/>
    </row>
    <row r="255" spans="1:9" s="106" customFormat="1" hidden="1" x14ac:dyDescent="0.25">
      <c r="A255" s="206"/>
      <c r="B255" s="196"/>
      <c r="C255" s="196"/>
      <c r="D255" s="213"/>
      <c r="E255" s="196"/>
      <c r="F255" s="153">
        <f t="shared" si="10"/>
        <v>0</v>
      </c>
      <c r="G255" s="254" t="s">
        <v>167</v>
      </c>
      <c r="I255" s="108"/>
    </row>
    <row r="256" spans="1:9" s="106" customFormat="1" hidden="1" x14ac:dyDescent="0.25">
      <c r="A256" s="206"/>
      <c r="B256" s="196"/>
      <c r="C256" s="196"/>
      <c r="D256" s="213"/>
      <c r="E256" s="196"/>
      <c r="F256" s="153">
        <f t="shared" si="10"/>
        <v>0</v>
      </c>
      <c r="G256" s="254" t="s">
        <v>167</v>
      </c>
      <c r="I256" s="108"/>
    </row>
    <row r="257" spans="1:17" s="106" customFormat="1" hidden="1" x14ac:dyDescent="0.25">
      <c r="A257" s="206"/>
      <c r="B257" s="196"/>
      <c r="C257" s="196"/>
      <c r="D257" s="213"/>
      <c r="E257" s="196"/>
      <c r="F257" s="153">
        <f t="shared" si="10"/>
        <v>0</v>
      </c>
      <c r="G257" s="254" t="s">
        <v>167</v>
      </c>
      <c r="I257" s="108"/>
    </row>
    <row r="258" spans="1:17" s="106" customFormat="1" hidden="1" x14ac:dyDescent="0.25">
      <c r="A258" s="206"/>
      <c r="B258" s="196"/>
      <c r="C258" s="196"/>
      <c r="D258" s="213"/>
      <c r="E258" s="196"/>
      <c r="F258" s="153">
        <f t="shared" si="10"/>
        <v>0</v>
      </c>
      <c r="G258" s="254" t="s">
        <v>167</v>
      </c>
      <c r="I258" s="108"/>
    </row>
    <row r="259" spans="1:17" s="106" customFormat="1" hidden="1" x14ac:dyDescent="0.25">
      <c r="A259" s="206"/>
      <c r="B259" s="196"/>
      <c r="C259" s="196"/>
      <c r="D259" s="213"/>
      <c r="E259" s="196"/>
      <c r="F259" s="153">
        <f t="shared" si="10"/>
        <v>0</v>
      </c>
      <c r="G259" s="254" t="s">
        <v>167</v>
      </c>
      <c r="I259" s="108"/>
    </row>
    <row r="260" spans="1:17" s="106" customFormat="1" hidden="1" x14ac:dyDescent="0.25">
      <c r="A260" s="206"/>
      <c r="B260" s="196"/>
      <c r="C260" s="196"/>
      <c r="D260" s="213"/>
      <c r="E260" s="196"/>
      <c r="F260" s="153">
        <f t="shared" si="10"/>
        <v>0</v>
      </c>
      <c r="G260" s="254" t="s">
        <v>167</v>
      </c>
      <c r="I260" s="108"/>
    </row>
    <row r="261" spans="1:17" s="106" customFormat="1" hidden="1" x14ac:dyDescent="0.25">
      <c r="A261" s="206"/>
      <c r="B261" s="196"/>
      <c r="C261" s="196"/>
      <c r="D261" s="213"/>
      <c r="E261" s="196"/>
      <c r="F261" s="153">
        <f t="shared" si="10"/>
        <v>0</v>
      </c>
      <c r="G261" s="254" t="s">
        <v>167</v>
      </c>
      <c r="I261" s="108"/>
    </row>
    <row r="262" spans="1:17" s="106" customFormat="1" hidden="1" x14ac:dyDescent="0.25">
      <c r="A262" s="206"/>
      <c r="B262" s="196"/>
      <c r="C262" s="196"/>
      <c r="D262" s="213"/>
      <c r="E262" s="196"/>
      <c r="F262" s="153">
        <f t="shared" si="10"/>
        <v>0</v>
      </c>
      <c r="G262" s="254" t="s">
        <v>167</v>
      </c>
      <c r="I262" s="108"/>
    </row>
    <row r="263" spans="1:17" s="106" customFormat="1" hidden="1" x14ac:dyDescent="0.25">
      <c r="A263" s="206"/>
      <c r="B263" s="196"/>
      <c r="C263" s="196"/>
      <c r="D263" s="213"/>
      <c r="E263" s="196"/>
      <c r="F263" s="153">
        <f t="shared" si="10"/>
        <v>0</v>
      </c>
      <c r="G263" s="254" t="s">
        <v>167</v>
      </c>
      <c r="I263" s="108"/>
    </row>
    <row r="264" spans="1:17" s="106" customFormat="1" hidden="1" x14ac:dyDescent="0.25">
      <c r="A264" s="206"/>
      <c r="B264" s="196"/>
      <c r="C264" s="196"/>
      <c r="D264" s="213"/>
      <c r="E264" s="196"/>
      <c r="F264" s="153">
        <f t="shared" si="10"/>
        <v>0</v>
      </c>
      <c r="G264" s="254" t="s">
        <v>167</v>
      </c>
      <c r="I264" s="108"/>
    </row>
    <row r="265" spans="1:17" s="106" customFormat="1" hidden="1" x14ac:dyDescent="0.25">
      <c r="A265" s="206"/>
      <c r="B265" s="196"/>
      <c r="C265" s="196"/>
      <c r="D265" s="213"/>
      <c r="E265" s="196"/>
      <c r="F265" s="153">
        <f t="shared" si="10"/>
        <v>0</v>
      </c>
      <c r="G265" s="254" t="s">
        <v>167</v>
      </c>
      <c r="I265" s="108"/>
    </row>
    <row r="266" spans="1:17" s="106" customFormat="1" x14ac:dyDescent="0.25">
      <c r="A266" s="206" t="s">
        <v>200</v>
      </c>
      <c r="B266" s="196">
        <v>3</v>
      </c>
      <c r="C266" s="196" t="s">
        <v>205</v>
      </c>
      <c r="D266" s="213">
        <f t="shared" ref="D266" ca="1" si="11">RAND()*1000000</f>
        <v>311013.03717647452</v>
      </c>
      <c r="E266" s="196">
        <v>7</v>
      </c>
      <c r="F266" s="245">
        <f ca="1">ROUND(+B266*D266*E266,2)</f>
        <v>6531273.7800000003</v>
      </c>
      <c r="G266" s="254" t="s">
        <v>167</v>
      </c>
    </row>
    <row r="267" spans="1:17" x14ac:dyDescent="0.25">
      <c r="A267" s="222"/>
      <c r="B267" s="155"/>
      <c r="C267" s="155"/>
      <c r="D267" s="158"/>
      <c r="E267" s="158" t="s">
        <v>168</v>
      </c>
      <c r="F267" s="251">
        <f ca="1">ROUND(SUBTOTAL(109,F136:F266),2)</f>
        <v>21819573.129999999</v>
      </c>
      <c r="G267" s="156" t="s">
        <v>167</v>
      </c>
      <c r="I267" s="41" t="s">
        <v>206</v>
      </c>
    </row>
    <row r="268" spans="1:17" x14ac:dyDescent="0.25">
      <c r="F268" s="159"/>
      <c r="G268" s="159" t="s">
        <v>159</v>
      </c>
    </row>
    <row r="269" spans="1:17" x14ac:dyDescent="0.25">
      <c r="C269" s="428" t="str">
        <f>"Total "&amp;B2</f>
        <v>Total GRANT EXCLUSIVE LINE ITEM</v>
      </c>
      <c r="D269" s="428"/>
      <c r="E269" s="428"/>
      <c r="F269" s="153">
        <f ca="1">+F267+F135</f>
        <v>67870259.920000002</v>
      </c>
      <c r="G269" s="156" t="s">
        <v>159</v>
      </c>
      <c r="I269" s="160" t="s">
        <v>170</v>
      </c>
    </row>
    <row r="270" spans="1:17" x14ac:dyDescent="0.25">
      <c r="A270" s="232"/>
      <c r="B270" s="155"/>
      <c r="C270" s="155"/>
      <c r="D270" s="155"/>
      <c r="E270" s="155"/>
      <c r="F270" s="156"/>
      <c r="G270" s="156" t="s">
        <v>159</v>
      </c>
    </row>
    <row r="271" spans="1:17" x14ac:dyDescent="0.25">
      <c r="A271" s="105" t="str">
        <f>B2&amp;" Narrative (State):"</f>
        <v>GRANT EXCLUSIVE LINE ITEM Narrative (State):</v>
      </c>
      <c r="B271" s="162"/>
      <c r="C271" s="162"/>
      <c r="D271" s="162"/>
      <c r="E271" s="162"/>
      <c r="F271" s="163"/>
      <c r="G271" s="257" t="s">
        <v>164</v>
      </c>
      <c r="I271" s="151" t="s">
        <v>172</v>
      </c>
    </row>
    <row r="272" spans="1:17" s="106" customFormat="1" ht="45" customHeight="1" x14ac:dyDescent="0.25">
      <c r="A272" s="430" t="s">
        <v>207</v>
      </c>
      <c r="B272" s="431"/>
      <c r="C272" s="431"/>
      <c r="D272" s="431"/>
      <c r="E272" s="431"/>
      <c r="F272" s="432"/>
      <c r="G272" s="255" t="s">
        <v>164</v>
      </c>
      <c r="I272" s="427" t="s">
        <v>173</v>
      </c>
      <c r="J272" s="427"/>
      <c r="K272" s="427"/>
      <c r="L272" s="427"/>
      <c r="M272" s="427"/>
      <c r="N272" s="427"/>
      <c r="O272" s="427"/>
      <c r="P272" s="427"/>
      <c r="Q272" s="427"/>
    </row>
    <row r="273" spans="1:17" x14ac:dyDescent="0.25">
      <c r="G273" s="253" t="s">
        <v>167</v>
      </c>
      <c r="I273" s="150"/>
    </row>
    <row r="274" spans="1:17" x14ac:dyDescent="0.25">
      <c r="A274" s="105" t="str">
        <f>B2&amp;" Narrative (Non-State) i.e. Match or Other Funding"</f>
        <v>GRANT EXCLUSIVE LINE ITEM Narrative (Non-State) i.e. Match or Other Funding</v>
      </c>
      <c r="B274" s="164"/>
      <c r="C274" s="164"/>
      <c r="D274" s="164"/>
      <c r="E274" s="164"/>
      <c r="F274" s="165"/>
      <c r="G274" s="258" t="s">
        <v>167</v>
      </c>
      <c r="I274" s="151" t="s">
        <v>172</v>
      </c>
    </row>
    <row r="275" spans="1:17" s="106" customFormat="1" ht="45" customHeight="1" x14ac:dyDescent="0.25">
      <c r="A275" s="430" t="s">
        <v>208</v>
      </c>
      <c r="B275" s="431"/>
      <c r="C275" s="431"/>
      <c r="D275" s="431"/>
      <c r="E275" s="431"/>
      <c r="F275" s="432"/>
      <c r="G275" s="255" t="s">
        <v>167</v>
      </c>
      <c r="I275" s="427" t="s">
        <v>173</v>
      </c>
      <c r="J275" s="427"/>
      <c r="K275" s="427"/>
      <c r="L275" s="427"/>
      <c r="M275" s="427"/>
      <c r="N275" s="427"/>
      <c r="O275" s="427"/>
      <c r="P275" s="427"/>
      <c r="Q275" s="427"/>
    </row>
    <row r="277" spans="1:17" x14ac:dyDescent="0.25">
      <c r="D277" s="233"/>
    </row>
  </sheetData>
  <sheetProtection algorithmName="SHA-512" hashValue="Z6BkHaitsKy3O6klDzHLm6odyUtXpqlnK4BuzEa2HnYVIu/2C4Zoe38BY57nR2l1YRkVhUk/B5HsG/XW0gGhTw==" saltValue="7TQA/lVdtbTLj/85krm4ig==" spinCount="100000" sheet="1" formatCells="0" formatRows="0" sort="0"/>
  <autoFilter ref="G1:G277" xr:uid="{00000000-0001-0000-1500-000000000000}"/>
  <mergeCells count="8">
    <mergeCell ref="I272:Q272"/>
    <mergeCell ref="I275:Q275"/>
    <mergeCell ref="A1:E1"/>
    <mergeCell ref="C269:E269"/>
    <mergeCell ref="A3:F3"/>
    <mergeCell ref="A272:F272"/>
    <mergeCell ref="A275:F275"/>
    <mergeCell ref="B2:F2"/>
  </mergeCells>
  <printOptions horizontalCentered="1"/>
  <pageMargins left="0.25" right="0.25" top="0.25" bottom="0.25" header="0.3" footer="0.3"/>
  <pageSetup fitToHeight="0"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239A9E-8912-4BBA-B68D-9E6DB354AAB0}">
  <sheetPr>
    <pageSetUpPr fitToPage="1"/>
  </sheetPr>
  <dimension ref="A1:Q277"/>
  <sheetViews>
    <sheetView zoomScaleNormal="100" zoomScaleSheetLayoutView="100" workbookViewId="0">
      <pane ySplit="4" topLeftCell="A5" activePane="bottomLeft" state="frozen"/>
      <selection activeCell="A272" sqref="A272:F272"/>
      <selection pane="bottomLeft" activeCell="A272" sqref="A272:F272"/>
    </sheetView>
  </sheetViews>
  <sheetFormatPr defaultColWidth="9.140625" defaultRowHeight="15" x14ac:dyDescent="0.25"/>
  <cols>
    <col min="1" max="1" width="55.5703125" style="89" customWidth="1"/>
    <col min="2" max="5" width="15.140625" style="89" customWidth="1"/>
    <col min="6" max="6" width="17" style="89" customWidth="1"/>
    <col min="7" max="7" width="17" style="89" hidden="1" customWidth="1"/>
    <col min="8" max="8" width="2.5703125" style="89" customWidth="1"/>
    <col min="9" max="16384" width="9.140625" style="89"/>
  </cols>
  <sheetData>
    <row r="1" spans="1:9" ht="20.25" customHeight="1" x14ac:dyDescent="0.25">
      <c r="A1" s="414" t="s">
        <v>156</v>
      </c>
      <c r="B1" s="414"/>
      <c r="C1" s="414"/>
      <c r="D1" s="414"/>
      <c r="E1" s="414"/>
      <c r="F1" s="89">
        <f>+'Section A'!B2</f>
        <v>0</v>
      </c>
      <c r="G1" s="253" t="s">
        <v>157</v>
      </c>
    </row>
    <row r="2" spans="1:9" ht="20.25" customHeight="1" x14ac:dyDescent="0.25">
      <c r="A2" s="244" t="s">
        <v>209</v>
      </c>
      <c r="B2" s="433" t="s">
        <v>198</v>
      </c>
      <c r="C2" s="433"/>
      <c r="D2" s="433"/>
      <c r="E2" s="433"/>
      <c r="F2" s="433"/>
      <c r="G2" s="253"/>
    </row>
    <row r="3" spans="1:9" ht="37.5" customHeight="1" x14ac:dyDescent="0.25">
      <c r="A3" s="429" t="s">
        <v>199</v>
      </c>
      <c r="B3" s="429"/>
      <c r="C3" s="429"/>
      <c r="D3" s="429"/>
      <c r="E3" s="429"/>
      <c r="F3" s="429"/>
      <c r="G3" s="288" t="s">
        <v>159</v>
      </c>
    </row>
    <row r="4" spans="1:9" x14ac:dyDescent="0.25">
      <c r="A4" s="224" t="s">
        <v>200</v>
      </c>
      <c r="B4" s="224" t="s">
        <v>185</v>
      </c>
      <c r="C4" s="224" t="s">
        <v>201</v>
      </c>
      <c r="D4" s="224" t="s">
        <v>202</v>
      </c>
      <c r="E4" s="224" t="s">
        <v>203</v>
      </c>
      <c r="F4" s="224" t="s">
        <v>204</v>
      </c>
      <c r="G4" s="238" t="s">
        <v>159</v>
      </c>
      <c r="I4" s="151" t="s">
        <v>163</v>
      </c>
    </row>
    <row r="5" spans="1:9" s="106" customFormat="1" x14ac:dyDescent="0.25">
      <c r="A5" s="236" t="s">
        <v>200</v>
      </c>
      <c r="B5" s="196">
        <v>3</v>
      </c>
      <c r="C5" s="196" t="s">
        <v>205</v>
      </c>
      <c r="D5" s="213">
        <f t="shared" ref="D5:D7" ca="1" si="0">RAND()*1000000</f>
        <v>431827.82258582965</v>
      </c>
      <c r="E5" s="196">
        <v>7</v>
      </c>
      <c r="F5" s="153">
        <f t="shared" ref="F5:F133" ca="1" si="1">ROUND(+B5*D5*E5,2)</f>
        <v>9068384.2699999996</v>
      </c>
      <c r="G5" s="254" t="s">
        <v>164</v>
      </c>
      <c r="I5" s="108"/>
    </row>
    <row r="6" spans="1:9" s="106" customFormat="1" x14ac:dyDescent="0.25">
      <c r="A6" s="206" t="s">
        <v>200</v>
      </c>
      <c r="B6" s="196">
        <v>3</v>
      </c>
      <c r="C6" s="196" t="s">
        <v>205</v>
      </c>
      <c r="D6" s="213">
        <f t="shared" ca="1" si="0"/>
        <v>977732.45715701941</v>
      </c>
      <c r="E6" s="196">
        <v>7</v>
      </c>
      <c r="F6" s="153">
        <f t="shared" ca="1" si="1"/>
        <v>20532381.600000001</v>
      </c>
      <c r="G6" s="254" t="s">
        <v>164</v>
      </c>
      <c r="I6" s="108"/>
    </row>
    <row r="7" spans="1:9" s="106" customFormat="1" x14ac:dyDescent="0.25">
      <c r="A7" s="206" t="s">
        <v>200</v>
      </c>
      <c r="B7" s="196">
        <v>3</v>
      </c>
      <c r="C7" s="196" t="s">
        <v>205</v>
      </c>
      <c r="D7" s="213">
        <f t="shared" ca="1" si="0"/>
        <v>210292.18103805548</v>
      </c>
      <c r="E7" s="196">
        <v>7</v>
      </c>
      <c r="F7" s="153">
        <f t="shared" ca="1" si="1"/>
        <v>4416135.8</v>
      </c>
      <c r="G7" s="254" t="s">
        <v>164</v>
      </c>
      <c r="I7" s="108"/>
    </row>
    <row r="8" spans="1:9" s="106" customFormat="1" hidden="1" x14ac:dyDescent="0.25">
      <c r="A8" s="206"/>
      <c r="B8" s="196"/>
      <c r="C8" s="196"/>
      <c r="D8" s="213"/>
      <c r="E8" s="196"/>
      <c r="F8" s="153">
        <f t="shared" si="1"/>
        <v>0</v>
      </c>
      <c r="G8" s="254" t="s">
        <v>164</v>
      </c>
      <c r="I8" s="108"/>
    </row>
    <row r="9" spans="1:9" s="106" customFormat="1" hidden="1" x14ac:dyDescent="0.25">
      <c r="A9" s="206"/>
      <c r="B9" s="196"/>
      <c r="C9" s="196"/>
      <c r="D9" s="213"/>
      <c r="E9" s="196"/>
      <c r="F9" s="153">
        <f t="shared" si="1"/>
        <v>0</v>
      </c>
      <c r="G9" s="254" t="s">
        <v>164</v>
      </c>
      <c r="I9" s="108"/>
    </row>
    <row r="10" spans="1:9" s="106" customFormat="1" hidden="1" x14ac:dyDescent="0.25">
      <c r="A10" s="206"/>
      <c r="B10" s="196"/>
      <c r="C10" s="196"/>
      <c r="D10" s="213"/>
      <c r="E10" s="196"/>
      <c r="F10" s="153">
        <f t="shared" si="1"/>
        <v>0</v>
      </c>
      <c r="G10" s="254" t="s">
        <v>164</v>
      </c>
      <c r="I10" s="108"/>
    </row>
    <row r="11" spans="1:9" s="106" customFormat="1" hidden="1" x14ac:dyDescent="0.25">
      <c r="A11" s="206"/>
      <c r="B11" s="196"/>
      <c r="C11" s="196"/>
      <c r="D11" s="213"/>
      <c r="E11" s="196"/>
      <c r="F11" s="153">
        <f t="shared" si="1"/>
        <v>0</v>
      </c>
      <c r="G11" s="254" t="s">
        <v>164</v>
      </c>
      <c r="I11" s="108"/>
    </row>
    <row r="12" spans="1:9" s="106" customFormat="1" hidden="1" x14ac:dyDescent="0.25">
      <c r="A12" s="206"/>
      <c r="B12" s="196"/>
      <c r="C12" s="196"/>
      <c r="D12" s="213"/>
      <c r="E12" s="196"/>
      <c r="F12" s="153">
        <f t="shared" si="1"/>
        <v>0</v>
      </c>
      <c r="G12" s="254" t="s">
        <v>164</v>
      </c>
      <c r="I12" s="108"/>
    </row>
    <row r="13" spans="1:9" s="106" customFormat="1" hidden="1" x14ac:dyDescent="0.25">
      <c r="A13" s="206"/>
      <c r="B13" s="196"/>
      <c r="C13" s="196"/>
      <c r="D13" s="213"/>
      <c r="E13" s="196"/>
      <c r="F13" s="153">
        <f t="shared" si="1"/>
        <v>0</v>
      </c>
      <c r="G13" s="254" t="s">
        <v>164</v>
      </c>
      <c r="I13" s="108"/>
    </row>
    <row r="14" spans="1:9" s="106" customFormat="1" hidden="1" x14ac:dyDescent="0.25">
      <c r="A14" s="206"/>
      <c r="B14" s="196"/>
      <c r="C14" s="196"/>
      <c r="D14" s="213"/>
      <c r="E14" s="196"/>
      <c r="F14" s="153">
        <f t="shared" si="1"/>
        <v>0</v>
      </c>
      <c r="G14" s="254" t="s">
        <v>164</v>
      </c>
      <c r="I14" s="108"/>
    </row>
    <row r="15" spans="1:9" s="106" customFormat="1" hidden="1" x14ac:dyDescent="0.25">
      <c r="A15" s="206"/>
      <c r="B15" s="196"/>
      <c r="C15" s="196"/>
      <c r="D15" s="213"/>
      <c r="E15" s="196"/>
      <c r="F15" s="153">
        <f t="shared" si="1"/>
        <v>0</v>
      </c>
      <c r="G15" s="254" t="s">
        <v>164</v>
      </c>
      <c r="I15" s="108"/>
    </row>
    <row r="16" spans="1:9" s="106" customFormat="1" hidden="1" x14ac:dyDescent="0.25">
      <c r="A16" s="206"/>
      <c r="B16" s="196"/>
      <c r="C16" s="196"/>
      <c r="D16" s="213"/>
      <c r="E16" s="196"/>
      <c r="F16" s="153">
        <f t="shared" si="1"/>
        <v>0</v>
      </c>
      <c r="G16" s="254" t="s">
        <v>164</v>
      </c>
      <c r="I16" s="108"/>
    </row>
    <row r="17" spans="1:9" s="106" customFormat="1" hidden="1" x14ac:dyDescent="0.25">
      <c r="A17" s="206"/>
      <c r="B17" s="196"/>
      <c r="C17" s="196"/>
      <c r="D17" s="213"/>
      <c r="E17" s="196"/>
      <c r="F17" s="153">
        <f t="shared" si="1"/>
        <v>0</v>
      </c>
      <c r="G17" s="254" t="s">
        <v>164</v>
      </c>
      <c r="I17" s="108"/>
    </row>
    <row r="18" spans="1:9" s="106" customFormat="1" hidden="1" x14ac:dyDescent="0.25">
      <c r="A18" s="206"/>
      <c r="B18" s="196"/>
      <c r="C18" s="196"/>
      <c r="D18" s="213"/>
      <c r="E18" s="196"/>
      <c r="F18" s="153">
        <f t="shared" si="1"/>
        <v>0</v>
      </c>
      <c r="G18" s="254" t="s">
        <v>164</v>
      </c>
      <c r="I18" s="108"/>
    </row>
    <row r="19" spans="1:9" s="106" customFormat="1" hidden="1" x14ac:dyDescent="0.25">
      <c r="A19" s="206"/>
      <c r="B19" s="196"/>
      <c r="C19" s="196"/>
      <c r="D19" s="213"/>
      <c r="E19" s="196"/>
      <c r="F19" s="153">
        <f t="shared" si="1"/>
        <v>0</v>
      </c>
      <c r="G19" s="254" t="s">
        <v>164</v>
      </c>
      <c r="I19" s="108"/>
    </row>
    <row r="20" spans="1:9" s="106" customFormat="1" hidden="1" x14ac:dyDescent="0.25">
      <c r="A20" s="206"/>
      <c r="B20" s="196"/>
      <c r="C20" s="196"/>
      <c r="D20" s="213"/>
      <c r="E20" s="196"/>
      <c r="F20" s="153">
        <f t="shared" si="1"/>
        <v>0</v>
      </c>
      <c r="G20" s="254" t="s">
        <v>164</v>
      </c>
      <c r="I20" s="108"/>
    </row>
    <row r="21" spans="1:9" s="106" customFormat="1" hidden="1" x14ac:dyDescent="0.25">
      <c r="A21" s="206"/>
      <c r="B21" s="196"/>
      <c r="C21" s="196"/>
      <c r="D21" s="213"/>
      <c r="E21" s="196"/>
      <c r="F21" s="153">
        <f t="shared" si="1"/>
        <v>0</v>
      </c>
      <c r="G21" s="254" t="s">
        <v>164</v>
      </c>
      <c r="I21" s="108"/>
    </row>
    <row r="22" spans="1:9" s="106" customFormat="1" hidden="1" x14ac:dyDescent="0.25">
      <c r="A22" s="206"/>
      <c r="B22" s="196"/>
      <c r="C22" s="196"/>
      <c r="D22" s="213"/>
      <c r="E22" s="196"/>
      <c r="F22" s="153">
        <f t="shared" si="1"/>
        <v>0</v>
      </c>
      <c r="G22" s="254" t="s">
        <v>164</v>
      </c>
      <c r="I22" s="108"/>
    </row>
    <row r="23" spans="1:9" s="106" customFormat="1" hidden="1" x14ac:dyDescent="0.25">
      <c r="A23" s="206"/>
      <c r="B23" s="196"/>
      <c r="C23" s="196"/>
      <c r="D23" s="213"/>
      <c r="E23" s="196"/>
      <c r="F23" s="153">
        <f t="shared" si="1"/>
        <v>0</v>
      </c>
      <c r="G23" s="254" t="s">
        <v>164</v>
      </c>
      <c r="I23" s="108"/>
    </row>
    <row r="24" spans="1:9" s="106" customFormat="1" hidden="1" x14ac:dyDescent="0.25">
      <c r="A24" s="206"/>
      <c r="B24" s="196"/>
      <c r="C24" s="196"/>
      <c r="D24" s="213"/>
      <c r="E24" s="196"/>
      <c r="F24" s="153">
        <f t="shared" si="1"/>
        <v>0</v>
      </c>
      <c r="G24" s="254" t="s">
        <v>164</v>
      </c>
      <c r="I24" s="108"/>
    </row>
    <row r="25" spans="1:9" s="106" customFormat="1" hidden="1" x14ac:dyDescent="0.25">
      <c r="A25" s="206"/>
      <c r="B25" s="196"/>
      <c r="C25" s="196"/>
      <c r="D25" s="213"/>
      <c r="E25" s="196"/>
      <c r="F25" s="153">
        <f t="shared" si="1"/>
        <v>0</v>
      </c>
      <c r="G25" s="254" t="s">
        <v>164</v>
      </c>
      <c r="I25" s="108"/>
    </row>
    <row r="26" spans="1:9" s="106" customFormat="1" hidden="1" x14ac:dyDescent="0.25">
      <c r="A26" s="206"/>
      <c r="B26" s="196"/>
      <c r="C26" s="196"/>
      <c r="D26" s="213"/>
      <c r="E26" s="196"/>
      <c r="F26" s="153">
        <f t="shared" si="1"/>
        <v>0</v>
      </c>
      <c r="G26" s="254" t="s">
        <v>164</v>
      </c>
      <c r="I26" s="108"/>
    </row>
    <row r="27" spans="1:9" s="106" customFormat="1" hidden="1" x14ac:dyDescent="0.25">
      <c r="A27" s="206"/>
      <c r="B27" s="196"/>
      <c r="C27" s="196"/>
      <c r="D27" s="213"/>
      <c r="E27" s="196"/>
      <c r="F27" s="153">
        <f t="shared" si="1"/>
        <v>0</v>
      </c>
      <c r="G27" s="254" t="s">
        <v>164</v>
      </c>
      <c r="I27" s="108"/>
    </row>
    <row r="28" spans="1:9" s="106" customFormat="1" hidden="1" x14ac:dyDescent="0.25">
      <c r="A28" s="206"/>
      <c r="B28" s="196"/>
      <c r="C28" s="196"/>
      <c r="D28" s="213"/>
      <c r="E28" s="196"/>
      <c r="F28" s="153">
        <f t="shared" si="1"/>
        <v>0</v>
      </c>
      <c r="G28" s="254" t="s">
        <v>164</v>
      </c>
      <c r="I28" s="108"/>
    </row>
    <row r="29" spans="1:9" s="106" customFormat="1" hidden="1" x14ac:dyDescent="0.25">
      <c r="A29" s="206"/>
      <c r="B29" s="196"/>
      <c r="C29" s="196"/>
      <c r="D29" s="213"/>
      <c r="E29" s="196"/>
      <c r="F29" s="153">
        <f t="shared" si="1"/>
        <v>0</v>
      </c>
      <c r="G29" s="254" t="s">
        <v>164</v>
      </c>
      <c r="I29" s="108"/>
    </row>
    <row r="30" spans="1:9" s="106" customFormat="1" hidden="1" x14ac:dyDescent="0.25">
      <c r="A30" s="206"/>
      <c r="B30" s="196"/>
      <c r="C30" s="196"/>
      <c r="D30" s="213"/>
      <c r="E30" s="196"/>
      <c r="F30" s="153">
        <f t="shared" si="1"/>
        <v>0</v>
      </c>
      <c r="G30" s="254" t="s">
        <v>164</v>
      </c>
      <c r="I30" s="108"/>
    </row>
    <row r="31" spans="1:9" s="106" customFormat="1" hidden="1" x14ac:dyDescent="0.25">
      <c r="A31" s="206"/>
      <c r="B31" s="196"/>
      <c r="C31" s="196"/>
      <c r="D31" s="213"/>
      <c r="E31" s="196"/>
      <c r="F31" s="153">
        <f t="shared" si="1"/>
        <v>0</v>
      </c>
      <c r="G31" s="254" t="s">
        <v>164</v>
      </c>
      <c r="I31" s="108"/>
    </row>
    <row r="32" spans="1:9" s="106" customFormat="1" hidden="1" x14ac:dyDescent="0.25">
      <c r="A32" s="206"/>
      <c r="B32" s="196"/>
      <c r="C32" s="196"/>
      <c r="D32" s="213"/>
      <c r="E32" s="196"/>
      <c r="F32" s="153">
        <f t="shared" si="1"/>
        <v>0</v>
      </c>
      <c r="G32" s="254" t="s">
        <v>164</v>
      </c>
      <c r="I32" s="108"/>
    </row>
    <row r="33" spans="1:9" s="106" customFormat="1" hidden="1" x14ac:dyDescent="0.25">
      <c r="A33" s="206"/>
      <c r="B33" s="196"/>
      <c r="C33" s="196"/>
      <c r="D33" s="213"/>
      <c r="E33" s="196"/>
      <c r="F33" s="153">
        <f t="shared" si="1"/>
        <v>0</v>
      </c>
      <c r="G33" s="254" t="s">
        <v>164</v>
      </c>
      <c r="I33" s="108"/>
    </row>
    <row r="34" spans="1:9" s="106" customFormat="1" hidden="1" x14ac:dyDescent="0.25">
      <c r="A34" s="206"/>
      <c r="B34" s="196"/>
      <c r="C34" s="196"/>
      <c r="D34" s="213"/>
      <c r="E34" s="196"/>
      <c r="F34" s="153">
        <f t="shared" si="1"/>
        <v>0</v>
      </c>
      <c r="G34" s="254" t="s">
        <v>164</v>
      </c>
      <c r="I34" s="108"/>
    </row>
    <row r="35" spans="1:9" s="106" customFormat="1" hidden="1" x14ac:dyDescent="0.25">
      <c r="A35" s="206"/>
      <c r="B35" s="196"/>
      <c r="C35" s="196"/>
      <c r="D35" s="213"/>
      <c r="E35" s="196"/>
      <c r="F35" s="153">
        <f t="shared" si="1"/>
        <v>0</v>
      </c>
      <c r="G35" s="254" t="s">
        <v>164</v>
      </c>
      <c r="I35" s="108"/>
    </row>
    <row r="36" spans="1:9" s="106" customFormat="1" hidden="1" x14ac:dyDescent="0.25">
      <c r="A36" s="206"/>
      <c r="B36" s="196"/>
      <c r="C36" s="196"/>
      <c r="D36" s="213"/>
      <c r="E36" s="196"/>
      <c r="F36" s="153">
        <f t="shared" si="1"/>
        <v>0</v>
      </c>
      <c r="G36" s="254" t="s">
        <v>164</v>
      </c>
      <c r="I36" s="108"/>
    </row>
    <row r="37" spans="1:9" s="106" customFormat="1" hidden="1" x14ac:dyDescent="0.25">
      <c r="A37" s="206"/>
      <c r="B37" s="196"/>
      <c r="C37" s="196"/>
      <c r="D37" s="213"/>
      <c r="E37" s="196"/>
      <c r="F37" s="153">
        <f t="shared" si="1"/>
        <v>0</v>
      </c>
      <c r="G37" s="254" t="s">
        <v>164</v>
      </c>
      <c r="I37" s="108"/>
    </row>
    <row r="38" spans="1:9" s="106" customFormat="1" hidden="1" x14ac:dyDescent="0.25">
      <c r="A38" s="206"/>
      <c r="B38" s="196"/>
      <c r="C38" s="196"/>
      <c r="D38" s="213"/>
      <c r="E38" s="196"/>
      <c r="F38" s="153">
        <f t="shared" si="1"/>
        <v>0</v>
      </c>
      <c r="G38" s="254" t="s">
        <v>164</v>
      </c>
      <c r="I38" s="108"/>
    </row>
    <row r="39" spans="1:9" s="106" customFormat="1" hidden="1" x14ac:dyDescent="0.25">
      <c r="A39" s="206"/>
      <c r="B39" s="196"/>
      <c r="C39" s="196"/>
      <c r="D39" s="213"/>
      <c r="E39" s="196"/>
      <c r="F39" s="153">
        <f t="shared" si="1"/>
        <v>0</v>
      </c>
      <c r="G39" s="254" t="s">
        <v>164</v>
      </c>
      <c r="I39" s="108"/>
    </row>
    <row r="40" spans="1:9" s="106" customFormat="1" hidden="1" x14ac:dyDescent="0.25">
      <c r="A40" s="206"/>
      <c r="B40" s="196"/>
      <c r="C40" s="196"/>
      <c r="D40" s="213"/>
      <c r="E40" s="196"/>
      <c r="F40" s="153">
        <f t="shared" si="1"/>
        <v>0</v>
      </c>
      <c r="G40" s="254" t="s">
        <v>164</v>
      </c>
      <c r="I40" s="108"/>
    </row>
    <row r="41" spans="1:9" s="106" customFormat="1" hidden="1" x14ac:dyDescent="0.25">
      <c r="A41" s="206"/>
      <c r="B41" s="196"/>
      <c r="C41" s="196"/>
      <c r="D41" s="213"/>
      <c r="E41" s="196"/>
      <c r="F41" s="153">
        <f t="shared" si="1"/>
        <v>0</v>
      </c>
      <c r="G41" s="254" t="s">
        <v>164</v>
      </c>
      <c r="I41" s="108"/>
    </row>
    <row r="42" spans="1:9" s="106" customFormat="1" hidden="1" x14ac:dyDescent="0.25">
      <c r="A42" s="206"/>
      <c r="B42" s="196"/>
      <c r="C42" s="196"/>
      <c r="D42" s="213"/>
      <c r="E42" s="196"/>
      <c r="F42" s="153">
        <f t="shared" si="1"/>
        <v>0</v>
      </c>
      <c r="G42" s="254" t="s">
        <v>164</v>
      </c>
      <c r="I42" s="108"/>
    </row>
    <row r="43" spans="1:9" s="106" customFormat="1" hidden="1" x14ac:dyDescent="0.25">
      <c r="A43" s="206"/>
      <c r="B43" s="196"/>
      <c r="C43" s="196"/>
      <c r="D43" s="213"/>
      <c r="E43" s="196"/>
      <c r="F43" s="153">
        <f t="shared" si="1"/>
        <v>0</v>
      </c>
      <c r="G43" s="254" t="s">
        <v>164</v>
      </c>
      <c r="I43" s="108"/>
    </row>
    <row r="44" spans="1:9" s="106" customFormat="1" hidden="1" x14ac:dyDescent="0.25">
      <c r="A44" s="206"/>
      <c r="B44" s="196"/>
      <c r="C44" s="196"/>
      <c r="D44" s="213"/>
      <c r="E44" s="196"/>
      <c r="F44" s="153">
        <f t="shared" si="1"/>
        <v>0</v>
      </c>
      <c r="G44" s="254" t="s">
        <v>164</v>
      </c>
      <c r="I44" s="108"/>
    </row>
    <row r="45" spans="1:9" s="106" customFormat="1" hidden="1" x14ac:dyDescent="0.25">
      <c r="A45" s="206"/>
      <c r="B45" s="196"/>
      <c r="C45" s="196"/>
      <c r="D45" s="213"/>
      <c r="E45" s="196"/>
      <c r="F45" s="153">
        <f t="shared" si="1"/>
        <v>0</v>
      </c>
      <c r="G45" s="254" t="s">
        <v>164</v>
      </c>
      <c r="I45" s="108"/>
    </row>
    <row r="46" spans="1:9" s="106" customFormat="1" hidden="1" x14ac:dyDescent="0.25">
      <c r="A46" s="206"/>
      <c r="B46" s="196"/>
      <c r="C46" s="196"/>
      <c r="D46" s="213"/>
      <c r="E46" s="196"/>
      <c r="F46" s="153">
        <f t="shared" si="1"/>
        <v>0</v>
      </c>
      <c r="G46" s="254" t="s">
        <v>164</v>
      </c>
      <c r="I46" s="108"/>
    </row>
    <row r="47" spans="1:9" s="106" customFormat="1" hidden="1" x14ac:dyDescent="0.25">
      <c r="A47" s="206"/>
      <c r="B47" s="196"/>
      <c r="C47" s="196"/>
      <c r="D47" s="213"/>
      <c r="E47" s="196"/>
      <c r="F47" s="153">
        <f t="shared" si="1"/>
        <v>0</v>
      </c>
      <c r="G47" s="254" t="s">
        <v>164</v>
      </c>
      <c r="I47" s="108"/>
    </row>
    <row r="48" spans="1:9" s="106" customFormat="1" hidden="1" x14ac:dyDescent="0.25">
      <c r="A48" s="206"/>
      <c r="B48" s="196"/>
      <c r="C48" s="196"/>
      <c r="D48" s="213"/>
      <c r="E48" s="196"/>
      <c r="F48" s="153">
        <f t="shared" si="1"/>
        <v>0</v>
      </c>
      <c r="G48" s="254" t="s">
        <v>164</v>
      </c>
      <c r="I48" s="108"/>
    </row>
    <row r="49" spans="1:9" s="106" customFormat="1" hidden="1" x14ac:dyDescent="0.25">
      <c r="A49" s="206"/>
      <c r="B49" s="196"/>
      <c r="C49" s="196"/>
      <c r="D49" s="213"/>
      <c r="E49" s="196"/>
      <c r="F49" s="153">
        <f t="shared" si="1"/>
        <v>0</v>
      </c>
      <c r="G49" s="254" t="s">
        <v>164</v>
      </c>
      <c r="I49" s="108"/>
    </row>
    <row r="50" spans="1:9" s="106" customFormat="1" hidden="1" x14ac:dyDescent="0.25">
      <c r="A50" s="206"/>
      <c r="B50" s="196"/>
      <c r="C50" s="196"/>
      <c r="D50" s="213"/>
      <c r="E50" s="196"/>
      <c r="F50" s="153">
        <f t="shared" si="1"/>
        <v>0</v>
      </c>
      <c r="G50" s="254" t="s">
        <v>164</v>
      </c>
      <c r="I50" s="108"/>
    </row>
    <row r="51" spans="1:9" s="106" customFormat="1" hidden="1" x14ac:dyDescent="0.25">
      <c r="A51" s="206"/>
      <c r="B51" s="196"/>
      <c r="C51" s="196"/>
      <c r="D51" s="213"/>
      <c r="E51" s="196"/>
      <c r="F51" s="153">
        <f t="shared" si="1"/>
        <v>0</v>
      </c>
      <c r="G51" s="254" t="s">
        <v>164</v>
      </c>
      <c r="I51" s="108"/>
    </row>
    <row r="52" spans="1:9" s="106" customFormat="1" hidden="1" x14ac:dyDescent="0.25">
      <c r="A52" s="206"/>
      <c r="B52" s="196"/>
      <c r="C52" s="196"/>
      <c r="D52" s="213"/>
      <c r="E52" s="196"/>
      <c r="F52" s="153">
        <f t="shared" si="1"/>
        <v>0</v>
      </c>
      <c r="G52" s="254" t="s">
        <v>164</v>
      </c>
      <c r="I52" s="108"/>
    </row>
    <row r="53" spans="1:9" s="106" customFormat="1" hidden="1" x14ac:dyDescent="0.25">
      <c r="A53" s="206"/>
      <c r="B53" s="196"/>
      <c r="C53" s="196"/>
      <c r="D53" s="213"/>
      <c r="E53" s="196"/>
      <c r="F53" s="153">
        <f t="shared" si="1"/>
        <v>0</v>
      </c>
      <c r="G53" s="254" t="s">
        <v>164</v>
      </c>
      <c r="I53" s="108"/>
    </row>
    <row r="54" spans="1:9" s="106" customFormat="1" hidden="1" x14ac:dyDescent="0.25">
      <c r="A54" s="206"/>
      <c r="B54" s="196"/>
      <c r="C54" s="196"/>
      <c r="D54" s="213"/>
      <c r="E54" s="196"/>
      <c r="F54" s="153">
        <f t="shared" si="1"/>
        <v>0</v>
      </c>
      <c r="G54" s="254" t="s">
        <v>164</v>
      </c>
      <c r="I54" s="108"/>
    </row>
    <row r="55" spans="1:9" s="106" customFormat="1" hidden="1" x14ac:dyDescent="0.25">
      <c r="A55" s="206"/>
      <c r="B55" s="196"/>
      <c r="C55" s="196"/>
      <c r="D55" s="213"/>
      <c r="E55" s="196"/>
      <c r="F55" s="153">
        <f t="shared" si="1"/>
        <v>0</v>
      </c>
      <c r="G55" s="254" t="s">
        <v>164</v>
      </c>
      <c r="I55" s="108"/>
    </row>
    <row r="56" spans="1:9" s="106" customFormat="1" hidden="1" x14ac:dyDescent="0.25">
      <c r="A56" s="206"/>
      <c r="B56" s="196"/>
      <c r="C56" s="196"/>
      <c r="D56" s="213"/>
      <c r="E56" s="196"/>
      <c r="F56" s="153">
        <f t="shared" si="1"/>
        <v>0</v>
      </c>
      <c r="G56" s="254" t="s">
        <v>164</v>
      </c>
      <c r="I56" s="108"/>
    </row>
    <row r="57" spans="1:9" s="106" customFormat="1" hidden="1" x14ac:dyDescent="0.25">
      <c r="A57" s="206"/>
      <c r="B57" s="196"/>
      <c r="C57" s="196"/>
      <c r="D57" s="213"/>
      <c r="E57" s="196"/>
      <c r="F57" s="153">
        <f t="shared" si="1"/>
        <v>0</v>
      </c>
      <c r="G57" s="254" t="s">
        <v>164</v>
      </c>
      <c r="I57" s="108"/>
    </row>
    <row r="58" spans="1:9" s="106" customFormat="1" hidden="1" x14ac:dyDescent="0.25">
      <c r="A58" s="206"/>
      <c r="B58" s="196"/>
      <c r="C58" s="196"/>
      <c r="D58" s="213"/>
      <c r="E58" s="196"/>
      <c r="F58" s="153">
        <f t="shared" si="1"/>
        <v>0</v>
      </c>
      <c r="G58" s="254" t="s">
        <v>164</v>
      </c>
      <c r="I58" s="108"/>
    </row>
    <row r="59" spans="1:9" s="106" customFormat="1" hidden="1" x14ac:dyDescent="0.25">
      <c r="A59" s="206"/>
      <c r="B59" s="196"/>
      <c r="C59" s="196"/>
      <c r="D59" s="213"/>
      <c r="E59" s="196"/>
      <c r="F59" s="153">
        <f t="shared" si="1"/>
        <v>0</v>
      </c>
      <c r="G59" s="254" t="s">
        <v>164</v>
      </c>
      <c r="I59" s="108"/>
    </row>
    <row r="60" spans="1:9" s="106" customFormat="1" hidden="1" x14ac:dyDescent="0.25">
      <c r="A60" s="206"/>
      <c r="B60" s="196"/>
      <c r="C60" s="196"/>
      <c r="D60" s="213"/>
      <c r="E60" s="196"/>
      <c r="F60" s="153">
        <f t="shared" si="1"/>
        <v>0</v>
      </c>
      <c r="G60" s="254" t="s">
        <v>164</v>
      </c>
      <c r="I60" s="108"/>
    </row>
    <row r="61" spans="1:9" s="106" customFormat="1" hidden="1" x14ac:dyDescent="0.25">
      <c r="A61" s="206"/>
      <c r="B61" s="196"/>
      <c r="C61" s="196"/>
      <c r="D61" s="213"/>
      <c r="E61" s="196"/>
      <c r="F61" s="153">
        <f t="shared" si="1"/>
        <v>0</v>
      </c>
      <c r="G61" s="254" t="s">
        <v>164</v>
      </c>
      <c r="I61" s="108"/>
    </row>
    <row r="62" spans="1:9" s="106" customFormat="1" hidden="1" x14ac:dyDescent="0.25">
      <c r="A62" s="206"/>
      <c r="B62" s="196"/>
      <c r="C62" s="196"/>
      <c r="D62" s="213"/>
      <c r="E62" s="196"/>
      <c r="F62" s="153">
        <f t="shared" si="1"/>
        <v>0</v>
      </c>
      <c r="G62" s="254" t="s">
        <v>164</v>
      </c>
      <c r="I62" s="108"/>
    </row>
    <row r="63" spans="1:9" s="106" customFormat="1" hidden="1" x14ac:dyDescent="0.25">
      <c r="A63" s="206"/>
      <c r="B63" s="196"/>
      <c r="C63" s="196"/>
      <c r="D63" s="213"/>
      <c r="E63" s="196"/>
      <c r="F63" s="153">
        <f t="shared" si="1"/>
        <v>0</v>
      </c>
      <c r="G63" s="254" t="s">
        <v>164</v>
      </c>
      <c r="I63" s="108"/>
    </row>
    <row r="64" spans="1:9" s="106" customFormat="1" hidden="1" x14ac:dyDescent="0.25">
      <c r="A64" s="206"/>
      <c r="B64" s="196"/>
      <c r="C64" s="196"/>
      <c r="D64" s="213"/>
      <c r="E64" s="196"/>
      <c r="F64" s="153">
        <f t="shared" si="1"/>
        <v>0</v>
      </c>
      <c r="G64" s="254" t="s">
        <v>164</v>
      </c>
      <c r="I64" s="108"/>
    </row>
    <row r="65" spans="1:9" s="106" customFormat="1" hidden="1" x14ac:dyDescent="0.25">
      <c r="A65" s="206"/>
      <c r="B65" s="196"/>
      <c r="C65" s="196"/>
      <c r="D65" s="213"/>
      <c r="E65" s="196"/>
      <c r="F65" s="153">
        <f t="shared" si="1"/>
        <v>0</v>
      </c>
      <c r="G65" s="254" t="s">
        <v>164</v>
      </c>
      <c r="I65" s="108"/>
    </row>
    <row r="66" spans="1:9" s="106" customFormat="1" hidden="1" x14ac:dyDescent="0.25">
      <c r="A66" s="206"/>
      <c r="B66" s="196"/>
      <c r="C66" s="196"/>
      <c r="D66" s="213"/>
      <c r="E66" s="196"/>
      <c r="F66" s="153">
        <f t="shared" si="1"/>
        <v>0</v>
      </c>
      <c r="G66" s="254" t="s">
        <v>164</v>
      </c>
      <c r="I66" s="108"/>
    </row>
    <row r="67" spans="1:9" s="106" customFormat="1" hidden="1" x14ac:dyDescent="0.25">
      <c r="A67" s="206"/>
      <c r="B67" s="196"/>
      <c r="C67" s="196"/>
      <c r="D67" s="213"/>
      <c r="E67" s="196"/>
      <c r="F67" s="153">
        <f t="shared" si="1"/>
        <v>0</v>
      </c>
      <c r="G67" s="254" t="s">
        <v>164</v>
      </c>
      <c r="I67" s="108"/>
    </row>
    <row r="68" spans="1:9" s="106" customFormat="1" hidden="1" x14ac:dyDescent="0.25">
      <c r="A68" s="206"/>
      <c r="B68" s="196"/>
      <c r="C68" s="196"/>
      <c r="D68" s="213"/>
      <c r="E68" s="196"/>
      <c r="F68" s="153">
        <f t="shared" si="1"/>
        <v>0</v>
      </c>
      <c r="G68" s="254" t="s">
        <v>164</v>
      </c>
      <c r="I68" s="108"/>
    </row>
    <row r="69" spans="1:9" s="106" customFormat="1" hidden="1" x14ac:dyDescent="0.25">
      <c r="A69" s="206"/>
      <c r="B69" s="196"/>
      <c r="C69" s="196"/>
      <c r="D69" s="213"/>
      <c r="E69" s="196"/>
      <c r="F69" s="153">
        <f t="shared" si="1"/>
        <v>0</v>
      </c>
      <c r="G69" s="254" t="s">
        <v>164</v>
      </c>
      <c r="I69" s="108"/>
    </row>
    <row r="70" spans="1:9" s="106" customFormat="1" hidden="1" x14ac:dyDescent="0.25">
      <c r="A70" s="206"/>
      <c r="B70" s="196"/>
      <c r="C70" s="196"/>
      <c r="D70" s="213"/>
      <c r="E70" s="196"/>
      <c r="F70" s="153">
        <f t="shared" si="1"/>
        <v>0</v>
      </c>
      <c r="G70" s="254" t="s">
        <v>164</v>
      </c>
      <c r="I70" s="108"/>
    </row>
    <row r="71" spans="1:9" s="106" customFormat="1" hidden="1" x14ac:dyDescent="0.25">
      <c r="A71" s="206"/>
      <c r="B71" s="196"/>
      <c r="C71" s="196"/>
      <c r="D71" s="213"/>
      <c r="E71" s="196"/>
      <c r="F71" s="153">
        <f t="shared" si="1"/>
        <v>0</v>
      </c>
      <c r="G71" s="254" t="s">
        <v>164</v>
      </c>
      <c r="I71" s="108"/>
    </row>
    <row r="72" spans="1:9" s="106" customFormat="1" hidden="1" x14ac:dyDescent="0.25">
      <c r="A72" s="206"/>
      <c r="B72" s="196"/>
      <c r="C72" s="196"/>
      <c r="D72" s="213"/>
      <c r="E72" s="196"/>
      <c r="F72" s="153">
        <f t="shared" si="1"/>
        <v>0</v>
      </c>
      <c r="G72" s="254" t="s">
        <v>164</v>
      </c>
      <c r="I72" s="108"/>
    </row>
    <row r="73" spans="1:9" s="106" customFormat="1" hidden="1" x14ac:dyDescent="0.25">
      <c r="A73" s="206"/>
      <c r="B73" s="196"/>
      <c r="C73" s="196"/>
      <c r="D73" s="213"/>
      <c r="E73" s="196"/>
      <c r="F73" s="153">
        <f t="shared" si="1"/>
        <v>0</v>
      </c>
      <c r="G73" s="254" t="s">
        <v>164</v>
      </c>
      <c r="I73" s="108"/>
    </row>
    <row r="74" spans="1:9" s="106" customFormat="1" hidden="1" x14ac:dyDescent="0.25">
      <c r="A74" s="206"/>
      <c r="B74" s="196"/>
      <c r="C74" s="196"/>
      <c r="D74" s="213"/>
      <c r="E74" s="196"/>
      <c r="F74" s="153">
        <f t="shared" si="1"/>
        <v>0</v>
      </c>
      <c r="G74" s="254" t="s">
        <v>164</v>
      </c>
      <c r="I74" s="108"/>
    </row>
    <row r="75" spans="1:9" s="106" customFormat="1" hidden="1" x14ac:dyDescent="0.25">
      <c r="A75" s="206"/>
      <c r="B75" s="196"/>
      <c r="C75" s="196"/>
      <c r="D75" s="213"/>
      <c r="E75" s="196"/>
      <c r="F75" s="153">
        <f t="shared" si="1"/>
        <v>0</v>
      </c>
      <c r="G75" s="254" t="s">
        <v>164</v>
      </c>
      <c r="I75" s="108"/>
    </row>
    <row r="76" spans="1:9" s="106" customFormat="1" hidden="1" x14ac:dyDescent="0.25">
      <c r="A76" s="206"/>
      <c r="B76" s="196"/>
      <c r="C76" s="196"/>
      <c r="D76" s="213"/>
      <c r="E76" s="196"/>
      <c r="F76" s="153">
        <f t="shared" si="1"/>
        <v>0</v>
      </c>
      <c r="G76" s="254" t="s">
        <v>164</v>
      </c>
      <c r="I76" s="108"/>
    </row>
    <row r="77" spans="1:9" s="106" customFormat="1" hidden="1" x14ac:dyDescent="0.25">
      <c r="A77" s="206"/>
      <c r="B77" s="196"/>
      <c r="C77" s="196"/>
      <c r="D77" s="213"/>
      <c r="E77" s="196"/>
      <c r="F77" s="153">
        <f t="shared" si="1"/>
        <v>0</v>
      </c>
      <c r="G77" s="254" t="s">
        <v>164</v>
      </c>
      <c r="I77" s="108"/>
    </row>
    <row r="78" spans="1:9" s="106" customFormat="1" hidden="1" x14ac:dyDescent="0.25">
      <c r="A78" s="206"/>
      <c r="B78" s="196"/>
      <c r="C78" s="196"/>
      <c r="D78" s="213"/>
      <c r="E78" s="196"/>
      <c r="F78" s="153">
        <f t="shared" si="1"/>
        <v>0</v>
      </c>
      <c r="G78" s="254" t="s">
        <v>164</v>
      </c>
      <c r="I78" s="108"/>
    </row>
    <row r="79" spans="1:9" s="106" customFormat="1" hidden="1" x14ac:dyDescent="0.25">
      <c r="A79" s="206"/>
      <c r="B79" s="196"/>
      <c r="C79" s="196"/>
      <c r="D79" s="213"/>
      <c r="E79" s="196"/>
      <c r="F79" s="153">
        <f t="shared" si="1"/>
        <v>0</v>
      </c>
      <c r="G79" s="254" t="s">
        <v>164</v>
      </c>
      <c r="I79" s="108"/>
    </row>
    <row r="80" spans="1:9" s="106" customFormat="1" hidden="1" x14ac:dyDescent="0.25">
      <c r="A80" s="206"/>
      <c r="B80" s="196"/>
      <c r="C80" s="196"/>
      <c r="D80" s="213"/>
      <c r="E80" s="196"/>
      <c r="F80" s="153">
        <f t="shared" si="1"/>
        <v>0</v>
      </c>
      <c r="G80" s="254" t="s">
        <v>164</v>
      </c>
      <c r="I80" s="108"/>
    </row>
    <row r="81" spans="1:9" s="106" customFormat="1" hidden="1" x14ac:dyDescent="0.25">
      <c r="A81" s="206"/>
      <c r="B81" s="196"/>
      <c r="C81" s="196"/>
      <c r="D81" s="213"/>
      <c r="E81" s="196"/>
      <c r="F81" s="153">
        <f t="shared" si="1"/>
        <v>0</v>
      </c>
      <c r="G81" s="254" t="s">
        <v>164</v>
      </c>
      <c r="I81" s="108"/>
    </row>
    <row r="82" spans="1:9" s="106" customFormat="1" hidden="1" x14ac:dyDescent="0.25">
      <c r="A82" s="206"/>
      <c r="B82" s="196"/>
      <c r="C82" s="196"/>
      <c r="D82" s="213"/>
      <c r="E82" s="196"/>
      <c r="F82" s="153">
        <f t="shared" si="1"/>
        <v>0</v>
      </c>
      <c r="G82" s="254" t="s">
        <v>164</v>
      </c>
      <c r="I82" s="108"/>
    </row>
    <row r="83" spans="1:9" s="106" customFormat="1" hidden="1" x14ac:dyDescent="0.25">
      <c r="A83" s="206"/>
      <c r="B83" s="196"/>
      <c r="C83" s="196"/>
      <c r="D83" s="213"/>
      <c r="E83" s="196"/>
      <c r="F83" s="153">
        <f t="shared" si="1"/>
        <v>0</v>
      </c>
      <c r="G83" s="254" t="s">
        <v>164</v>
      </c>
      <c r="I83" s="108"/>
    </row>
    <row r="84" spans="1:9" s="106" customFormat="1" hidden="1" x14ac:dyDescent="0.25">
      <c r="A84" s="206"/>
      <c r="B84" s="196"/>
      <c r="C84" s="196"/>
      <c r="D84" s="213"/>
      <c r="E84" s="196"/>
      <c r="F84" s="153">
        <f t="shared" si="1"/>
        <v>0</v>
      </c>
      <c r="G84" s="254" t="s">
        <v>164</v>
      </c>
      <c r="I84" s="108"/>
    </row>
    <row r="85" spans="1:9" s="106" customFormat="1" hidden="1" x14ac:dyDescent="0.25">
      <c r="A85" s="206"/>
      <c r="B85" s="196"/>
      <c r="C85" s="196"/>
      <c r="D85" s="213"/>
      <c r="E85" s="196"/>
      <c r="F85" s="153">
        <f t="shared" si="1"/>
        <v>0</v>
      </c>
      <c r="G85" s="254" t="s">
        <v>164</v>
      </c>
      <c r="I85" s="108"/>
    </row>
    <row r="86" spans="1:9" s="106" customFormat="1" hidden="1" x14ac:dyDescent="0.25">
      <c r="A86" s="206"/>
      <c r="B86" s="196"/>
      <c r="C86" s="196"/>
      <c r="D86" s="213"/>
      <c r="E86" s="196"/>
      <c r="F86" s="153">
        <f t="shared" si="1"/>
        <v>0</v>
      </c>
      <c r="G86" s="254" t="s">
        <v>164</v>
      </c>
      <c r="I86" s="108"/>
    </row>
    <row r="87" spans="1:9" s="106" customFormat="1" hidden="1" x14ac:dyDescent="0.25">
      <c r="A87" s="206"/>
      <c r="B87" s="196"/>
      <c r="C87" s="196"/>
      <c r="D87" s="213"/>
      <c r="E87" s="196"/>
      <c r="F87" s="153">
        <f t="shared" si="1"/>
        <v>0</v>
      </c>
      <c r="G87" s="254" t="s">
        <v>164</v>
      </c>
      <c r="I87" s="108"/>
    </row>
    <row r="88" spans="1:9" s="106" customFormat="1" hidden="1" x14ac:dyDescent="0.25">
      <c r="A88" s="206"/>
      <c r="B88" s="196"/>
      <c r="C88" s="196"/>
      <c r="D88" s="213"/>
      <c r="E88" s="196"/>
      <c r="F88" s="153">
        <f t="shared" si="1"/>
        <v>0</v>
      </c>
      <c r="G88" s="254" t="s">
        <v>164</v>
      </c>
      <c r="I88" s="108"/>
    </row>
    <row r="89" spans="1:9" s="106" customFormat="1" hidden="1" x14ac:dyDescent="0.25">
      <c r="A89" s="206"/>
      <c r="B89" s="196"/>
      <c r="C89" s="196"/>
      <c r="D89" s="213"/>
      <c r="E89" s="196"/>
      <c r="F89" s="153">
        <f t="shared" si="1"/>
        <v>0</v>
      </c>
      <c r="G89" s="254" t="s">
        <v>164</v>
      </c>
      <c r="I89" s="108"/>
    </row>
    <row r="90" spans="1:9" s="106" customFormat="1" hidden="1" x14ac:dyDescent="0.25">
      <c r="A90" s="206"/>
      <c r="B90" s="196"/>
      <c r="C90" s="196"/>
      <c r="D90" s="213"/>
      <c r="E90" s="196"/>
      <c r="F90" s="153">
        <f t="shared" si="1"/>
        <v>0</v>
      </c>
      <c r="G90" s="254" t="s">
        <v>164</v>
      </c>
      <c r="I90" s="108"/>
    </row>
    <row r="91" spans="1:9" s="106" customFormat="1" hidden="1" x14ac:dyDescent="0.25">
      <c r="A91" s="206"/>
      <c r="B91" s="196"/>
      <c r="C91" s="196"/>
      <c r="D91" s="213"/>
      <c r="E91" s="196"/>
      <c r="F91" s="153">
        <f t="shared" si="1"/>
        <v>0</v>
      </c>
      <c r="G91" s="254" t="s">
        <v>164</v>
      </c>
      <c r="I91" s="108"/>
    </row>
    <row r="92" spans="1:9" s="106" customFormat="1" hidden="1" x14ac:dyDescent="0.25">
      <c r="A92" s="206"/>
      <c r="B92" s="196"/>
      <c r="C92" s="196"/>
      <c r="D92" s="213"/>
      <c r="E92" s="196"/>
      <c r="F92" s="153">
        <f t="shared" si="1"/>
        <v>0</v>
      </c>
      <c r="G92" s="254" t="s">
        <v>164</v>
      </c>
      <c r="I92" s="108"/>
    </row>
    <row r="93" spans="1:9" s="106" customFormat="1" hidden="1" x14ac:dyDescent="0.25">
      <c r="A93" s="206"/>
      <c r="B93" s="196"/>
      <c r="C93" s="196"/>
      <c r="D93" s="213"/>
      <c r="E93" s="196"/>
      <c r="F93" s="153">
        <f t="shared" si="1"/>
        <v>0</v>
      </c>
      <c r="G93" s="254" t="s">
        <v>164</v>
      </c>
      <c r="I93" s="108"/>
    </row>
    <row r="94" spans="1:9" s="106" customFormat="1" hidden="1" x14ac:dyDescent="0.25">
      <c r="A94" s="206"/>
      <c r="B94" s="196"/>
      <c r="C94" s="196"/>
      <c r="D94" s="213"/>
      <c r="E94" s="196"/>
      <c r="F94" s="153">
        <f t="shared" si="1"/>
        <v>0</v>
      </c>
      <c r="G94" s="254" t="s">
        <v>164</v>
      </c>
      <c r="I94" s="108"/>
    </row>
    <row r="95" spans="1:9" s="106" customFormat="1" hidden="1" x14ac:dyDescent="0.25">
      <c r="A95" s="206"/>
      <c r="B95" s="196"/>
      <c r="C95" s="196"/>
      <c r="D95" s="213"/>
      <c r="E95" s="196"/>
      <c r="F95" s="153">
        <f t="shared" si="1"/>
        <v>0</v>
      </c>
      <c r="G95" s="254" t="s">
        <v>164</v>
      </c>
      <c r="I95" s="108"/>
    </row>
    <row r="96" spans="1:9" s="106" customFormat="1" hidden="1" x14ac:dyDescent="0.25">
      <c r="A96" s="206"/>
      <c r="B96" s="196"/>
      <c r="C96" s="196"/>
      <c r="D96" s="213"/>
      <c r="E96" s="196"/>
      <c r="F96" s="153">
        <f t="shared" si="1"/>
        <v>0</v>
      </c>
      <c r="G96" s="254" t="s">
        <v>164</v>
      </c>
      <c r="I96" s="108"/>
    </row>
    <row r="97" spans="1:9" s="106" customFormat="1" hidden="1" x14ac:dyDescent="0.25">
      <c r="A97" s="206"/>
      <c r="B97" s="196"/>
      <c r="C97" s="196"/>
      <c r="D97" s="213"/>
      <c r="E97" s="196"/>
      <c r="F97" s="153">
        <f t="shared" si="1"/>
        <v>0</v>
      </c>
      <c r="G97" s="254" t="s">
        <v>164</v>
      </c>
      <c r="I97" s="108"/>
    </row>
    <row r="98" spans="1:9" s="106" customFormat="1" hidden="1" x14ac:dyDescent="0.25">
      <c r="A98" s="206"/>
      <c r="B98" s="196"/>
      <c r="C98" s="196"/>
      <c r="D98" s="213"/>
      <c r="E98" s="196"/>
      <c r="F98" s="153">
        <f t="shared" si="1"/>
        <v>0</v>
      </c>
      <c r="G98" s="254" t="s">
        <v>164</v>
      </c>
      <c r="I98" s="108"/>
    </row>
    <row r="99" spans="1:9" s="106" customFormat="1" hidden="1" x14ac:dyDescent="0.25">
      <c r="A99" s="206"/>
      <c r="B99" s="196"/>
      <c r="C99" s="196"/>
      <c r="D99" s="213"/>
      <c r="E99" s="196"/>
      <c r="F99" s="153">
        <f t="shared" si="1"/>
        <v>0</v>
      </c>
      <c r="G99" s="254" t="s">
        <v>164</v>
      </c>
      <c r="I99" s="108"/>
    </row>
    <row r="100" spans="1:9" s="106" customFormat="1" hidden="1" x14ac:dyDescent="0.25">
      <c r="A100" s="206"/>
      <c r="B100" s="196"/>
      <c r="C100" s="196"/>
      <c r="D100" s="213"/>
      <c r="E100" s="196"/>
      <c r="F100" s="153">
        <f t="shared" si="1"/>
        <v>0</v>
      </c>
      <c r="G100" s="254" t="s">
        <v>164</v>
      </c>
      <c r="I100" s="108"/>
    </row>
    <row r="101" spans="1:9" s="106" customFormat="1" hidden="1" x14ac:dyDescent="0.25">
      <c r="A101" s="206"/>
      <c r="B101" s="196"/>
      <c r="C101" s="196"/>
      <c r="D101" s="213"/>
      <c r="E101" s="196"/>
      <c r="F101" s="153">
        <f t="shared" si="1"/>
        <v>0</v>
      </c>
      <c r="G101" s="254" t="s">
        <v>164</v>
      </c>
      <c r="I101" s="108"/>
    </row>
    <row r="102" spans="1:9" s="106" customFormat="1" hidden="1" x14ac:dyDescent="0.25">
      <c r="A102" s="206"/>
      <c r="B102" s="196"/>
      <c r="C102" s="196"/>
      <c r="D102" s="213"/>
      <c r="E102" s="196"/>
      <c r="F102" s="153">
        <f t="shared" si="1"/>
        <v>0</v>
      </c>
      <c r="G102" s="254" t="s">
        <v>164</v>
      </c>
      <c r="I102" s="108"/>
    </row>
    <row r="103" spans="1:9" s="106" customFormat="1" hidden="1" x14ac:dyDescent="0.25">
      <c r="A103" s="206"/>
      <c r="B103" s="196"/>
      <c r="C103" s="196"/>
      <c r="D103" s="213"/>
      <c r="E103" s="196"/>
      <c r="F103" s="153">
        <f t="shared" si="1"/>
        <v>0</v>
      </c>
      <c r="G103" s="254" t="s">
        <v>164</v>
      </c>
      <c r="I103" s="108"/>
    </row>
    <row r="104" spans="1:9" s="106" customFormat="1" hidden="1" x14ac:dyDescent="0.25">
      <c r="A104" s="206"/>
      <c r="B104" s="196"/>
      <c r="C104" s="196"/>
      <c r="D104" s="213"/>
      <c r="E104" s="196"/>
      <c r="F104" s="153">
        <f t="shared" si="1"/>
        <v>0</v>
      </c>
      <c r="G104" s="254" t="s">
        <v>164</v>
      </c>
      <c r="I104" s="108"/>
    </row>
    <row r="105" spans="1:9" s="106" customFormat="1" hidden="1" x14ac:dyDescent="0.25">
      <c r="A105" s="206"/>
      <c r="B105" s="196"/>
      <c r="C105" s="196"/>
      <c r="D105" s="213"/>
      <c r="E105" s="196"/>
      <c r="F105" s="153">
        <f t="shared" si="1"/>
        <v>0</v>
      </c>
      <c r="G105" s="254" t="s">
        <v>164</v>
      </c>
      <c r="I105" s="108"/>
    </row>
    <row r="106" spans="1:9" s="106" customFormat="1" hidden="1" x14ac:dyDescent="0.25">
      <c r="A106" s="206"/>
      <c r="B106" s="196"/>
      <c r="C106" s="196"/>
      <c r="D106" s="213"/>
      <c r="E106" s="196"/>
      <c r="F106" s="153">
        <f t="shared" si="1"/>
        <v>0</v>
      </c>
      <c r="G106" s="254" t="s">
        <v>164</v>
      </c>
      <c r="I106" s="108"/>
    </row>
    <row r="107" spans="1:9" s="106" customFormat="1" hidden="1" x14ac:dyDescent="0.25">
      <c r="A107" s="206"/>
      <c r="B107" s="196"/>
      <c r="C107" s="196"/>
      <c r="D107" s="213"/>
      <c r="E107" s="196"/>
      <c r="F107" s="153">
        <f t="shared" si="1"/>
        <v>0</v>
      </c>
      <c r="G107" s="254" t="s">
        <v>164</v>
      </c>
      <c r="I107" s="108"/>
    </row>
    <row r="108" spans="1:9" s="106" customFormat="1" hidden="1" x14ac:dyDescent="0.25">
      <c r="A108" s="206"/>
      <c r="B108" s="196"/>
      <c r="C108" s="196"/>
      <c r="D108" s="213"/>
      <c r="E108" s="196"/>
      <c r="F108" s="153">
        <f t="shared" si="1"/>
        <v>0</v>
      </c>
      <c r="G108" s="254" t="s">
        <v>164</v>
      </c>
      <c r="I108" s="108"/>
    </row>
    <row r="109" spans="1:9" s="106" customFormat="1" hidden="1" x14ac:dyDescent="0.25">
      <c r="A109" s="206"/>
      <c r="B109" s="196"/>
      <c r="C109" s="196"/>
      <c r="D109" s="213"/>
      <c r="E109" s="196"/>
      <c r="F109" s="153">
        <f t="shared" si="1"/>
        <v>0</v>
      </c>
      <c r="G109" s="254" t="s">
        <v>164</v>
      </c>
      <c r="I109" s="108"/>
    </row>
    <row r="110" spans="1:9" s="106" customFormat="1" hidden="1" x14ac:dyDescent="0.25">
      <c r="A110" s="206"/>
      <c r="B110" s="196"/>
      <c r="C110" s="196"/>
      <c r="D110" s="213"/>
      <c r="E110" s="196"/>
      <c r="F110" s="153">
        <f t="shared" si="1"/>
        <v>0</v>
      </c>
      <c r="G110" s="254" t="s">
        <v>164</v>
      </c>
      <c r="I110" s="108"/>
    </row>
    <row r="111" spans="1:9" s="106" customFormat="1" hidden="1" x14ac:dyDescent="0.25">
      <c r="A111" s="206"/>
      <c r="B111" s="196"/>
      <c r="C111" s="196"/>
      <c r="D111" s="213"/>
      <c r="E111" s="196"/>
      <c r="F111" s="153">
        <f t="shared" si="1"/>
        <v>0</v>
      </c>
      <c r="G111" s="254" t="s">
        <v>164</v>
      </c>
      <c r="I111" s="108"/>
    </row>
    <row r="112" spans="1:9" s="106" customFormat="1" hidden="1" x14ac:dyDescent="0.25">
      <c r="A112" s="206"/>
      <c r="B112" s="196"/>
      <c r="C112" s="196"/>
      <c r="D112" s="213"/>
      <c r="E112" s="196"/>
      <c r="F112" s="153">
        <f t="shared" si="1"/>
        <v>0</v>
      </c>
      <c r="G112" s="254" t="s">
        <v>164</v>
      </c>
      <c r="I112" s="108"/>
    </row>
    <row r="113" spans="1:9" s="106" customFormat="1" hidden="1" x14ac:dyDescent="0.25">
      <c r="A113" s="206"/>
      <c r="B113" s="196"/>
      <c r="C113" s="196"/>
      <c r="D113" s="213"/>
      <c r="E113" s="196"/>
      <c r="F113" s="153">
        <f t="shared" si="1"/>
        <v>0</v>
      </c>
      <c r="G113" s="254" t="s">
        <v>164</v>
      </c>
      <c r="I113" s="108"/>
    </row>
    <row r="114" spans="1:9" s="106" customFormat="1" hidden="1" x14ac:dyDescent="0.25">
      <c r="A114" s="206"/>
      <c r="B114" s="196"/>
      <c r="C114" s="196"/>
      <c r="D114" s="213"/>
      <c r="E114" s="196"/>
      <c r="F114" s="153">
        <f t="shared" si="1"/>
        <v>0</v>
      </c>
      <c r="G114" s="254" t="s">
        <v>164</v>
      </c>
      <c r="I114" s="108"/>
    </row>
    <row r="115" spans="1:9" s="106" customFormat="1" hidden="1" x14ac:dyDescent="0.25">
      <c r="A115" s="206"/>
      <c r="B115" s="196"/>
      <c r="C115" s="196"/>
      <c r="D115" s="213"/>
      <c r="E115" s="196"/>
      <c r="F115" s="153">
        <f t="shared" si="1"/>
        <v>0</v>
      </c>
      <c r="G115" s="254" t="s">
        <v>164</v>
      </c>
      <c r="I115" s="108"/>
    </row>
    <row r="116" spans="1:9" s="106" customFormat="1" hidden="1" x14ac:dyDescent="0.25">
      <c r="A116" s="206"/>
      <c r="B116" s="196"/>
      <c r="C116" s="196"/>
      <c r="D116" s="213"/>
      <c r="E116" s="196"/>
      <c r="F116" s="153">
        <f t="shared" si="1"/>
        <v>0</v>
      </c>
      <c r="G116" s="254" t="s">
        <v>164</v>
      </c>
      <c r="I116" s="108"/>
    </row>
    <row r="117" spans="1:9" s="106" customFormat="1" hidden="1" x14ac:dyDescent="0.25">
      <c r="A117" s="206"/>
      <c r="B117" s="196"/>
      <c r="C117" s="196"/>
      <c r="D117" s="213"/>
      <c r="E117" s="196"/>
      <c r="F117" s="153">
        <f t="shared" si="1"/>
        <v>0</v>
      </c>
      <c r="G117" s="254" t="s">
        <v>164</v>
      </c>
      <c r="I117" s="108"/>
    </row>
    <row r="118" spans="1:9" s="106" customFormat="1" hidden="1" x14ac:dyDescent="0.25">
      <c r="A118" s="206"/>
      <c r="B118" s="196"/>
      <c r="C118" s="196"/>
      <c r="D118" s="213"/>
      <c r="E118" s="196"/>
      <c r="F118" s="153">
        <f t="shared" si="1"/>
        <v>0</v>
      </c>
      <c r="G118" s="254" t="s">
        <v>164</v>
      </c>
      <c r="I118" s="108"/>
    </row>
    <row r="119" spans="1:9" s="106" customFormat="1" hidden="1" x14ac:dyDescent="0.25">
      <c r="A119" s="206"/>
      <c r="B119" s="196"/>
      <c r="C119" s="196"/>
      <c r="D119" s="213"/>
      <c r="E119" s="196"/>
      <c r="F119" s="153">
        <f t="shared" si="1"/>
        <v>0</v>
      </c>
      <c r="G119" s="254" t="s">
        <v>164</v>
      </c>
      <c r="I119" s="108"/>
    </row>
    <row r="120" spans="1:9" s="106" customFormat="1" hidden="1" x14ac:dyDescent="0.25">
      <c r="A120" s="206"/>
      <c r="B120" s="196"/>
      <c r="C120" s="196"/>
      <c r="D120" s="213"/>
      <c r="E120" s="196"/>
      <c r="F120" s="153">
        <f t="shared" si="1"/>
        <v>0</v>
      </c>
      <c r="G120" s="254" t="s">
        <v>164</v>
      </c>
      <c r="I120" s="108"/>
    </row>
    <row r="121" spans="1:9" s="106" customFormat="1" hidden="1" x14ac:dyDescent="0.25">
      <c r="A121" s="206"/>
      <c r="B121" s="196"/>
      <c r="C121" s="196"/>
      <c r="D121" s="213"/>
      <c r="E121" s="196"/>
      <c r="F121" s="153">
        <f t="shared" si="1"/>
        <v>0</v>
      </c>
      <c r="G121" s="254" t="s">
        <v>164</v>
      </c>
      <c r="I121" s="108"/>
    </row>
    <row r="122" spans="1:9" s="106" customFormat="1" hidden="1" x14ac:dyDescent="0.25">
      <c r="A122" s="206"/>
      <c r="B122" s="196"/>
      <c r="C122" s="196"/>
      <c r="D122" s="213"/>
      <c r="E122" s="196"/>
      <c r="F122" s="153">
        <f t="shared" si="1"/>
        <v>0</v>
      </c>
      <c r="G122" s="254" t="s">
        <v>164</v>
      </c>
      <c r="I122" s="108"/>
    </row>
    <row r="123" spans="1:9" s="106" customFormat="1" hidden="1" x14ac:dyDescent="0.25">
      <c r="A123" s="206"/>
      <c r="B123" s="196"/>
      <c r="C123" s="196"/>
      <c r="D123" s="213"/>
      <c r="E123" s="196"/>
      <c r="F123" s="153">
        <f t="shared" si="1"/>
        <v>0</v>
      </c>
      <c r="G123" s="254" t="s">
        <v>164</v>
      </c>
      <c r="I123" s="108"/>
    </row>
    <row r="124" spans="1:9" s="106" customFormat="1" hidden="1" x14ac:dyDescent="0.25">
      <c r="A124" s="206"/>
      <c r="B124" s="196"/>
      <c r="C124" s="196"/>
      <c r="D124" s="213"/>
      <c r="E124" s="196"/>
      <c r="F124" s="153">
        <f t="shared" si="1"/>
        <v>0</v>
      </c>
      <c r="G124" s="254" t="s">
        <v>164</v>
      </c>
      <c r="I124" s="108"/>
    </row>
    <row r="125" spans="1:9" s="106" customFormat="1" hidden="1" x14ac:dyDescent="0.25">
      <c r="A125" s="206"/>
      <c r="B125" s="196"/>
      <c r="C125" s="196"/>
      <c r="D125" s="213"/>
      <c r="E125" s="196"/>
      <c r="F125" s="153">
        <f t="shared" si="1"/>
        <v>0</v>
      </c>
      <c r="G125" s="254" t="s">
        <v>164</v>
      </c>
      <c r="I125" s="108"/>
    </row>
    <row r="126" spans="1:9" s="106" customFormat="1" hidden="1" x14ac:dyDescent="0.25">
      <c r="A126" s="206"/>
      <c r="B126" s="196"/>
      <c r="C126" s="196"/>
      <c r="D126" s="213"/>
      <c r="E126" s="196"/>
      <c r="F126" s="153">
        <f t="shared" si="1"/>
        <v>0</v>
      </c>
      <c r="G126" s="254" t="s">
        <v>164</v>
      </c>
      <c r="I126" s="108"/>
    </row>
    <row r="127" spans="1:9" s="106" customFormat="1" hidden="1" x14ac:dyDescent="0.25">
      <c r="A127" s="206"/>
      <c r="B127" s="196"/>
      <c r="C127" s="196"/>
      <c r="D127" s="213"/>
      <c r="E127" s="196"/>
      <c r="F127" s="153">
        <f t="shared" si="1"/>
        <v>0</v>
      </c>
      <c r="G127" s="254" t="s">
        <v>164</v>
      </c>
      <c r="I127" s="108"/>
    </row>
    <row r="128" spans="1:9" s="106" customFormat="1" hidden="1" x14ac:dyDescent="0.25">
      <c r="A128" s="206"/>
      <c r="B128" s="196"/>
      <c r="C128" s="196"/>
      <c r="D128" s="213"/>
      <c r="E128" s="196"/>
      <c r="F128" s="153">
        <f t="shared" si="1"/>
        <v>0</v>
      </c>
      <c r="G128" s="254" t="s">
        <v>164</v>
      </c>
      <c r="I128" s="108"/>
    </row>
    <row r="129" spans="1:9" s="106" customFormat="1" hidden="1" x14ac:dyDescent="0.25">
      <c r="A129" s="206"/>
      <c r="B129" s="196"/>
      <c r="C129" s="196"/>
      <c r="D129" s="213"/>
      <c r="E129" s="196"/>
      <c r="F129" s="153">
        <f t="shared" si="1"/>
        <v>0</v>
      </c>
      <c r="G129" s="254" t="s">
        <v>164</v>
      </c>
      <c r="I129" s="108"/>
    </row>
    <row r="130" spans="1:9" s="106" customFormat="1" hidden="1" x14ac:dyDescent="0.25">
      <c r="A130" s="206"/>
      <c r="B130" s="196"/>
      <c r="C130" s="196"/>
      <c r="D130" s="213"/>
      <c r="E130" s="196"/>
      <c r="F130" s="153">
        <f t="shared" si="1"/>
        <v>0</v>
      </c>
      <c r="G130" s="254" t="s">
        <v>164</v>
      </c>
      <c r="I130" s="108"/>
    </row>
    <row r="131" spans="1:9" s="106" customFormat="1" hidden="1" x14ac:dyDescent="0.25">
      <c r="A131" s="206"/>
      <c r="B131" s="196"/>
      <c r="C131" s="196"/>
      <c r="D131" s="213"/>
      <c r="E131" s="196"/>
      <c r="F131" s="153">
        <f t="shared" si="1"/>
        <v>0</v>
      </c>
      <c r="G131" s="254" t="s">
        <v>164</v>
      </c>
      <c r="I131" s="108"/>
    </row>
    <row r="132" spans="1:9" s="106" customFormat="1" hidden="1" x14ac:dyDescent="0.25">
      <c r="A132" s="206"/>
      <c r="B132" s="196"/>
      <c r="C132" s="196"/>
      <c r="D132" s="213"/>
      <c r="E132" s="196"/>
      <c r="F132" s="153">
        <f t="shared" si="1"/>
        <v>0</v>
      </c>
      <c r="G132" s="254" t="s">
        <v>164</v>
      </c>
      <c r="I132" s="108"/>
    </row>
    <row r="133" spans="1:9" s="106" customFormat="1" hidden="1" x14ac:dyDescent="0.25">
      <c r="A133" s="206"/>
      <c r="B133" s="196"/>
      <c r="C133" s="196"/>
      <c r="D133" s="213"/>
      <c r="E133" s="196"/>
      <c r="F133" s="153">
        <f t="shared" si="1"/>
        <v>0</v>
      </c>
      <c r="G133" s="254" t="s">
        <v>164</v>
      </c>
      <c r="I133" s="108"/>
    </row>
    <row r="134" spans="1:9" s="106" customFormat="1" x14ac:dyDescent="0.25">
      <c r="A134" s="206" t="s">
        <v>200</v>
      </c>
      <c r="B134" s="196">
        <v>3</v>
      </c>
      <c r="C134" s="196" t="s">
        <v>205</v>
      </c>
      <c r="D134" s="213">
        <f t="shared" ref="D134" ca="1" si="2">RAND()*1000000</f>
        <v>127984.59319634404</v>
      </c>
      <c r="E134" s="196">
        <v>7</v>
      </c>
      <c r="F134" s="245">
        <f ca="1">ROUND(+B134*D134*E134,2)</f>
        <v>2687676.46</v>
      </c>
      <c r="G134" s="254" t="s">
        <v>164</v>
      </c>
      <c r="I134" s="108"/>
    </row>
    <row r="135" spans="1:9" x14ac:dyDescent="0.25">
      <c r="A135" s="222"/>
      <c r="B135" s="155"/>
      <c r="C135" s="155"/>
      <c r="D135" s="230"/>
      <c r="E135" s="231" t="s">
        <v>165</v>
      </c>
      <c r="F135" s="252">
        <f ca="1">ROUND(SUBTOTAL(109,F5:F134),2)</f>
        <v>36704578.130000003</v>
      </c>
      <c r="G135" s="256" t="s">
        <v>164</v>
      </c>
      <c r="I135" s="41" t="s">
        <v>206</v>
      </c>
    </row>
    <row r="136" spans="1:9" s="106" customFormat="1" x14ac:dyDescent="0.25">
      <c r="A136" s="206"/>
      <c r="B136" s="114"/>
      <c r="C136" s="114"/>
      <c r="D136" s="234"/>
      <c r="E136" s="114"/>
      <c r="F136" s="250"/>
      <c r="G136" s="254" t="s">
        <v>167</v>
      </c>
    </row>
    <row r="137" spans="1:9" s="106" customFormat="1" x14ac:dyDescent="0.25">
      <c r="A137" s="206" t="s">
        <v>200</v>
      </c>
      <c r="B137" s="196">
        <v>3</v>
      </c>
      <c r="C137" s="196" t="s">
        <v>205</v>
      </c>
      <c r="D137" s="213">
        <f t="shared" ref="D137:D139" ca="1" si="3">RAND()*1000000</f>
        <v>605239.40986158943</v>
      </c>
      <c r="E137" s="196">
        <v>7</v>
      </c>
      <c r="F137" s="153">
        <f ca="1">ROUND(+B137*D137*E137,2)</f>
        <v>12710027.609999999</v>
      </c>
      <c r="G137" s="254" t="s">
        <v>167</v>
      </c>
    </row>
    <row r="138" spans="1:9" s="106" customFormat="1" x14ac:dyDescent="0.25">
      <c r="A138" s="206" t="s">
        <v>200</v>
      </c>
      <c r="B138" s="196">
        <v>3</v>
      </c>
      <c r="C138" s="196" t="s">
        <v>205</v>
      </c>
      <c r="D138" s="213">
        <f t="shared" ca="1" si="3"/>
        <v>105648.06609645461</v>
      </c>
      <c r="E138" s="196">
        <v>7</v>
      </c>
      <c r="F138" s="153">
        <f t="shared" ref="F138:F265" ca="1" si="4">ROUND(+B138*D138*E138,2)</f>
        <v>2218609.39</v>
      </c>
      <c r="G138" s="254" t="s">
        <v>167</v>
      </c>
      <c r="I138" s="108"/>
    </row>
    <row r="139" spans="1:9" s="106" customFormat="1" x14ac:dyDescent="0.25">
      <c r="A139" s="206" t="s">
        <v>200</v>
      </c>
      <c r="B139" s="196">
        <v>3</v>
      </c>
      <c r="C139" s="196" t="s">
        <v>205</v>
      </c>
      <c r="D139" s="213">
        <f t="shared" ca="1" si="3"/>
        <v>414541.8311406608</v>
      </c>
      <c r="E139" s="196">
        <v>7</v>
      </c>
      <c r="F139" s="153">
        <f t="shared" ca="1" si="4"/>
        <v>8705378.4499999993</v>
      </c>
      <c r="G139" s="254" t="s">
        <v>167</v>
      </c>
      <c r="I139" s="108"/>
    </row>
    <row r="140" spans="1:9" s="106" customFormat="1" hidden="1" x14ac:dyDescent="0.25">
      <c r="A140" s="206"/>
      <c r="B140" s="196"/>
      <c r="C140" s="196"/>
      <c r="D140" s="213"/>
      <c r="E140" s="196"/>
      <c r="F140" s="153">
        <f t="shared" si="4"/>
        <v>0</v>
      </c>
      <c r="G140" s="254" t="s">
        <v>167</v>
      </c>
      <c r="I140" s="108"/>
    </row>
    <row r="141" spans="1:9" s="106" customFormat="1" hidden="1" x14ac:dyDescent="0.25">
      <c r="A141" s="206"/>
      <c r="B141" s="196"/>
      <c r="C141" s="196"/>
      <c r="D141" s="213"/>
      <c r="E141" s="196"/>
      <c r="F141" s="153">
        <f t="shared" si="4"/>
        <v>0</v>
      </c>
      <c r="G141" s="254" t="s">
        <v>167</v>
      </c>
      <c r="I141" s="108"/>
    </row>
    <row r="142" spans="1:9" s="106" customFormat="1" hidden="1" x14ac:dyDescent="0.25">
      <c r="A142" s="206"/>
      <c r="B142" s="196"/>
      <c r="C142" s="196"/>
      <c r="D142" s="213"/>
      <c r="E142" s="196"/>
      <c r="F142" s="153">
        <f t="shared" si="4"/>
        <v>0</v>
      </c>
      <c r="G142" s="254" t="s">
        <v>167</v>
      </c>
      <c r="I142" s="108"/>
    </row>
    <row r="143" spans="1:9" s="106" customFormat="1" hidden="1" x14ac:dyDescent="0.25">
      <c r="A143" s="206"/>
      <c r="B143" s="196"/>
      <c r="C143" s="196"/>
      <c r="D143" s="213"/>
      <c r="E143" s="196"/>
      <c r="F143" s="153">
        <f t="shared" si="4"/>
        <v>0</v>
      </c>
      <c r="G143" s="254" t="s">
        <v>167</v>
      </c>
      <c r="I143" s="108"/>
    </row>
    <row r="144" spans="1:9" s="106" customFormat="1" hidden="1" x14ac:dyDescent="0.25">
      <c r="A144" s="206"/>
      <c r="B144" s="196"/>
      <c r="C144" s="196"/>
      <c r="D144" s="213"/>
      <c r="E144" s="196"/>
      <c r="F144" s="153">
        <f t="shared" si="4"/>
        <v>0</v>
      </c>
      <c r="G144" s="254" t="s">
        <v>167</v>
      </c>
      <c r="I144" s="108"/>
    </row>
    <row r="145" spans="1:9" s="106" customFormat="1" hidden="1" x14ac:dyDescent="0.25">
      <c r="A145" s="206"/>
      <c r="B145" s="196"/>
      <c r="C145" s="196"/>
      <c r="D145" s="213"/>
      <c r="E145" s="196"/>
      <c r="F145" s="153">
        <f t="shared" si="4"/>
        <v>0</v>
      </c>
      <c r="G145" s="254" t="s">
        <v>167</v>
      </c>
      <c r="I145" s="108"/>
    </row>
    <row r="146" spans="1:9" s="106" customFormat="1" hidden="1" x14ac:dyDescent="0.25">
      <c r="A146" s="206"/>
      <c r="B146" s="196"/>
      <c r="C146" s="196"/>
      <c r="D146" s="213"/>
      <c r="E146" s="196"/>
      <c r="F146" s="153">
        <f t="shared" si="4"/>
        <v>0</v>
      </c>
      <c r="G146" s="254" t="s">
        <v>167</v>
      </c>
      <c r="I146" s="108"/>
    </row>
    <row r="147" spans="1:9" s="106" customFormat="1" hidden="1" x14ac:dyDescent="0.25">
      <c r="A147" s="206"/>
      <c r="B147" s="196"/>
      <c r="C147" s="196"/>
      <c r="D147" s="213"/>
      <c r="E147" s="196"/>
      <c r="F147" s="153">
        <f t="shared" si="4"/>
        <v>0</v>
      </c>
      <c r="G147" s="254" t="s">
        <v>167</v>
      </c>
      <c r="I147" s="108"/>
    </row>
    <row r="148" spans="1:9" s="106" customFormat="1" hidden="1" x14ac:dyDescent="0.25">
      <c r="A148" s="206"/>
      <c r="B148" s="196"/>
      <c r="C148" s="196"/>
      <c r="D148" s="213"/>
      <c r="E148" s="196"/>
      <c r="F148" s="153">
        <f t="shared" si="4"/>
        <v>0</v>
      </c>
      <c r="G148" s="254" t="s">
        <v>167</v>
      </c>
      <c r="I148" s="108"/>
    </row>
    <row r="149" spans="1:9" s="106" customFormat="1" hidden="1" x14ac:dyDescent="0.25">
      <c r="A149" s="206"/>
      <c r="B149" s="196"/>
      <c r="C149" s="196"/>
      <c r="D149" s="213"/>
      <c r="E149" s="196"/>
      <c r="F149" s="153">
        <f t="shared" si="4"/>
        <v>0</v>
      </c>
      <c r="G149" s="254" t="s">
        <v>167</v>
      </c>
      <c r="I149" s="108"/>
    </row>
    <row r="150" spans="1:9" s="106" customFormat="1" hidden="1" x14ac:dyDescent="0.25">
      <c r="A150" s="206"/>
      <c r="B150" s="196"/>
      <c r="C150" s="196"/>
      <c r="D150" s="213"/>
      <c r="E150" s="196"/>
      <c r="F150" s="153">
        <f t="shared" si="4"/>
        <v>0</v>
      </c>
      <c r="G150" s="254" t="s">
        <v>167</v>
      </c>
      <c r="I150" s="108"/>
    </row>
    <row r="151" spans="1:9" s="106" customFormat="1" hidden="1" x14ac:dyDescent="0.25">
      <c r="A151" s="206"/>
      <c r="B151" s="196"/>
      <c r="C151" s="196"/>
      <c r="D151" s="213"/>
      <c r="E151" s="196"/>
      <c r="F151" s="153">
        <f t="shared" si="4"/>
        <v>0</v>
      </c>
      <c r="G151" s="254" t="s">
        <v>167</v>
      </c>
      <c r="I151" s="108"/>
    </row>
    <row r="152" spans="1:9" s="106" customFormat="1" hidden="1" x14ac:dyDescent="0.25">
      <c r="A152" s="206"/>
      <c r="B152" s="196"/>
      <c r="C152" s="196"/>
      <c r="D152" s="213"/>
      <c r="E152" s="196"/>
      <c r="F152" s="153">
        <f t="shared" si="4"/>
        <v>0</v>
      </c>
      <c r="G152" s="254" t="s">
        <v>167</v>
      </c>
      <c r="I152" s="108"/>
    </row>
    <row r="153" spans="1:9" s="106" customFormat="1" hidden="1" x14ac:dyDescent="0.25">
      <c r="A153" s="206"/>
      <c r="B153" s="196"/>
      <c r="C153" s="196"/>
      <c r="D153" s="213"/>
      <c r="E153" s="196"/>
      <c r="F153" s="153">
        <f t="shared" si="4"/>
        <v>0</v>
      </c>
      <c r="G153" s="254" t="s">
        <v>167</v>
      </c>
      <c r="I153" s="108"/>
    </row>
    <row r="154" spans="1:9" s="106" customFormat="1" hidden="1" x14ac:dyDescent="0.25">
      <c r="A154" s="206"/>
      <c r="B154" s="196"/>
      <c r="C154" s="196"/>
      <c r="D154" s="213"/>
      <c r="E154" s="196"/>
      <c r="F154" s="153">
        <f t="shared" si="4"/>
        <v>0</v>
      </c>
      <c r="G154" s="254" t="s">
        <v>167</v>
      </c>
      <c r="I154" s="108"/>
    </row>
    <row r="155" spans="1:9" s="106" customFormat="1" hidden="1" x14ac:dyDescent="0.25">
      <c r="A155" s="206"/>
      <c r="B155" s="196"/>
      <c r="C155" s="196"/>
      <c r="D155" s="213"/>
      <c r="E155" s="196"/>
      <c r="F155" s="153">
        <f t="shared" si="4"/>
        <v>0</v>
      </c>
      <c r="G155" s="254" t="s">
        <v>167</v>
      </c>
      <c r="I155" s="108"/>
    </row>
    <row r="156" spans="1:9" s="106" customFormat="1" hidden="1" x14ac:dyDescent="0.25">
      <c r="A156" s="206"/>
      <c r="B156" s="196"/>
      <c r="C156" s="196"/>
      <c r="D156" s="213"/>
      <c r="E156" s="196"/>
      <c r="F156" s="153">
        <f t="shared" si="4"/>
        <v>0</v>
      </c>
      <c r="G156" s="254" t="s">
        <v>167</v>
      </c>
      <c r="I156" s="108"/>
    </row>
    <row r="157" spans="1:9" s="106" customFormat="1" hidden="1" x14ac:dyDescent="0.25">
      <c r="A157" s="206"/>
      <c r="B157" s="196"/>
      <c r="C157" s="196"/>
      <c r="D157" s="213"/>
      <c r="E157" s="196"/>
      <c r="F157" s="153">
        <f t="shared" si="4"/>
        <v>0</v>
      </c>
      <c r="G157" s="254" t="s">
        <v>167</v>
      </c>
      <c r="I157" s="108"/>
    </row>
    <row r="158" spans="1:9" s="106" customFormat="1" hidden="1" x14ac:dyDescent="0.25">
      <c r="A158" s="206"/>
      <c r="B158" s="196"/>
      <c r="C158" s="196"/>
      <c r="D158" s="213"/>
      <c r="E158" s="196"/>
      <c r="F158" s="153">
        <f t="shared" si="4"/>
        <v>0</v>
      </c>
      <c r="G158" s="254" t="s">
        <v>167</v>
      </c>
      <c r="I158" s="108"/>
    </row>
    <row r="159" spans="1:9" s="106" customFormat="1" hidden="1" x14ac:dyDescent="0.25">
      <c r="A159" s="206"/>
      <c r="B159" s="196"/>
      <c r="C159" s="196"/>
      <c r="D159" s="213"/>
      <c r="E159" s="196"/>
      <c r="F159" s="153">
        <f t="shared" si="4"/>
        <v>0</v>
      </c>
      <c r="G159" s="254" t="s">
        <v>167</v>
      </c>
      <c r="I159" s="108"/>
    </row>
    <row r="160" spans="1:9" s="106" customFormat="1" hidden="1" x14ac:dyDescent="0.25">
      <c r="A160" s="206"/>
      <c r="B160" s="196"/>
      <c r="C160" s="196"/>
      <c r="D160" s="213"/>
      <c r="E160" s="196"/>
      <c r="F160" s="153">
        <f t="shared" si="4"/>
        <v>0</v>
      </c>
      <c r="G160" s="254" t="s">
        <v>167</v>
      </c>
      <c r="I160" s="108"/>
    </row>
    <row r="161" spans="1:9" s="106" customFormat="1" hidden="1" x14ac:dyDescent="0.25">
      <c r="A161" s="206"/>
      <c r="B161" s="196"/>
      <c r="C161" s="196"/>
      <c r="D161" s="213"/>
      <c r="E161" s="196"/>
      <c r="F161" s="153">
        <f t="shared" si="4"/>
        <v>0</v>
      </c>
      <c r="G161" s="254" t="s">
        <v>167</v>
      </c>
      <c r="I161" s="108"/>
    </row>
    <row r="162" spans="1:9" s="106" customFormat="1" hidden="1" x14ac:dyDescent="0.25">
      <c r="A162" s="206"/>
      <c r="B162" s="196"/>
      <c r="C162" s="196"/>
      <c r="D162" s="213"/>
      <c r="E162" s="196"/>
      <c r="F162" s="153">
        <f t="shared" si="4"/>
        <v>0</v>
      </c>
      <c r="G162" s="254" t="s">
        <v>167</v>
      </c>
      <c r="I162" s="108"/>
    </row>
    <row r="163" spans="1:9" s="106" customFormat="1" hidden="1" x14ac:dyDescent="0.25">
      <c r="A163" s="206"/>
      <c r="B163" s="196"/>
      <c r="C163" s="196"/>
      <c r="D163" s="213"/>
      <c r="E163" s="196"/>
      <c r="F163" s="153">
        <f t="shared" si="4"/>
        <v>0</v>
      </c>
      <c r="G163" s="254" t="s">
        <v>167</v>
      </c>
      <c r="I163" s="108"/>
    </row>
    <row r="164" spans="1:9" s="106" customFormat="1" hidden="1" x14ac:dyDescent="0.25">
      <c r="A164" s="206"/>
      <c r="B164" s="196"/>
      <c r="C164" s="196"/>
      <c r="D164" s="213"/>
      <c r="E164" s="196"/>
      <c r="F164" s="153">
        <f t="shared" si="4"/>
        <v>0</v>
      </c>
      <c r="G164" s="254" t="s">
        <v>167</v>
      </c>
      <c r="I164" s="108"/>
    </row>
    <row r="165" spans="1:9" s="106" customFormat="1" hidden="1" x14ac:dyDescent="0.25">
      <c r="A165" s="206"/>
      <c r="B165" s="196"/>
      <c r="C165" s="196"/>
      <c r="D165" s="213"/>
      <c r="E165" s="196"/>
      <c r="F165" s="153">
        <f t="shared" si="4"/>
        <v>0</v>
      </c>
      <c r="G165" s="254" t="s">
        <v>167</v>
      </c>
      <c r="I165" s="108"/>
    </row>
    <row r="166" spans="1:9" s="106" customFormat="1" hidden="1" x14ac:dyDescent="0.25">
      <c r="A166" s="206"/>
      <c r="B166" s="196"/>
      <c r="C166" s="196"/>
      <c r="D166" s="213"/>
      <c r="E166" s="196"/>
      <c r="F166" s="153">
        <f t="shared" si="4"/>
        <v>0</v>
      </c>
      <c r="G166" s="254" t="s">
        <v>167</v>
      </c>
      <c r="I166" s="108"/>
    </row>
    <row r="167" spans="1:9" s="106" customFormat="1" hidden="1" x14ac:dyDescent="0.25">
      <c r="A167" s="206"/>
      <c r="B167" s="196"/>
      <c r="C167" s="196"/>
      <c r="D167" s="213"/>
      <c r="E167" s="196"/>
      <c r="F167" s="153">
        <f t="shared" si="4"/>
        <v>0</v>
      </c>
      <c r="G167" s="254" t="s">
        <v>167</v>
      </c>
      <c r="I167" s="108"/>
    </row>
    <row r="168" spans="1:9" s="106" customFormat="1" hidden="1" x14ac:dyDescent="0.25">
      <c r="A168" s="206"/>
      <c r="B168" s="196"/>
      <c r="C168" s="196"/>
      <c r="D168" s="213"/>
      <c r="E168" s="196"/>
      <c r="F168" s="153">
        <f t="shared" si="4"/>
        <v>0</v>
      </c>
      <c r="G168" s="254" t="s">
        <v>167</v>
      </c>
      <c r="I168" s="108"/>
    </row>
    <row r="169" spans="1:9" s="106" customFormat="1" hidden="1" x14ac:dyDescent="0.25">
      <c r="A169" s="206"/>
      <c r="B169" s="196"/>
      <c r="C169" s="196"/>
      <c r="D169" s="213"/>
      <c r="E169" s="196"/>
      <c r="F169" s="153">
        <f t="shared" si="4"/>
        <v>0</v>
      </c>
      <c r="G169" s="254" t="s">
        <v>167</v>
      </c>
      <c r="I169" s="108"/>
    </row>
    <row r="170" spans="1:9" s="106" customFormat="1" hidden="1" x14ac:dyDescent="0.25">
      <c r="A170" s="206"/>
      <c r="B170" s="196"/>
      <c r="C170" s="196"/>
      <c r="D170" s="213"/>
      <c r="E170" s="196"/>
      <c r="F170" s="153">
        <f t="shared" si="4"/>
        <v>0</v>
      </c>
      <c r="G170" s="254" t="s">
        <v>167</v>
      </c>
      <c r="I170" s="108"/>
    </row>
    <row r="171" spans="1:9" s="106" customFormat="1" hidden="1" x14ac:dyDescent="0.25">
      <c r="A171" s="206"/>
      <c r="B171" s="196"/>
      <c r="C171" s="196"/>
      <c r="D171" s="213"/>
      <c r="E171" s="196"/>
      <c r="F171" s="153">
        <f t="shared" si="4"/>
        <v>0</v>
      </c>
      <c r="G171" s="254" t="s">
        <v>167</v>
      </c>
      <c r="I171" s="108"/>
    </row>
    <row r="172" spans="1:9" s="106" customFormat="1" hidden="1" x14ac:dyDescent="0.25">
      <c r="A172" s="206"/>
      <c r="B172" s="196"/>
      <c r="C172" s="196"/>
      <c r="D172" s="213"/>
      <c r="E172" s="196"/>
      <c r="F172" s="153">
        <f t="shared" si="4"/>
        <v>0</v>
      </c>
      <c r="G172" s="254" t="s">
        <v>167</v>
      </c>
      <c r="I172" s="108"/>
    </row>
    <row r="173" spans="1:9" s="106" customFormat="1" hidden="1" x14ac:dyDescent="0.25">
      <c r="A173" s="206"/>
      <c r="B173" s="196"/>
      <c r="C173" s="196"/>
      <c r="D173" s="213"/>
      <c r="E173" s="196"/>
      <c r="F173" s="153">
        <f t="shared" si="4"/>
        <v>0</v>
      </c>
      <c r="G173" s="254" t="s">
        <v>167</v>
      </c>
      <c r="I173" s="108"/>
    </row>
    <row r="174" spans="1:9" s="106" customFormat="1" hidden="1" x14ac:dyDescent="0.25">
      <c r="A174" s="206"/>
      <c r="B174" s="196"/>
      <c r="C174" s="196"/>
      <c r="D174" s="213"/>
      <c r="E174" s="196"/>
      <c r="F174" s="153">
        <f t="shared" si="4"/>
        <v>0</v>
      </c>
      <c r="G174" s="254" t="s">
        <v>167</v>
      </c>
      <c r="I174" s="108"/>
    </row>
    <row r="175" spans="1:9" s="106" customFormat="1" hidden="1" x14ac:dyDescent="0.25">
      <c r="A175" s="206"/>
      <c r="B175" s="196"/>
      <c r="C175" s="196"/>
      <c r="D175" s="213"/>
      <c r="E175" s="196"/>
      <c r="F175" s="153">
        <f t="shared" si="4"/>
        <v>0</v>
      </c>
      <c r="G175" s="254" t="s">
        <v>167</v>
      </c>
      <c r="I175" s="108"/>
    </row>
    <row r="176" spans="1:9" s="106" customFormat="1" hidden="1" x14ac:dyDescent="0.25">
      <c r="A176" s="206"/>
      <c r="B176" s="196"/>
      <c r="C176" s="196"/>
      <c r="D176" s="213"/>
      <c r="E176" s="196"/>
      <c r="F176" s="153">
        <f t="shared" si="4"/>
        <v>0</v>
      </c>
      <c r="G176" s="254" t="s">
        <v>167</v>
      </c>
      <c r="I176" s="108"/>
    </row>
    <row r="177" spans="1:9" s="106" customFormat="1" hidden="1" x14ac:dyDescent="0.25">
      <c r="A177" s="206"/>
      <c r="B177" s="196"/>
      <c r="C177" s="196"/>
      <c r="D177" s="213"/>
      <c r="E177" s="196"/>
      <c r="F177" s="153">
        <f t="shared" si="4"/>
        <v>0</v>
      </c>
      <c r="G177" s="254" t="s">
        <v>167</v>
      </c>
      <c r="I177" s="108"/>
    </row>
    <row r="178" spans="1:9" s="106" customFormat="1" hidden="1" x14ac:dyDescent="0.25">
      <c r="A178" s="206"/>
      <c r="B178" s="196"/>
      <c r="C178" s="196"/>
      <c r="D178" s="213"/>
      <c r="E178" s="196"/>
      <c r="F178" s="153">
        <f t="shared" si="4"/>
        <v>0</v>
      </c>
      <c r="G178" s="254" t="s">
        <v>167</v>
      </c>
      <c r="I178" s="108"/>
    </row>
    <row r="179" spans="1:9" s="106" customFormat="1" hidden="1" x14ac:dyDescent="0.25">
      <c r="A179" s="206"/>
      <c r="B179" s="196"/>
      <c r="C179" s="196"/>
      <c r="D179" s="213"/>
      <c r="E179" s="196"/>
      <c r="F179" s="153">
        <f t="shared" si="4"/>
        <v>0</v>
      </c>
      <c r="G179" s="254" t="s">
        <v>167</v>
      </c>
      <c r="I179" s="108"/>
    </row>
    <row r="180" spans="1:9" s="106" customFormat="1" hidden="1" x14ac:dyDescent="0.25">
      <c r="A180" s="206"/>
      <c r="B180" s="196"/>
      <c r="C180" s="196"/>
      <c r="D180" s="213"/>
      <c r="E180" s="196"/>
      <c r="F180" s="153">
        <f t="shared" si="4"/>
        <v>0</v>
      </c>
      <c r="G180" s="254" t="s">
        <v>167</v>
      </c>
      <c r="I180" s="108"/>
    </row>
    <row r="181" spans="1:9" s="106" customFormat="1" hidden="1" x14ac:dyDescent="0.25">
      <c r="A181" s="206"/>
      <c r="B181" s="196"/>
      <c r="C181" s="196"/>
      <c r="D181" s="213"/>
      <c r="E181" s="196"/>
      <c r="F181" s="153">
        <f t="shared" si="4"/>
        <v>0</v>
      </c>
      <c r="G181" s="254" t="s">
        <v>167</v>
      </c>
      <c r="I181" s="108"/>
    </row>
    <row r="182" spans="1:9" s="106" customFormat="1" hidden="1" x14ac:dyDescent="0.25">
      <c r="A182" s="206"/>
      <c r="B182" s="196"/>
      <c r="C182" s="196"/>
      <c r="D182" s="213"/>
      <c r="E182" s="196"/>
      <c r="F182" s="153">
        <f t="shared" si="4"/>
        <v>0</v>
      </c>
      <c r="G182" s="254" t="s">
        <v>167</v>
      </c>
      <c r="I182" s="108"/>
    </row>
    <row r="183" spans="1:9" s="106" customFormat="1" hidden="1" x14ac:dyDescent="0.25">
      <c r="A183" s="206"/>
      <c r="B183" s="196"/>
      <c r="C183" s="196"/>
      <c r="D183" s="213"/>
      <c r="E183" s="196"/>
      <c r="F183" s="153">
        <f t="shared" si="4"/>
        <v>0</v>
      </c>
      <c r="G183" s="254" t="s">
        <v>167</v>
      </c>
      <c r="I183" s="108"/>
    </row>
    <row r="184" spans="1:9" s="106" customFormat="1" hidden="1" x14ac:dyDescent="0.25">
      <c r="A184" s="206"/>
      <c r="B184" s="196"/>
      <c r="C184" s="196"/>
      <c r="D184" s="213"/>
      <c r="E184" s="196"/>
      <c r="F184" s="153">
        <f t="shared" si="4"/>
        <v>0</v>
      </c>
      <c r="G184" s="254" t="s">
        <v>167</v>
      </c>
      <c r="I184" s="108"/>
    </row>
    <row r="185" spans="1:9" s="106" customFormat="1" hidden="1" x14ac:dyDescent="0.25">
      <c r="A185" s="206"/>
      <c r="B185" s="196"/>
      <c r="C185" s="196"/>
      <c r="D185" s="213"/>
      <c r="E185" s="196"/>
      <c r="F185" s="153">
        <f t="shared" si="4"/>
        <v>0</v>
      </c>
      <c r="G185" s="254" t="s">
        <v>167</v>
      </c>
      <c r="I185" s="108"/>
    </row>
    <row r="186" spans="1:9" s="106" customFormat="1" hidden="1" x14ac:dyDescent="0.25">
      <c r="A186" s="206"/>
      <c r="B186" s="196"/>
      <c r="C186" s="196"/>
      <c r="D186" s="213"/>
      <c r="E186" s="196"/>
      <c r="F186" s="153">
        <f t="shared" si="4"/>
        <v>0</v>
      </c>
      <c r="G186" s="254" t="s">
        <v>167</v>
      </c>
      <c r="I186" s="108"/>
    </row>
    <row r="187" spans="1:9" s="106" customFormat="1" hidden="1" x14ac:dyDescent="0.25">
      <c r="A187" s="206"/>
      <c r="B187" s="196"/>
      <c r="C187" s="196"/>
      <c r="D187" s="213"/>
      <c r="E187" s="196"/>
      <c r="F187" s="153">
        <f t="shared" si="4"/>
        <v>0</v>
      </c>
      <c r="G187" s="254" t="s">
        <v>167</v>
      </c>
      <c r="I187" s="108"/>
    </row>
    <row r="188" spans="1:9" s="106" customFormat="1" hidden="1" x14ac:dyDescent="0.25">
      <c r="A188" s="206"/>
      <c r="B188" s="196"/>
      <c r="C188" s="196"/>
      <c r="D188" s="213"/>
      <c r="E188" s="196"/>
      <c r="F188" s="153">
        <f t="shared" si="4"/>
        <v>0</v>
      </c>
      <c r="G188" s="254" t="s">
        <v>167</v>
      </c>
      <c r="I188" s="108"/>
    </row>
    <row r="189" spans="1:9" s="106" customFormat="1" hidden="1" x14ac:dyDescent="0.25">
      <c r="A189" s="206"/>
      <c r="B189" s="196"/>
      <c r="C189" s="196"/>
      <c r="D189" s="213"/>
      <c r="E189" s="196"/>
      <c r="F189" s="153">
        <f t="shared" si="4"/>
        <v>0</v>
      </c>
      <c r="G189" s="254" t="s">
        <v>167</v>
      </c>
      <c r="I189" s="108"/>
    </row>
    <row r="190" spans="1:9" s="106" customFormat="1" hidden="1" x14ac:dyDescent="0.25">
      <c r="A190" s="206"/>
      <c r="B190" s="196"/>
      <c r="C190" s="196"/>
      <c r="D190" s="213"/>
      <c r="E190" s="196"/>
      <c r="F190" s="153">
        <f t="shared" si="4"/>
        <v>0</v>
      </c>
      <c r="G190" s="254" t="s">
        <v>167</v>
      </c>
      <c r="I190" s="108"/>
    </row>
    <row r="191" spans="1:9" s="106" customFormat="1" hidden="1" x14ac:dyDescent="0.25">
      <c r="A191" s="206"/>
      <c r="B191" s="196"/>
      <c r="C191" s="196"/>
      <c r="D191" s="213"/>
      <c r="E191" s="196"/>
      <c r="F191" s="153">
        <f t="shared" si="4"/>
        <v>0</v>
      </c>
      <c r="G191" s="254" t="s">
        <v>167</v>
      </c>
      <c r="I191" s="108"/>
    </row>
    <row r="192" spans="1:9" s="106" customFormat="1" hidden="1" x14ac:dyDescent="0.25">
      <c r="A192" s="206"/>
      <c r="B192" s="196"/>
      <c r="C192" s="196"/>
      <c r="D192" s="213"/>
      <c r="E192" s="196"/>
      <c r="F192" s="153">
        <f t="shared" si="4"/>
        <v>0</v>
      </c>
      <c r="G192" s="254" t="s">
        <v>167</v>
      </c>
      <c r="I192" s="108"/>
    </row>
    <row r="193" spans="1:9" s="106" customFormat="1" hidden="1" x14ac:dyDescent="0.25">
      <c r="A193" s="206"/>
      <c r="B193" s="196"/>
      <c r="C193" s="196"/>
      <c r="D193" s="213"/>
      <c r="E193" s="196"/>
      <c r="F193" s="153">
        <f t="shared" si="4"/>
        <v>0</v>
      </c>
      <c r="G193" s="254" t="s">
        <v>167</v>
      </c>
      <c r="I193" s="108"/>
    </row>
    <row r="194" spans="1:9" s="106" customFormat="1" hidden="1" x14ac:dyDescent="0.25">
      <c r="A194" s="206"/>
      <c r="B194" s="196"/>
      <c r="C194" s="196"/>
      <c r="D194" s="213"/>
      <c r="E194" s="196"/>
      <c r="F194" s="153">
        <f t="shared" si="4"/>
        <v>0</v>
      </c>
      <c r="G194" s="254" t="s">
        <v>167</v>
      </c>
      <c r="I194" s="108"/>
    </row>
    <row r="195" spans="1:9" s="106" customFormat="1" hidden="1" x14ac:dyDescent="0.25">
      <c r="A195" s="206"/>
      <c r="B195" s="196"/>
      <c r="C195" s="196"/>
      <c r="D195" s="213"/>
      <c r="E195" s="196"/>
      <c r="F195" s="153">
        <f t="shared" si="4"/>
        <v>0</v>
      </c>
      <c r="G195" s="254" t="s">
        <v>167</v>
      </c>
      <c r="I195" s="108"/>
    </row>
    <row r="196" spans="1:9" s="106" customFormat="1" hidden="1" x14ac:dyDescent="0.25">
      <c r="A196" s="206"/>
      <c r="B196" s="196"/>
      <c r="C196" s="196"/>
      <c r="D196" s="213"/>
      <c r="E196" s="196"/>
      <c r="F196" s="153">
        <f t="shared" si="4"/>
        <v>0</v>
      </c>
      <c r="G196" s="254" t="s">
        <v>167</v>
      </c>
      <c r="I196" s="108"/>
    </row>
    <row r="197" spans="1:9" s="106" customFormat="1" hidden="1" x14ac:dyDescent="0.25">
      <c r="A197" s="206"/>
      <c r="B197" s="196"/>
      <c r="C197" s="196"/>
      <c r="D197" s="213"/>
      <c r="E197" s="196"/>
      <c r="F197" s="153">
        <f t="shared" si="4"/>
        <v>0</v>
      </c>
      <c r="G197" s="254" t="s">
        <v>167</v>
      </c>
      <c r="I197" s="108"/>
    </row>
    <row r="198" spans="1:9" s="106" customFormat="1" hidden="1" x14ac:dyDescent="0.25">
      <c r="A198" s="206"/>
      <c r="B198" s="196"/>
      <c r="C198" s="196"/>
      <c r="D198" s="213"/>
      <c r="E198" s="196"/>
      <c r="F198" s="153">
        <f t="shared" si="4"/>
        <v>0</v>
      </c>
      <c r="G198" s="254" t="s">
        <v>167</v>
      </c>
      <c r="I198" s="108"/>
    </row>
    <row r="199" spans="1:9" s="106" customFormat="1" hidden="1" x14ac:dyDescent="0.25">
      <c r="A199" s="206"/>
      <c r="B199" s="196"/>
      <c r="C199" s="196"/>
      <c r="D199" s="213"/>
      <c r="E199" s="196"/>
      <c r="F199" s="153">
        <f t="shared" si="4"/>
        <v>0</v>
      </c>
      <c r="G199" s="254" t="s">
        <v>167</v>
      </c>
      <c r="I199" s="108"/>
    </row>
    <row r="200" spans="1:9" s="106" customFormat="1" hidden="1" x14ac:dyDescent="0.25">
      <c r="A200" s="206"/>
      <c r="B200" s="196"/>
      <c r="C200" s="196"/>
      <c r="D200" s="213"/>
      <c r="E200" s="196"/>
      <c r="F200" s="153">
        <f t="shared" si="4"/>
        <v>0</v>
      </c>
      <c r="G200" s="254" t="s">
        <v>167</v>
      </c>
      <c r="I200" s="108"/>
    </row>
    <row r="201" spans="1:9" s="106" customFormat="1" hidden="1" x14ac:dyDescent="0.25">
      <c r="A201" s="206"/>
      <c r="B201" s="196"/>
      <c r="C201" s="196"/>
      <c r="D201" s="213"/>
      <c r="E201" s="196"/>
      <c r="F201" s="153">
        <f t="shared" si="4"/>
        <v>0</v>
      </c>
      <c r="G201" s="254" t="s">
        <v>167</v>
      </c>
      <c r="I201" s="108"/>
    </row>
    <row r="202" spans="1:9" s="106" customFormat="1" hidden="1" x14ac:dyDescent="0.25">
      <c r="A202" s="206"/>
      <c r="B202" s="196"/>
      <c r="C202" s="196"/>
      <c r="D202" s="213"/>
      <c r="E202" s="196"/>
      <c r="F202" s="153">
        <f t="shared" si="4"/>
        <v>0</v>
      </c>
      <c r="G202" s="254" t="s">
        <v>167</v>
      </c>
      <c r="I202" s="108"/>
    </row>
    <row r="203" spans="1:9" s="106" customFormat="1" hidden="1" x14ac:dyDescent="0.25">
      <c r="A203" s="206"/>
      <c r="B203" s="196"/>
      <c r="C203" s="196"/>
      <c r="D203" s="213"/>
      <c r="E203" s="196"/>
      <c r="F203" s="153">
        <f t="shared" si="4"/>
        <v>0</v>
      </c>
      <c r="G203" s="254" t="s">
        <v>167</v>
      </c>
      <c r="I203" s="108"/>
    </row>
    <row r="204" spans="1:9" s="106" customFormat="1" hidden="1" x14ac:dyDescent="0.25">
      <c r="A204" s="206"/>
      <c r="B204" s="196"/>
      <c r="C204" s="196"/>
      <c r="D204" s="213"/>
      <c r="E204" s="196"/>
      <c r="F204" s="153">
        <f t="shared" si="4"/>
        <v>0</v>
      </c>
      <c r="G204" s="254" t="s">
        <v>167</v>
      </c>
      <c r="I204" s="108"/>
    </row>
    <row r="205" spans="1:9" s="106" customFormat="1" hidden="1" x14ac:dyDescent="0.25">
      <c r="A205" s="206"/>
      <c r="B205" s="196"/>
      <c r="C205" s="196"/>
      <c r="D205" s="213"/>
      <c r="E205" s="196"/>
      <c r="F205" s="153">
        <f t="shared" si="4"/>
        <v>0</v>
      </c>
      <c r="G205" s="254" t="s">
        <v>167</v>
      </c>
      <c r="I205" s="108"/>
    </row>
    <row r="206" spans="1:9" s="106" customFormat="1" hidden="1" x14ac:dyDescent="0.25">
      <c r="A206" s="206"/>
      <c r="B206" s="196"/>
      <c r="C206" s="196"/>
      <c r="D206" s="213"/>
      <c r="E206" s="196"/>
      <c r="F206" s="153">
        <f t="shared" si="4"/>
        <v>0</v>
      </c>
      <c r="G206" s="254" t="s">
        <v>167</v>
      </c>
      <c r="I206" s="108"/>
    </row>
    <row r="207" spans="1:9" s="106" customFormat="1" hidden="1" x14ac:dyDescent="0.25">
      <c r="A207" s="206"/>
      <c r="B207" s="196"/>
      <c r="C207" s="196"/>
      <c r="D207" s="213"/>
      <c r="E207" s="196"/>
      <c r="F207" s="153">
        <f t="shared" si="4"/>
        <v>0</v>
      </c>
      <c r="G207" s="254" t="s">
        <v>167</v>
      </c>
      <c r="I207" s="108"/>
    </row>
    <row r="208" spans="1:9" s="106" customFormat="1" hidden="1" x14ac:dyDescent="0.25">
      <c r="A208" s="206"/>
      <c r="B208" s="196"/>
      <c r="C208" s="196"/>
      <c r="D208" s="213"/>
      <c r="E208" s="196"/>
      <c r="F208" s="153">
        <f t="shared" si="4"/>
        <v>0</v>
      </c>
      <c r="G208" s="254" t="s">
        <v>167</v>
      </c>
      <c r="I208" s="108"/>
    </row>
    <row r="209" spans="1:9" s="106" customFormat="1" hidden="1" x14ac:dyDescent="0.25">
      <c r="A209" s="206"/>
      <c r="B209" s="196"/>
      <c r="C209" s="196"/>
      <c r="D209" s="213"/>
      <c r="E209" s="196"/>
      <c r="F209" s="153">
        <f t="shared" si="4"/>
        <v>0</v>
      </c>
      <c r="G209" s="254" t="s">
        <v>167</v>
      </c>
      <c r="I209" s="108"/>
    </row>
    <row r="210" spans="1:9" s="106" customFormat="1" hidden="1" x14ac:dyDescent="0.25">
      <c r="A210" s="206"/>
      <c r="B210" s="196"/>
      <c r="C210" s="196"/>
      <c r="D210" s="213"/>
      <c r="E210" s="196"/>
      <c r="F210" s="153">
        <f t="shared" si="4"/>
        <v>0</v>
      </c>
      <c r="G210" s="254" t="s">
        <v>167</v>
      </c>
      <c r="I210" s="108"/>
    </row>
    <row r="211" spans="1:9" s="106" customFormat="1" hidden="1" x14ac:dyDescent="0.25">
      <c r="A211" s="206"/>
      <c r="B211" s="196"/>
      <c r="C211" s="196"/>
      <c r="D211" s="213"/>
      <c r="E211" s="196"/>
      <c r="F211" s="153">
        <f t="shared" si="4"/>
        <v>0</v>
      </c>
      <c r="G211" s="254" t="s">
        <v>167</v>
      </c>
      <c r="I211" s="108"/>
    </row>
    <row r="212" spans="1:9" s="106" customFormat="1" hidden="1" x14ac:dyDescent="0.25">
      <c r="A212" s="206"/>
      <c r="B212" s="196"/>
      <c r="C212" s="196"/>
      <c r="D212" s="213"/>
      <c r="E212" s="196"/>
      <c r="F212" s="153">
        <f t="shared" si="4"/>
        <v>0</v>
      </c>
      <c r="G212" s="254" t="s">
        <v>167</v>
      </c>
      <c r="I212" s="108"/>
    </row>
    <row r="213" spans="1:9" s="106" customFormat="1" hidden="1" x14ac:dyDescent="0.25">
      <c r="A213" s="206"/>
      <c r="B213" s="196"/>
      <c r="C213" s="196"/>
      <c r="D213" s="213"/>
      <c r="E213" s="196"/>
      <c r="F213" s="153">
        <f t="shared" si="4"/>
        <v>0</v>
      </c>
      <c r="G213" s="254" t="s">
        <v>167</v>
      </c>
      <c r="I213" s="108"/>
    </row>
    <row r="214" spans="1:9" s="106" customFormat="1" hidden="1" x14ac:dyDescent="0.25">
      <c r="A214" s="206"/>
      <c r="B214" s="196"/>
      <c r="C214" s="196"/>
      <c r="D214" s="213"/>
      <c r="E214" s="196"/>
      <c r="F214" s="153">
        <f t="shared" si="4"/>
        <v>0</v>
      </c>
      <c r="G214" s="254" t="s">
        <v>167</v>
      </c>
      <c r="I214" s="108"/>
    </row>
    <row r="215" spans="1:9" s="106" customFormat="1" hidden="1" x14ac:dyDescent="0.25">
      <c r="A215" s="206"/>
      <c r="B215" s="196"/>
      <c r="C215" s="196"/>
      <c r="D215" s="213"/>
      <c r="E215" s="196"/>
      <c r="F215" s="153">
        <f t="shared" si="4"/>
        <v>0</v>
      </c>
      <c r="G215" s="254" t="s">
        <v>167</v>
      </c>
      <c r="I215" s="108"/>
    </row>
    <row r="216" spans="1:9" s="106" customFormat="1" hidden="1" x14ac:dyDescent="0.25">
      <c r="A216" s="206"/>
      <c r="B216" s="196"/>
      <c r="C216" s="196"/>
      <c r="D216" s="213"/>
      <c r="E216" s="196"/>
      <c r="F216" s="153">
        <f t="shared" si="4"/>
        <v>0</v>
      </c>
      <c r="G216" s="254" t="s">
        <v>167</v>
      </c>
      <c r="I216" s="108"/>
    </row>
    <row r="217" spans="1:9" s="106" customFormat="1" hidden="1" x14ac:dyDescent="0.25">
      <c r="A217" s="206"/>
      <c r="B217" s="196"/>
      <c r="C217" s="196"/>
      <c r="D217" s="213"/>
      <c r="E217" s="196"/>
      <c r="F217" s="153">
        <f t="shared" si="4"/>
        <v>0</v>
      </c>
      <c r="G217" s="254" t="s">
        <v>167</v>
      </c>
      <c r="I217" s="108"/>
    </row>
    <row r="218" spans="1:9" s="106" customFormat="1" hidden="1" x14ac:dyDescent="0.25">
      <c r="A218" s="206"/>
      <c r="B218" s="196"/>
      <c r="C218" s="196"/>
      <c r="D218" s="213"/>
      <c r="E218" s="196"/>
      <c r="F218" s="153">
        <f t="shared" si="4"/>
        <v>0</v>
      </c>
      <c r="G218" s="254" t="s">
        <v>167</v>
      </c>
      <c r="I218" s="108"/>
    </row>
    <row r="219" spans="1:9" s="106" customFormat="1" hidden="1" x14ac:dyDescent="0.25">
      <c r="A219" s="206"/>
      <c r="B219" s="196"/>
      <c r="C219" s="196"/>
      <c r="D219" s="213"/>
      <c r="E219" s="196"/>
      <c r="F219" s="153">
        <f t="shared" si="4"/>
        <v>0</v>
      </c>
      <c r="G219" s="254" t="s">
        <v>167</v>
      </c>
      <c r="I219" s="108"/>
    </row>
    <row r="220" spans="1:9" s="106" customFormat="1" hidden="1" x14ac:dyDescent="0.25">
      <c r="A220" s="206"/>
      <c r="B220" s="196"/>
      <c r="C220" s="196"/>
      <c r="D220" s="213"/>
      <c r="E220" s="196"/>
      <c r="F220" s="153">
        <f t="shared" si="4"/>
        <v>0</v>
      </c>
      <c r="G220" s="254" t="s">
        <v>167</v>
      </c>
      <c r="I220" s="108"/>
    </row>
    <row r="221" spans="1:9" s="106" customFormat="1" hidden="1" x14ac:dyDescent="0.25">
      <c r="A221" s="206"/>
      <c r="B221" s="196"/>
      <c r="C221" s="196"/>
      <c r="D221" s="213"/>
      <c r="E221" s="196"/>
      <c r="F221" s="153">
        <f t="shared" si="4"/>
        <v>0</v>
      </c>
      <c r="G221" s="254" t="s">
        <v>167</v>
      </c>
      <c r="I221" s="108"/>
    </row>
    <row r="222" spans="1:9" s="106" customFormat="1" hidden="1" x14ac:dyDescent="0.25">
      <c r="A222" s="206"/>
      <c r="B222" s="196"/>
      <c r="C222" s="196"/>
      <c r="D222" s="213"/>
      <c r="E222" s="196"/>
      <c r="F222" s="153">
        <f t="shared" si="4"/>
        <v>0</v>
      </c>
      <c r="G222" s="254" t="s">
        <v>167</v>
      </c>
      <c r="I222" s="108"/>
    </row>
    <row r="223" spans="1:9" s="106" customFormat="1" hidden="1" x14ac:dyDescent="0.25">
      <c r="A223" s="206"/>
      <c r="B223" s="196"/>
      <c r="C223" s="196"/>
      <c r="D223" s="213"/>
      <c r="E223" s="196"/>
      <c r="F223" s="153">
        <f t="shared" si="4"/>
        <v>0</v>
      </c>
      <c r="G223" s="254" t="s">
        <v>167</v>
      </c>
      <c r="I223" s="108"/>
    </row>
    <row r="224" spans="1:9" s="106" customFormat="1" hidden="1" x14ac:dyDescent="0.25">
      <c r="A224" s="206"/>
      <c r="B224" s="196"/>
      <c r="C224" s="196"/>
      <c r="D224" s="213"/>
      <c r="E224" s="196"/>
      <c r="F224" s="153">
        <f t="shared" si="4"/>
        <v>0</v>
      </c>
      <c r="G224" s="254" t="s">
        <v>167</v>
      </c>
      <c r="I224" s="108"/>
    </row>
    <row r="225" spans="1:9" s="106" customFormat="1" hidden="1" x14ac:dyDescent="0.25">
      <c r="A225" s="206"/>
      <c r="B225" s="196"/>
      <c r="C225" s="196"/>
      <c r="D225" s="213"/>
      <c r="E225" s="196"/>
      <c r="F225" s="153">
        <f t="shared" si="4"/>
        <v>0</v>
      </c>
      <c r="G225" s="254" t="s">
        <v>167</v>
      </c>
      <c r="I225" s="108"/>
    </row>
    <row r="226" spans="1:9" s="106" customFormat="1" hidden="1" x14ac:dyDescent="0.25">
      <c r="A226" s="206"/>
      <c r="B226" s="196"/>
      <c r="C226" s="196"/>
      <c r="D226" s="213"/>
      <c r="E226" s="196"/>
      <c r="F226" s="153">
        <f t="shared" si="4"/>
        <v>0</v>
      </c>
      <c r="G226" s="254" t="s">
        <v>167</v>
      </c>
      <c r="I226" s="108"/>
    </row>
    <row r="227" spans="1:9" s="106" customFormat="1" hidden="1" x14ac:dyDescent="0.25">
      <c r="A227" s="206"/>
      <c r="B227" s="196"/>
      <c r="C227" s="196"/>
      <c r="D227" s="213"/>
      <c r="E227" s="196"/>
      <c r="F227" s="153">
        <f t="shared" si="4"/>
        <v>0</v>
      </c>
      <c r="G227" s="254" t="s">
        <v>167</v>
      </c>
      <c r="I227" s="108"/>
    </row>
    <row r="228" spans="1:9" s="106" customFormat="1" hidden="1" x14ac:dyDescent="0.25">
      <c r="A228" s="206"/>
      <c r="B228" s="196"/>
      <c r="C228" s="196"/>
      <c r="D228" s="213"/>
      <c r="E228" s="196"/>
      <c r="F228" s="153">
        <f t="shared" si="4"/>
        <v>0</v>
      </c>
      <c r="G228" s="254" t="s">
        <v>167</v>
      </c>
      <c r="I228" s="108"/>
    </row>
    <row r="229" spans="1:9" s="106" customFormat="1" hidden="1" x14ac:dyDescent="0.25">
      <c r="A229" s="206"/>
      <c r="B229" s="196"/>
      <c r="C229" s="196"/>
      <c r="D229" s="213"/>
      <c r="E229" s="196"/>
      <c r="F229" s="153">
        <f t="shared" si="4"/>
        <v>0</v>
      </c>
      <c r="G229" s="254" t="s">
        <v>167</v>
      </c>
      <c r="I229" s="108"/>
    </row>
    <row r="230" spans="1:9" s="106" customFormat="1" hidden="1" x14ac:dyDescent="0.25">
      <c r="A230" s="206"/>
      <c r="B230" s="196"/>
      <c r="C230" s="196"/>
      <c r="D230" s="213"/>
      <c r="E230" s="196"/>
      <c r="F230" s="153">
        <f t="shared" si="4"/>
        <v>0</v>
      </c>
      <c r="G230" s="254" t="s">
        <v>167</v>
      </c>
      <c r="I230" s="108"/>
    </row>
    <row r="231" spans="1:9" s="106" customFormat="1" hidden="1" x14ac:dyDescent="0.25">
      <c r="A231" s="206"/>
      <c r="B231" s="196"/>
      <c r="C231" s="196"/>
      <c r="D231" s="213"/>
      <c r="E231" s="196"/>
      <c r="F231" s="153">
        <f t="shared" si="4"/>
        <v>0</v>
      </c>
      <c r="G231" s="254" t="s">
        <v>167</v>
      </c>
      <c r="I231" s="108"/>
    </row>
    <row r="232" spans="1:9" s="106" customFormat="1" hidden="1" x14ac:dyDescent="0.25">
      <c r="A232" s="206"/>
      <c r="B232" s="196"/>
      <c r="C232" s="196"/>
      <c r="D232" s="213"/>
      <c r="E232" s="196"/>
      <c r="F232" s="153">
        <f t="shared" si="4"/>
        <v>0</v>
      </c>
      <c r="G232" s="254" t="s">
        <v>167</v>
      </c>
      <c r="I232" s="108"/>
    </row>
    <row r="233" spans="1:9" s="106" customFormat="1" hidden="1" x14ac:dyDescent="0.25">
      <c r="A233" s="206"/>
      <c r="B233" s="196"/>
      <c r="C233" s="196"/>
      <c r="D233" s="213"/>
      <c r="E233" s="196"/>
      <c r="F233" s="153">
        <f t="shared" si="4"/>
        <v>0</v>
      </c>
      <c r="G233" s="254" t="s">
        <v>167</v>
      </c>
      <c r="I233" s="108"/>
    </row>
    <row r="234" spans="1:9" s="106" customFormat="1" hidden="1" x14ac:dyDescent="0.25">
      <c r="A234" s="206"/>
      <c r="B234" s="196"/>
      <c r="C234" s="196"/>
      <c r="D234" s="213"/>
      <c r="E234" s="196"/>
      <c r="F234" s="153">
        <f t="shared" si="4"/>
        <v>0</v>
      </c>
      <c r="G234" s="254" t="s">
        <v>167</v>
      </c>
      <c r="I234" s="108"/>
    </row>
    <row r="235" spans="1:9" s="106" customFormat="1" hidden="1" x14ac:dyDescent="0.25">
      <c r="A235" s="206"/>
      <c r="B235" s="196"/>
      <c r="C235" s="196"/>
      <c r="D235" s="213"/>
      <c r="E235" s="196"/>
      <c r="F235" s="153">
        <f t="shared" si="4"/>
        <v>0</v>
      </c>
      <c r="G235" s="254" t="s">
        <v>167</v>
      </c>
      <c r="I235" s="108"/>
    </row>
    <row r="236" spans="1:9" s="106" customFormat="1" hidden="1" x14ac:dyDescent="0.25">
      <c r="A236" s="206"/>
      <c r="B236" s="196"/>
      <c r="C236" s="196"/>
      <c r="D236" s="213"/>
      <c r="E236" s="196"/>
      <c r="F236" s="153">
        <f t="shared" si="4"/>
        <v>0</v>
      </c>
      <c r="G236" s="254" t="s">
        <v>167</v>
      </c>
      <c r="I236" s="108"/>
    </row>
    <row r="237" spans="1:9" s="106" customFormat="1" hidden="1" x14ac:dyDescent="0.25">
      <c r="A237" s="206"/>
      <c r="B237" s="196"/>
      <c r="C237" s="196"/>
      <c r="D237" s="213"/>
      <c r="E237" s="196"/>
      <c r="F237" s="153">
        <f t="shared" si="4"/>
        <v>0</v>
      </c>
      <c r="G237" s="254" t="s">
        <v>167</v>
      </c>
      <c r="I237" s="108"/>
    </row>
    <row r="238" spans="1:9" s="106" customFormat="1" hidden="1" x14ac:dyDescent="0.25">
      <c r="A238" s="206"/>
      <c r="B238" s="196"/>
      <c r="C238" s="196"/>
      <c r="D238" s="213"/>
      <c r="E238" s="196"/>
      <c r="F238" s="153">
        <f t="shared" si="4"/>
        <v>0</v>
      </c>
      <c r="G238" s="254" t="s">
        <v>167</v>
      </c>
      <c r="I238" s="108"/>
    </row>
    <row r="239" spans="1:9" s="106" customFormat="1" hidden="1" x14ac:dyDescent="0.25">
      <c r="A239" s="206"/>
      <c r="B239" s="196"/>
      <c r="C239" s="196"/>
      <c r="D239" s="213"/>
      <c r="E239" s="196"/>
      <c r="F239" s="153">
        <f t="shared" si="4"/>
        <v>0</v>
      </c>
      <c r="G239" s="254" t="s">
        <v>167</v>
      </c>
      <c r="I239" s="108"/>
    </row>
    <row r="240" spans="1:9" s="106" customFormat="1" hidden="1" x14ac:dyDescent="0.25">
      <c r="A240" s="206"/>
      <c r="B240" s="196"/>
      <c r="C240" s="196"/>
      <c r="D240" s="213"/>
      <c r="E240" s="196"/>
      <c r="F240" s="153">
        <f t="shared" si="4"/>
        <v>0</v>
      </c>
      <c r="G240" s="254" t="s">
        <v>167</v>
      </c>
      <c r="I240" s="108"/>
    </row>
    <row r="241" spans="1:9" s="106" customFormat="1" hidden="1" x14ac:dyDescent="0.25">
      <c r="A241" s="206"/>
      <c r="B241" s="196"/>
      <c r="C241" s="196"/>
      <c r="D241" s="213"/>
      <c r="E241" s="196"/>
      <c r="F241" s="153">
        <f t="shared" si="4"/>
        <v>0</v>
      </c>
      <c r="G241" s="254" t="s">
        <v>167</v>
      </c>
      <c r="I241" s="108"/>
    </row>
    <row r="242" spans="1:9" s="106" customFormat="1" hidden="1" x14ac:dyDescent="0.25">
      <c r="A242" s="206"/>
      <c r="B242" s="196"/>
      <c r="C242" s="196"/>
      <c r="D242" s="213"/>
      <c r="E242" s="196"/>
      <c r="F242" s="153">
        <f t="shared" si="4"/>
        <v>0</v>
      </c>
      <c r="G242" s="254" t="s">
        <v>167</v>
      </c>
      <c r="I242" s="108"/>
    </row>
    <row r="243" spans="1:9" s="106" customFormat="1" hidden="1" x14ac:dyDescent="0.25">
      <c r="A243" s="206"/>
      <c r="B243" s="196"/>
      <c r="C243" s="196"/>
      <c r="D243" s="213"/>
      <c r="E243" s="196"/>
      <c r="F243" s="153">
        <f t="shared" si="4"/>
        <v>0</v>
      </c>
      <c r="G243" s="254" t="s">
        <v>167</v>
      </c>
      <c r="I243" s="108"/>
    </row>
    <row r="244" spans="1:9" s="106" customFormat="1" hidden="1" x14ac:dyDescent="0.25">
      <c r="A244" s="206"/>
      <c r="B244" s="196"/>
      <c r="C244" s="196"/>
      <c r="D244" s="213"/>
      <c r="E244" s="196"/>
      <c r="F244" s="153">
        <f t="shared" si="4"/>
        <v>0</v>
      </c>
      <c r="G244" s="254" t="s">
        <v>167</v>
      </c>
      <c r="I244" s="108"/>
    </row>
    <row r="245" spans="1:9" s="106" customFormat="1" hidden="1" x14ac:dyDescent="0.25">
      <c r="A245" s="206"/>
      <c r="B245" s="196"/>
      <c r="C245" s="196"/>
      <c r="D245" s="213"/>
      <c r="E245" s="196"/>
      <c r="F245" s="153">
        <f t="shared" si="4"/>
        <v>0</v>
      </c>
      <c r="G245" s="254" t="s">
        <v>167</v>
      </c>
      <c r="I245" s="108"/>
    </row>
    <row r="246" spans="1:9" s="106" customFormat="1" hidden="1" x14ac:dyDescent="0.25">
      <c r="A246" s="206"/>
      <c r="B246" s="196"/>
      <c r="C246" s="196"/>
      <c r="D246" s="213"/>
      <c r="E246" s="196"/>
      <c r="F246" s="153">
        <f t="shared" si="4"/>
        <v>0</v>
      </c>
      <c r="G246" s="254" t="s">
        <v>167</v>
      </c>
      <c r="I246" s="108"/>
    </row>
    <row r="247" spans="1:9" s="106" customFormat="1" hidden="1" x14ac:dyDescent="0.25">
      <c r="A247" s="206"/>
      <c r="B247" s="196"/>
      <c r="C247" s="196"/>
      <c r="D247" s="213"/>
      <c r="E247" s="196"/>
      <c r="F247" s="153">
        <f t="shared" si="4"/>
        <v>0</v>
      </c>
      <c r="G247" s="254" t="s">
        <v>167</v>
      </c>
      <c r="I247" s="108"/>
    </row>
    <row r="248" spans="1:9" s="106" customFormat="1" hidden="1" x14ac:dyDescent="0.25">
      <c r="A248" s="206"/>
      <c r="B248" s="196"/>
      <c r="C248" s="196"/>
      <c r="D248" s="213"/>
      <c r="E248" s="196"/>
      <c r="F248" s="153">
        <f t="shared" si="4"/>
        <v>0</v>
      </c>
      <c r="G248" s="254" t="s">
        <v>167</v>
      </c>
      <c r="I248" s="108"/>
    </row>
    <row r="249" spans="1:9" s="106" customFormat="1" hidden="1" x14ac:dyDescent="0.25">
      <c r="A249" s="206"/>
      <c r="B249" s="196"/>
      <c r="C249" s="196"/>
      <c r="D249" s="213"/>
      <c r="E249" s="196"/>
      <c r="F249" s="153">
        <f t="shared" si="4"/>
        <v>0</v>
      </c>
      <c r="G249" s="254" t="s">
        <v>167</v>
      </c>
      <c r="I249" s="108"/>
    </row>
    <row r="250" spans="1:9" s="106" customFormat="1" hidden="1" x14ac:dyDescent="0.25">
      <c r="A250" s="206"/>
      <c r="B250" s="196"/>
      <c r="C250" s="196"/>
      <c r="D250" s="213"/>
      <c r="E250" s="196"/>
      <c r="F250" s="153">
        <f t="shared" si="4"/>
        <v>0</v>
      </c>
      <c r="G250" s="254" t="s">
        <v>167</v>
      </c>
      <c r="I250" s="108"/>
    </row>
    <row r="251" spans="1:9" s="106" customFormat="1" hidden="1" x14ac:dyDescent="0.25">
      <c r="A251" s="206"/>
      <c r="B251" s="196"/>
      <c r="C251" s="196"/>
      <c r="D251" s="213"/>
      <c r="E251" s="196"/>
      <c r="F251" s="153">
        <f t="shared" si="4"/>
        <v>0</v>
      </c>
      <c r="G251" s="254" t="s">
        <v>167</v>
      </c>
      <c r="I251" s="108"/>
    </row>
    <row r="252" spans="1:9" s="106" customFormat="1" hidden="1" x14ac:dyDescent="0.25">
      <c r="A252" s="206"/>
      <c r="B252" s="196"/>
      <c r="C252" s="196"/>
      <c r="D252" s="213"/>
      <c r="E252" s="196"/>
      <c r="F252" s="153">
        <f t="shared" si="4"/>
        <v>0</v>
      </c>
      <c r="G252" s="254" t="s">
        <v>167</v>
      </c>
      <c r="I252" s="108"/>
    </row>
    <row r="253" spans="1:9" s="106" customFormat="1" hidden="1" x14ac:dyDescent="0.25">
      <c r="A253" s="206"/>
      <c r="B253" s="196"/>
      <c r="C253" s="196"/>
      <c r="D253" s="213"/>
      <c r="E253" s="196"/>
      <c r="F253" s="153">
        <f t="shared" si="4"/>
        <v>0</v>
      </c>
      <c r="G253" s="254" t="s">
        <v>167</v>
      </c>
      <c r="I253" s="108"/>
    </row>
    <row r="254" spans="1:9" s="106" customFormat="1" hidden="1" x14ac:dyDescent="0.25">
      <c r="A254" s="206"/>
      <c r="B254" s="196"/>
      <c r="C254" s="196"/>
      <c r="D254" s="213"/>
      <c r="E254" s="196"/>
      <c r="F254" s="153">
        <f t="shared" si="4"/>
        <v>0</v>
      </c>
      <c r="G254" s="254" t="s">
        <v>167</v>
      </c>
      <c r="I254" s="108"/>
    </row>
    <row r="255" spans="1:9" s="106" customFormat="1" hidden="1" x14ac:dyDescent="0.25">
      <c r="A255" s="206"/>
      <c r="B255" s="196"/>
      <c r="C255" s="196"/>
      <c r="D255" s="213"/>
      <c r="E255" s="196"/>
      <c r="F255" s="153">
        <f t="shared" si="4"/>
        <v>0</v>
      </c>
      <c r="G255" s="254" t="s">
        <v>167</v>
      </c>
      <c r="I255" s="108"/>
    </row>
    <row r="256" spans="1:9" s="106" customFormat="1" hidden="1" x14ac:dyDescent="0.25">
      <c r="A256" s="206"/>
      <c r="B256" s="196"/>
      <c r="C256" s="196"/>
      <c r="D256" s="213"/>
      <c r="E256" s="196"/>
      <c r="F256" s="153">
        <f t="shared" si="4"/>
        <v>0</v>
      </c>
      <c r="G256" s="254" t="s">
        <v>167</v>
      </c>
      <c r="I256" s="108"/>
    </row>
    <row r="257" spans="1:17" s="106" customFormat="1" hidden="1" x14ac:dyDescent="0.25">
      <c r="A257" s="206"/>
      <c r="B257" s="196"/>
      <c r="C257" s="196"/>
      <c r="D257" s="213"/>
      <c r="E257" s="196"/>
      <c r="F257" s="153">
        <f t="shared" si="4"/>
        <v>0</v>
      </c>
      <c r="G257" s="254" t="s">
        <v>167</v>
      </c>
      <c r="I257" s="108"/>
    </row>
    <row r="258" spans="1:17" s="106" customFormat="1" hidden="1" x14ac:dyDescent="0.25">
      <c r="A258" s="206"/>
      <c r="B258" s="196"/>
      <c r="C258" s="196"/>
      <c r="D258" s="213"/>
      <c r="E258" s="196"/>
      <c r="F258" s="153">
        <f t="shared" si="4"/>
        <v>0</v>
      </c>
      <c r="G258" s="254" t="s">
        <v>167</v>
      </c>
      <c r="I258" s="108"/>
    </row>
    <row r="259" spans="1:17" s="106" customFormat="1" hidden="1" x14ac:dyDescent="0.25">
      <c r="A259" s="206"/>
      <c r="B259" s="196"/>
      <c r="C259" s="196"/>
      <c r="D259" s="213"/>
      <c r="E259" s="196"/>
      <c r="F259" s="153">
        <f t="shared" si="4"/>
        <v>0</v>
      </c>
      <c r="G259" s="254" t="s">
        <v>167</v>
      </c>
      <c r="I259" s="108"/>
    </row>
    <row r="260" spans="1:17" s="106" customFormat="1" hidden="1" x14ac:dyDescent="0.25">
      <c r="A260" s="206"/>
      <c r="B260" s="196"/>
      <c r="C260" s="196"/>
      <c r="D260" s="213"/>
      <c r="E260" s="196"/>
      <c r="F260" s="153">
        <f t="shared" si="4"/>
        <v>0</v>
      </c>
      <c r="G260" s="254" t="s">
        <v>167</v>
      </c>
      <c r="I260" s="108"/>
    </row>
    <row r="261" spans="1:17" s="106" customFormat="1" hidden="1" x14ac:dyDescent="0.25">
      <c r="A261" s="206"/>
      <c r="B261" s="196"/>
      <c r="C261" s="196"/>
      <c r="D261" s="213"/>
      <c r="E261" s="196"/>
      <c r="F261" s="153">
        <f t="shared" si="4"/>
        <v>0</v>
      </c>
      <c r="G261" s="254" t="s">
        <v>167</v>
      </c>
      <c r="I261" s="108"/>
    </row>
    <row r="262" spans="1:17" s="106" customFormat="1" hidden="1" x14ac:dyDescent="0.25">
      <c r="A262" s="206"/>
      <c r="B262" s="196"/>
      <c r="C262" s="196"/>
      <c r="D262" s="213"/>
      <c r="E262" s="196"/>
      <c r="F262" s="153">
        <f t="shared" si="4"/>
        <v>0</v>
      </c>
      <c r="G262" s="254" t="s">
        <v>167</v>
      </c>
      <c r="I262" s="108"/>
    </row>
    <row r="263" spans="1:17" s="106" customFormat="1" hidden="1" x14ac:dyDescent="0.25">
      <c r="A263" s="206"/>
      <c r="B263" s="196"/>
      <c r="C263" s="196"/>
      <c r="D263" s="213"/>
      <c r="E263" s="196"/>
      <c r="F263" s="153">
        <f t="shared" si="4"/>
        <v>0</v>
      </c>
      <c r="G263" s="254" t="s">
        <v>167</v>
      </c>
      <c r="I263" s="108"/>
    </row>
    <row r="264" spans="1:17" s="106" customFormat="1" hidden="1" x14ac:dyDescent="0.25">
      <c r="A264" s="206"/>
      <c r="B264" s="196"/>
      <c r="C264" s="196"/>
      <c r="D264" s="213"/>
      <c r="E264" s="196"/>
      <c r="F264" s="153">
        <f t="shared" si="4"/>
        <v>0</v>
      </c>
      <c r="G264" s="254" t="s">
        <v>167</v>
      </c>
      <c r="I264" s="108"/>
    </row>
    <row r="265" spans="1:17" s="106" customFormat="1" hidden="1" x14ac:dyDescent="0.25">
      <c r="A265" s="206"/>
      <c r="B265" s="196"/>
      <c r="C265" s="196"/>
      <c r="D265" s="213"/>
      <c r="E265" s="196"/>
      <c r="F265" s="153">
        <f t="shared" si="4"/>
        <v>0</v>
      </c>
      <c r="G265" s="254" t="s">
        <v>167</v>
      </c>
      <c r="I265" s="108"/>
    </row>
    <row r="266" spans="1:17" s="106" customFormat="1" x14ac:dyDescent="0.25">
      <c r="A266" s="206" t="s">
        <v>200</v>
      </c>
      <c r="B266" s="196">
        <v>3</v>
      </c>
      <c r="C266" s="196" t="s">
        <v>205</v>
      </c>
      <c r="D266" s="213">
        <f t="shared" ref="D266" ca="1" si="5">RAND()*1000000</f>
        <v>479308.29199238901</v>
      </c>
      <c r="E266" s="196">
        <v>7</v>
      </c>
      <c r="F266" s="245">
        <f ca="1">ROUND(+B266*D266*E266,2)</f>
        <v>10065474.130000001</v>
      </c>
      <c r="G266" s="254" t="s">
        <v>167</v>
      </c>
    </row>
    <row r="267" spans="1:17" x14ac:dyDescent="0.25">
      <c r="A267" s="222"/>
      <c r="B267" s="155"/>
      <c r="C267" s="155"/>
      <c r="D267" s="158"/>
      <c r="E267" s="158" t="s">
        <v>168</v>
      </c>
      <c r="F267" s="251">
        <f ca="1">ROUND(SUBTOTAL(109,F136:F266),2)</f>
        <v>33699489.579999998</v>
      </c>
      <c r="G267" s="156" t="s">
        <v>167</v>
      </c>
      <c r="I267" s="41" t="s">
        <v>206</v>
      </c>
    </row>
    <row r="268" spans="1:17" x14ac:dyDescent="0.25">
      <c r="F268" s="159"/>
      <c r="G268" s="159" t="s">
        <v>159</v>
      </c>
    </row>
    <row r="269" spans="1:17" x14ac:dyDescent="0.25">
      <c r="C269" s="428" t="str">
        <f>"Total "&amp;B2</f>
        <v>Total GRANT EXCLUSIVE LINE ITEM</v>
      </c>
      <c r="D269" s="428"/>
      <c r="E269" s="428"/>
      <c r="F269" s="153">
        <f ca="1">+F267+F135</f>
        <v>70404067.710000008</v>
      </c>
      <c r="G269" s="156" t="s">
        <v>159</v>
      </c>
      <c r="I269" s="160" t="s">
        <v>170</v>
      </c>
    </row>
    <row r="270" spans="1:17" x14ac:dyDescent="0.25">
      <c r="A270" s="232"/>
      <c r="B270" s="155"/>
      <c r="C270" s="155"/>
      <c r="D270" s="155"/>
      <c r="E270" s="155"/>
      <c r="F270" s="156"/>
      <c r="G270" s="156" t="s">
        <v>159</v>
      </c>
    </row>
    <row r="271" spans="1:17" x14ac:dyDescent="0.25">
      <c r="A271" s="105" t="str">
        <f>B2&amp;" Narrative (State):"</f>
        <v>GRANT EXCLUSIVE LINE ITEM Narrative (State):</v>
      </c>
      <c r="B271" s="162"/>
      <c r="C271" s="162"/>
      <c r="D271" s="162"/>
      <c r="E271" s="162"/>
      <c r="F271" s="163"/>
      <c r="G271" s="257" t="s">
        <v>164</v>
      </c>
      <c r="I271" s="151" t="s">
        <v>172</v>
      </c>
    </row>
    <row r="272" spans="1:17" s="106" customFormat="1" ht="45" customHeight="1" x14ac:dyDescent="0.25">
      <c r="A272" s="430" t="s">
        <v>207</v>
      </c>
      <c r="B272" s="431"/>
      <c r="C272" s="431"/>
      <c r="D272" s="431"/>
      <c r="E272" s="431"/>
      <c r="F272" s="432"/>
      <c r="G272" s="255" t="s">
        <v>164</v>
      </c>
      <c r="I272" s="427" t="s">
        <v>173</v>
      </c>
      <c r="J272" s="427"/>
      <c r="K272" s="427"/>
      <c r="L272" s="427"/>
      <c r="M272" s="427"/>
      <c r="N272" s="427"/>
      <c r="O272" s="427"/>
      <c r="P272" s="427"/>
      <c r="Q272" s="427"/>
    </row>
    <row r="273" spans="1:17" x14ac:dyDescent="0.25">
      <c r="G273" s="253" t="s">
        <v>167</v>
      </c>
      <c r="I273" s="150"/>
    </row>
    <row r="274" spans="1:17" x14ac:dyDescent="0.25">
      <c r="A274" s="105" t="str">
        <f>B2&amp;" Narrative (Non-State) i.e. Match or Other Funding"</f>
        <v>GRANT EXCLUSIVE LINE ITEM Narrative (Non-State) i.e. Match or Other Funding</v>
      </c>
      <c r="B274" s="164"/>
      <c r="C274" s="164"/>
      <c r="D274" s="164"/>
      <c r="E274" s="164"/>
      <c r="F274" s="165"/>
      <c r="G274" s="258" t="s">
        <v>167</v>
      </c>
      <c r="I274" s="151" t="s">
        <v>172</v>
      </c>
    </row>
    <row r="275" spans="1:17" s="106" customFormat="1" ht="45" customHeight="1" x14ac:dyDescent="0.25">
      <c r="A275" s="430" t="s">
        <v>208</v>
      </c>
      <c r="B275" s="431"/>
      <c r="C275" s="431"/>
      <c r="D275" s="431"/>
      <c r="E275" s="431"/>
      <c r="F275" s="432"/>
      <c r="G275" s="255" t="s">
        <v>167</v>
      </c>
      <c r="I275" s="427" t="s">
        <v>173</v>
      </c>
      <c r="J275" s="427"/>
      <c r="K275" s="427"/>
      <c r="L275" s="427"/>
      <c r="M275" s="427"/>
      <c r="N275" s="427"/>
      <c r="O275" s="427"/>
      <c r="P275" s="427"/>
      <c r="Q275" s="427"/>
    </row>
    <row r="277" spans="1:17" x14ac:dyDescent="0.25">
      <c r="D277" s="233"/>
    </row>
  </sheetData>
  <sheetProtection algorithmName="SHA-512" hashValue="JvZhz9iVK9TmP2yZWpM/tRD3yDne7xexO6mb+KiVQ9IteslxZNYZ3peEUTcmVIZASMVwQCMsSIJIbmeGc9HwRw==" saltValue="T9K3ZWxtEz2pA/n9LJrJvQ==" spinCount="100000" sheet="1" formatCells="0" formatRows="0" sort="0"/>
  <autoFilter ref="G1:G277" xr:uid="{00000000-0001-0000-1500-000000000000}"/>
  <mergeCells count="8">
    <mergeCell ref="A275:F275"/>
    <mergeCell ref="I275:Q275"/>
    <mergeCell ref="A1:E1"/>
    <mergeCell ref="B2:F2"/>
    <mergeCell ref="A3:F3"/>
    <mergeCell ref="C269:E269"/>
    <mergeCell ref="A272:F272"/>
    <mergeCell ref="I272:Q272"/>
  </mergeCells>
  <printOptions horizontalCentered="1"/>
  <pageMargins left="0.25" right="0.25" top="0.25" bottom="0.25" header="0.3" footer="0.3"/>
  <pageSetup fitToHeight="0"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5984A0-3BBB-4FB1-AEB6-3876D13E1EF6}">
  <sheetPr>
    <pageSetUpPr fitToPage="1"/>
  </sheetPr>
  <dimension ref="A1:Q277"/>
  <sheetViews>
    <sheetView zoomScaleNormal="100" zoomScaleSheetLayoutView="100" workbookViewId="0">
      <pane ySplit="4" topLeftCell="A5" activePane="bottomLeft" state="frozen"/>
      <selection activeCell="A272" sqref="A272:F272"/>
      <selection pane="bottomLeft" activeCell="A272" sqref="A272:F272"/>
    </sheetView>
  </sheetViews>
  <sheetFormatPr defaultColWidth="9.140625" defaultRowHeight="15" x14ac:dyDescent="0.25"/>
  <cols>
    <col min="1" max="1" width="55.5703125" style="89" customWidth="1"/>
    <col min="2" max="5" width="15.140625" style="89" customWidth="1"/>
    <col min="6" max="6" width="17" style="89" customWidth="1"/>
    <col min="7" max="7" width="17" style="89" hidden="1" customWidth="1"/>
    <col min="8" max="8" width="2.5703125" style="89" customWidth="1"/>
    <col min="9" max="16384" width="9.140625" style="89"/>
  </cols>
  <sheetData>
    <row r="1" spans="1:9" ht="20.25" customHeight="1" x14ac:dyDescent="0.25">
      <c r="A1" s="414" t="s">
        <v>156</v>
      </c>
      <c r="B1" s="414"/>
      <c r="C1" s="414"/>
      <c r="D1" s="414"/>
      <c r="E1" s="414"/>
      <c r="F1" s="89">
        <f>+'Section A'!B2</f>
        <v>0</v>
      </c>
      <c r="G1" s="253" t="s">
        <v>157</v>
      </c>
    </row>
    <row r="2" spans="1:9" ht="20.25" customHeight="1" x14ac:dyDescent="0.25">
      <c r="A2" s="244" t="s">
        <v>210</v>
      </c>
      <c r="B2" s="433" t="s">
        <v>198</v>
      </c>
      <c r="C2" s="433"/>
      <c r="D2" s="433"/>
      <c r="E2" s="433"/>
      <c r="F2" s="433"/>
      <c r="G2" s="253"/>
    </row>
    <row r="3" spans="1:9" ht="37.5" customHeight="1" x14ac:dyDescent="0.25">
      <c r="A3" s="429" t="s">
        <v>199</v>
      </c>
      <c r="B3" s="429"/>
      <c r="C3" s="429"/>
      <c r="D3" s="429"/>
      <c r="E3" s="429"/>
      <c r="F3" s="429"/>
      <c r="G3" s="288" t="s">
        <v>159</v>
      </c>
    </row>
    <row r="4" spans="1:9" x14ac:dyDescent="0.25">
      <c r="A4" s="224" t="s">
        <v>200</v>
      </c>
      <c r="B4" s="224" t="s">
        <v>185</v>
      </c>
      <c r="C4" s="224" t="s">
        <v>201</v>
      </c>
      <c r="D4" s="224" t="s">
        <v>202</v>
      </c>
      <c r="E4" s="224" t="s">
        <v>203</v>
      </c>
      <c r="F4" s="224" t="s">
        <v>204</v>
      </c>
      <c r="G4" s="238" t="s">
        <v>159</v>
      </c>
      <c r="I4" s="151" t="s">
        <v>163</v>
      </c>
    </row>
    <row r="5" spans="1:9" s="106" customFormat="1" x14ac:dyDescent="0.25">
      <c r="A5" s="236" t="s">
        <v>200</v>
      </c>
      <c r="B5" s="196">
        <v>3</v>
      </c>
      <c r="C5" s="196" t="s">
        <v>205</v>
      </c>
      <c r="D5" s="213">
        <f t="shared" ref="D5:D7" ca="1" si="0">RAND()*1000000</f>
        <v>717402.11875413219</v>
      </c>
      <c r="E5" s="196">
        <v>7</v>
      </c>
      <c r="F5" s="153">
        <f t="shared" ref="F5:F133" ca="1" si="1">ROUND(+B5*D5*E5,2)</f>
        <v>15065444.49</v>
      </c>
      <c r="G5" s="254" t="s">
        <v>164</v>
      </c>
      <c r="I5" s="108"/>
    </row>
    <row r="6" spans="1:9" s="106" customFormat="1" x14ac:dyDescent="0.25">
      <c r="A6" s="206" t="s">
        <v>200</v>
      </c>
      <c r="B6" s="196">
        <v>3</v>
      </c>
      <c r="C6" s="196" t="s">
        <v>205</v>
      </c>
      <c r="D6" s="213">
        <f t="shared" ca="1" si="0"/>
        <v>917925.33468760771</v>
      </c>
      <c r="E6" s="196">
        <v>7</v>
      </c>
      <c r="F6" s="153">
        <f t="shared" ca="1" si="1"/>
        <v>19276432.030000001</v>
      </c>
      <c r="G6" s="254" t="s">
        <v>164</v>
      </c>
      <c r="I6" s="108"/>
    </row>
    <row r="7" spans="1:9" s="106" customFormat="1" x14ac:dyDescent="0.25">
      <c r="A7" s="206" t="s">
        <v>200</v>
      </c>
      <c r="B7" s="196">
        <v>3</v>
      </c>
      <c r="C7" s="196" t="s">
        <v>205</v>
      </c>
      <c r="D7" s="213">
        <f t="shared" ca="1" si="0"/>
        <v>858684.67434327607</v>
      </c>
      <c r="E7" s="196">
        <v>7</v>
      </c>
      <c r="F7" s="153">
        <f t="shared" ca="1" si="1"/>
        <v>18032378.16</v>
      </c>
      <c r="G7" s="254" t="s">
        <v>164</v>
      </c>
      <c r="I7" s="108"/>
    </row>
    <row r="8" spans="1:9" s="106" customFormat="1" hidden="1" x14ac:dyDescent="0.25">
      <c r="A8" s="206"/>
      <c r="B8" s="196"/>
      <c r="C8" s="196"/>
      <c r="D8" s="213"/>
      <c r="E8" s="196"/>
      <c r="F8" s="153">
        <f t="shared" si="1"/>
        <v>0</v>
      </c>
      <c r="G8" s="254" t="s">
        <v>164</v>
      </c>
      <c r="I8" s="108"/>
    </row>
    <row r="9" spans="1:9" s="106" customFormat="1" hidden="1" x14ac:dyDescent="0.25">
      <c r="A9" s="206"/>
      <c r="B9" s="196"/>
      <c r="C9" s="196"/>
      <c r="D9" s="213"/>
      <c r="E9" s="196"/>
      <c r="F9" s="153">
        <f t="shared" si="1"/>
        <v>0</v>
      </c>
      <c r="G9" s="254" t="s">
        <v>164</v>
      </c>
      <c r="I9" s="108"/>
    </row>
    <row r="10" spans="1:9" s="106" customFormat="1" hidden="1" x14ac:dyDescent="0.25">
      <c r="A10" s="206"/>
      <c r="B10" s="196"/>
      <c r="C10" s="196"/>
      <c r="D10" s="213"/>
      <c r="E10" s="196"/>
      <c r="F10" s="153">
        <f t="shared" si="1"/>
        <v>0</v>
      </c>
      <c r="G10" s="254" t="s">
        <v>164</v>
      </c>
      <c r="I10" s="108"/>
    </row>
    <row r="11" spans="1:9" s="106" customFormat="1" hidden="1" x14ac:dyDescent="0.25">
      <c r="A11" s="206"/>
      <c r="B11" s="196"/>
      <c r="C11" s="196"/>
      <c r="D11" s="213"/>
      <c r="E11" s="196"/>
      <c r="F11" s="153">
        <f t="shared" si="1"/>
        <v>0</v>
      </c>
      <c r="G11" s="254" t="s">
        <v>164</v>
      </c>
      <c r="I11" s="108"/>
    </row>
    <row r="12" spans="1:9" s="106" customFormat="1" hidden="1" x14ac:dyDescent="0.25">
      <c r="A12" s="206"/>
      <c r="B12" s="196"/>
      <c r="C12" s="196"/>
      <c r="D12" s="213"/>
      <c r="E12" s="196"/>
      <c r="F12" s="153">
        <f t="shared" si="1"/>
        <v>0</v>
      </c>
      <c r="G12" s="254" t="s">
        <v>164</v>
      </c>
      <c r="I12" s="108"/>
    </row>
    <row r="13" spans="1:9" s="106" customFormat="1" hidden="1" x14ac:dyDescent="0.25">
      <c r="A13" s="206"/>
      <c r="B13" s="196"/>
      <c r="C13" s="196"/>
      <c r="D13" s="213"/>
      <c r="E13" s="196"/>
      <c r="F13" s="153">
        <f t="shared" si="1"/>
        <v>0</v>
      </c>
      <c r="G13" s="254" t="s">
        <v>164</v>
      </c>
      <c r="I13" s="108"/>
    </row>
    <row r="14" spans="1:9" s="106" customFormat="1" hidden="1" x14ac:dyDescent="0.25">
      <c r="A14" s="206"/>
      <c r="B14" s="196"/>
      <c r="C14" s="196"/>
      <c r="D14" s="213"/>
      <c r="E14" s="196"/>
      <c r="F14" s="153">
        <f t="shared" si="1"/>
        <v>0</v>
      </c>
      <c r="G14" s="254" t="s">
        <v>164</v>
      </c>
      <c r="I14" s="108"/>
    </row>
    <row r="15" spans="1:9" s="106" customFormat="1" hidden="1" x14ac:dyDescent="0.25">
      <c r="A15" s="206"/>
      <c r="B15" s="196"/>
      <c r="C15" s="196"/>
      <c r="D15" s="213"/>
      <c r="E15" s="196"/>
      <c r="F15" s="153">
        <f t="shared" si="1"/>
        <v>0</v>
      </c>
      <c r="G15" s="254" t="s">
        <v>164</v>
      </c>
      <c r="I15" s="108"/>
    </row>
    <row r="16" spans="1:9" s="106" customFormat="1" hidden="1" x14ac:dyDescent="0.25">
      <c r="A16" s="206"/>
      <c r="B16" s="196"/>
      <c r="C16" s="196"/>
      <c r="D16" s="213"/>
      <c r="E16" s="196"/>
      <c r="F16" s="153">
        <f t="shared" si="1"/>
        <v>0</v>
      </c>
      <c r="G16" s="254" t="s">
        <v>164</v>
      </c>
      <c r="I16" s="108"/>
    </row>
    <row r="17" spans="1:9" s="106" customFormat="1" hidden="1" x14ac:dyDescent="0.25">
      <c r="A17" s="206"/>
      <c r="B17" s="196"/>
      <c r="C17" s="196"/>
      <c r="D17" s="213"/>
      <c r="E17" s="196"/>
      <c r="F17" s="153">
        <f t="shared" si="1"/>
        <v>0</v>
      </c>
      <c r="G17" s="254" t="s">
        <v>164</v>
      </c>
      <c r="I17" s="108"/>
    </row>
    <row r="18" spans="1:9" s="106" customFormat="1" hidden="1" x14ac:dyDescent="0.25">
      <c r="A18" s="206"/>
      <c r="B18" s="196"/>
      <c r="C18" s="196"/>
      <c r="D18" s="213"/>
      <c r="E18" s="196"/>
      <c r="F18" s="153">
        <f t="shared" si="1"/>
        <v>0</v>
      </c>
      <c r="G18" s="254" t="s">
        <v>164</v>
      </c>
      <c r="I18" s="108"/>
    </row>
    <row r="19" spans="1:9" s="106" customFormat="1" hidden="1" x14ac:dyDescent="0.25">
      <c r="A19" s="206"/>
      <c r="B19" s="196"/>
      <c r="C19" s="196"/>
      <c r="D19" s="213"/>
      <c r="E19" s="196"/>
      <c r="F19" s="153">
        <f t="shared" si="1"/>
        <v>0</v>
      </c>
      <c r="G19" s="254" t="s">
        <v>164</v>
      </c>
      <c r="I19" s="108"/>
    </row>
    <row r="20" spans="1:9" s="106" customFormat="1" hidden="1" x14ac:dyDescent="0.25">
      <c r="A20" s="206"/>
      <c r="B20" s="196"/>
      <c r="C20" s="196"/>
      <c r="D20" s="213"/>
      <c r="E20" s="196"/>
      <c r="F20" s="153">
        <f t="shared" si="1"/>
        <v>0</v>
      </c>
      <c r="G20" s="254" t="s">
        <v>164</v>
      </c>
      <c r="I20" s="108"/>
    </row>
    <row r="21" spans="1:9" s="106" customFormat="1" hidden="1" x14ac:dyDescent="0.25">
      <c r="A21" s="206"/>
      <c r="B21" s="196"/>
      <c r="C21" s="196"/>
      <c r="D21" s="213"/>
      <c r="E21" s="196"/>
      <c r="F21" s="153">
        <f t="shared" si="1"/>
        <v>0</v>
      </c>
      <c r="G21" s="254" t="s">
        <v>164</v>
      </c>
      <c r="I21" s="108"/>
    </row>
    <row r="22" spans="1:9" s="106" customFormat="1" hidden="1" x14ac:dyDescent="0.25">
      <c r="A22" s="206"/>
      <c r="B22" s="196"/>
      <c r="C22" s="196"/>
      <c r="D22" s="213"/>
      <c r="E22" s="196"/>
      <c r="F22" s="153">
        <f t="shared" si="1"/>
        <v>0</v>
      </c>
      <c r="G22" s="254" t="s">
        <v>164</v>
      </c>
      <c r="I22" s="108"/>
    </row>
    <row r="23" spans="1:9" s="106" customFormat="1" hidden="1" x14ac:dyDescent="0.25">
      <c r="A23" s="206"/>
      <c r="B23" s="196"/>
      <c r="C23" s="196"/>
      <c r="D23" s="213"/>
      <c r="E23" s="196"/>
      <c r="F23" s="153">
        <f t="shared" si="1"/>
        <v>0</v>
      </c>
      <c r="G23" s="254" t="s">
        <v>164</v>
      </c>
      <c r="I23" s="108"/>
    </row>
    <row r="24" spans="1:9" s="106" customFormat="1" hidden="1" x14ac:dyDescent="0.25">
      <c r="A24" s="206"/>
      <c r="B24" s="196"/>
      <c r="C24" s="196"/>
      <c r="D24" s="213"/>
      <c r="E24" s="196"/>
      <c r="F24" s="153">
        <f t="shared" si="1"/>
        <v>0</v>
      </c>
      <c r="G24" s="254" t="s">
        <v>164</v>
      </c>
      <c r="I24" s="108"/>
    </row>
    <row r="25" spans="1:9" s="106" customFormat="1" hidden="1" x14ac:dyDescent="0.25">
      <c r="A25" s="206"/>
      <c r="B25" s="196"/>
      <c r="C25" s="196"/>
      <c r="D25" s="213"/>
      <c r="E25" s="196"/>
      <c r="F25" s="153">
        <f t="shared" si="1"/>
        <v>0</v>
      </c>
      <c r="G25" s="254" t="s">
        <v>164</v>
      </c>
      <c r="I25" s="108"/>
    </row>
    <row r="26" spans="1:9" s="106" customFormat="1" hidden="1" x14ac:dyDescent="0.25">
      <c r="A26" s="206"/>
      <c r="B26" s="196"/>
      <c r="C26" s="196"/>
      <c r="D26" s="213"/>
      <c r="E26" s="196"/>
      <c r="F26" s="153">
        <f t="shared" si="1"/>
        <v>0</v>
      </c>
      <c r="G26" s="254" t="s">
        <v>164</v>
      </c>
      <c r="I26" s="108"/>
    </row>
    <row r="27" spans="1:9" s="106" customFormat="1" hidden="1" x14ac:dyDescent="0.25">
      <c r="A27" s="206"/>
      <c r="B27" s="196"/>
      <c r="C27" s="196"/>
      <c r="D27" s="213"/>
      <c r="E27" s="196"/>
      <c r="F27" s="153">
        <f t="shared" si="1"/>
        <v>0</v>
      </c>
      <c r="G27" s="254" t="s">
        <v>164</v>
      </c>
      <c r="I27" s="108"/>
    </row>
    <row r="28" spans="1:9" s="106" customFormat="1" hidden="1" x14ac:dyDescent="0.25">
      <c r="A28" s="206"/>
      <c r="B28" s="196"/>
      <c r="C28" s="196"/>
      <c r="D28" s="213"/>
      <c r="E28" s="196"/>
      <c r="F28" s="153">
        <f t="shared" si="1"/>
        <v>0</v>
      </c>
      <c r="G28" s="254" t="s">
        <v>164</v>
      </c>
      <c r="I28" s="108"/>
    </row>
    <row r="29" spans="1:9" s="106" customFormat="1" hidden="1" x14ac:dyDescent="0.25">
      <c r="A29" s="206"/>
      <c r="B29" s="196"/>
      <c r="C29" s="196"/>
      <c r="D29" s="213"/>
      <c r="E29" s="196"/>
      <c r="F29" s="153">
        <f t="shared" si="1"/>
        <v>0</v>
      </c>
      <c r="G29" s="254" t="s">
        <v>164</v>
      </c>
      <c r="I29" s="108"/>
    </row>
    <row r="30" spans="1:9" s="106" customFormat="1" hidden="1" x14ac:dyDescent="0.25">
      <c r="A30" s="206"/>
      <c r="B30" s="196"/>
      <c r="C30" s="196"/>
      <c r="D30" s="213"/>
      <c r="E30" s="196"/>
      <c r="F30" s="153">
        <f t="shared" si="1"/>
        <v>0</v>
      </c>
      <c r="G30" s="254" t="s">
        <v>164</v>
      </c>
      <c r="I30" s="108"/>
    </row>
    <row r="31" spans="1:9" s="106" customFormat="1" hidden="1" x14ac:dyDescent="0.25">
      <c r="A31" s="206"/>
      <c r="B31" s="196"/>
      <c r="C31" s="196"/>
      <c r="D31" s="213"/>
      <c r="E31" s="196"/>
      <c r="F31" s="153">
        <f t="shared" si="1"/>
        <v>0</v>
      </c>
      <c r="G31" s="254" t="s">
        <v>164</v>
      </c>
      <c r="I31" s="108"/>
    </row>
    <row r="32" spans="1:9" s="106" customFormat="1" hidden="1" x14ac:dyDescent="0.25">
      <c r="A32" s="206"/>
      <c r="B32" s="196"/>
      <c r="C32" s="196"/>
      <c r="D32" s="213"/>
      <c r="E32" s="196"/>
      <c r="F32" s="153">
        <f t="shared" si="1"/>
        <v>0</v>
      </c>
      <c r="G32" s="254" t="s">
        <v>164</v>
      </c>
      <c r="I32" s="108"/>
    </row>
    <row r="33" spans="1:9" s="106" customFormat="1" hidden="1" x14ac:dyDescent="0.25">
      <c r="A33" s="206"/>
      <c r="B33" s="196"/>
      <c r="C33" s="196"/>
      <c r="D33" s="213"/>
      <c r="E33" s="196"/>
      <c r="F33" s="153">
        <f t="shared" si="1"/>
        <v>0</v>
      </c>
      <c r="G33" s="254" t="s">
        <v>164</v>
      </c>
      <c r="I33" s="108"/>
    </row>
    <row r="34" spans="1:9" s="106" customFormat="1" hidden="1" x14ac:dyDescent="0.25">
      <c r="A34" s="206"/>
      <c r="B34" s="196"/>
      <c r="C34" s="196"/>
      <c r="D34" s="213"/>
      <c r="E34" s="196"/>
      <c r="F34" s="153">
        <f t="shared" si="1"/>
        <v>0</v>
      </c>
      <c r="G34" s="254" t="s">
        <v>164</v>
      </c>
      <c r="I34" s="108"/>
    </row>
    <row r="35" spans="1:9" s="106" customFormat="1" hidden="1" x14ac:dyDescent="0.25">
      <c r="A35" s="206"/>
      <c r="B35" s="196"/>
      <c r="C35" s="196"/>
      <c r="D35" s="213"/>
      <c r="E35" s="196"/>
      <c r="F35" s="153">
        <f t="shared" si="1"/>
        <v>0</v>
      </c>
      <c r="G35" s="254" t="s">
        <v>164</v>
      </c>
      <c r="I35" s="108"/>
    </row>
    <row r="36" spans="1:9" s="106" customFormat="1" hidden="1" x14ac:dyDescent="0.25">
      <c r="A36" s="206"/>
      <c r="B36" s="196"/>
      <c r="C36" s="196"/>
      <c r="D36" s="213"/>
      <c r="E36" s="196"/>
      <c r="F36" s="153">
        <f t="shared" si="1"/>
        <v>0</v>
      </c>
      <c r="G36" s="254" t="s">
        <v>164</v>
      </c>
      <c r="I36" s="108"/>
    </row>
    <row r="37" spans="1:9" s="106" customFormat="1" hidden="1" x14ac:dyDescent="0.25">
      <c r="A37" s="206"/>
      <c r="B37" s="196"/>
      <c r="C37" s="196"/>
      <c r="D37" s="213"/>
      <c r="E37" s="196"/>
      <c r="F37" s="153">
        <f t="shared" si="1"/>
        <v>0</v>
      </c>
      <c r="G37" s="254" t="s">
        <v>164</v>
      </c>
      <c r="I37" s="108"/>
    </row>
    <row r="38" spans="1:9" s="106" customFormat="1" hidden="1" x14ac:dyDescent="0.25">
      <c r="A38" s="206"/>
      <c r="B38" s="196"/>
      <c r="C38" s="196"/>
      <c r="D38" s="213"/>
      <c r="E38" s="196"/>
      <c r="F38" s="153">
        <f t="shared" si="1"/>
        <v>0</v>
      </c>
      <c r="G38" s="254" t="s">
        <v>164</v>
      </c>
      <c r="I38" s="108"/>
    </row>
    <row r="39" spans="1:9" s="106" customFormat="1" hidden="1" x14ac:dyDescent="0.25">
      <c r="A39" s="206"/>
      <c r="B39" s="196"/>
      <c r="C39" s="196"/>
      <c r="D39" s="213"/>
      <c r="E39" s="196"/>
      <c r="F39" s="153">
        <f t="shared" si="1"/>
        <v>0</v>
      </c>
      <c r="G39" s="254" t="s">
        <v>164</v>
      </c>
      <c r="I39" s="108"/>
    </row>
    <row r="40" spans="1:9" s="106" customFormat="1" hidden="1" x14ac:dyDescent="0.25">
      <c r="A40" s="206"/>
      <c r="B40" s="196"/>
      <c r="C40" s="196"/>
      <c r="D40" s="213"/>
      <c r="E40" s="196"/>
      <c r="F40" s="153">
        <f t="shared" si="1"/>
        <v>0</v>
      </c>
      <c r="G40" s="254" t="s">
        <v>164</v>
      </c>
      <c r="I40" s="108"/>
    </row>
    <row r="41" spans="1:9" s="106" customFormat="1" hidden="1" x14ac:dyDescent="0.25">
      <c r="A41" s="206"/>
      <c r="B41" s="196"/>
      <c r="C41" s="196"/>
      <c r="D41" s="213"/>
      <c r="E41" s="196"/>
      <c r="F41" s="153">
        <f t="shared" si="1"/>
        <v>0</v>
      </c>
      <c r="G41" s="254" t="s">
        <v>164</v>
      </c>
      <c r="I41" s="108"/>
    </row>
    <row r="42" spans="1:9" s="106" customFormat="1" hidden="1" x14ac:dyDescent="0.25">
      <c r="A42" s="206"/>
      <c r="B42" s="196"/>
      <c r="C42" s="196"/>
      <c r="D42" s="213"/>
      <c r="E42" s="196"/>
      <c r="F42" s="153">
        <f t="shared" si="1"/>
        <v>0</v>
      </c>
      <c r="G42" s="254" t="s">
        <v>164</v>
      </c>
      <c r="I42" s="108"/>
    </row>
    <row r="43" spans="1:9" s="106" customFormat="1" hidden="1" x14ac:dyDescent="0.25">
      <c r="A43" s="206"/>
      <c r="B43" s="196"/>
      <c r="C43" s="196"/>
      <c r="D43" s="213"/>
      <c r="E43" s="196"/>
      <c r="F43" s="153">
        <f t="shared" si="1"/>
        <v>0</v>
      </c>
      <c r="G43" s="254" t="s">
        <v>164</v>
      </c>
      <c r="I43" s="108"/>
    </row>
    <row r="44" spans="1:9" s="106" customFormat="1" hidden="1" x14ac:dyDescent="0.25">
      <c r="A44" s="206"/>
      <c r="B44" s="196"/>
      <c r="C44" s="196"/>
      <c r="D44" s="213"/>
      <c r="E44" s="196"/>
      <c r="F44" s="153">
        <f t="shared" si="1"/>
        <v>0</v>
      </c>
      <c r="G44" s="254" t="s">
        <v>164</v>
      </c>
      <c r="I44" s="108"/>
    </row>
    <row r="45" spans="1:9" s="106" customFormat="1" hidden="1" x14ac:dyDescent="0.25">
      <c r="A45" s="206"/>
      <c r="B45" s="196"/>
      <c r="C45" s="196"/>
      <c r="D45" s="213"/>
      <c r="E45" s="196"/>
      <c r="F45" s="153">
        <f t="shared" si="1"/>
        <v>0</v>
      </c>
      <c r="G45" s="254" t="s">
        <v>164</v>
      </c>
      <c r="I45" s="108"/>
    </row>
    <row r="46" spans="1:9" s="106" customFormat="1" hidden="1" x14ac:dyDescent="0.25">
      <c r="A46" s="206"/>
      <c r="B46" s="196"/>
      <c r="C46" s="196"/>
      <c r="D46" s="213"/>
      <c r="E46" s="196"/>
      <c r="F46" s="153">
        <f t="shared" si="1"/>
        <v>0</v>
      </c>
      <c r="G46" s="254" t="s">
        <v>164</v>
      </c>
      <c r="I46" s="108"/>
    </row>
    <row r="47" spans="1:9" s="106" customFormat="1" hidden="1" x14ac:dyDescent="0.25">
      <c r="A47" s="206"/>
      <c r="B47" s="196"/>
      <c r="C47" s="196"/>
      <c r="D47" s="213"/>
      <c r="E47" s="196"/>
      <c r="F47" s="153">
        <f t="shared" si="1"/>
        <v>0</v>
      </c>
      <c r="G47" s="254" t="s">
        <v>164</v>
      </c>
      <c r="I47" s="108"/>
    </row>
    <row r="48" spans="1:9" s="106" customFormat="1" hidden="1" x14ac:dyDescent="0.25">
      <c r="A48" s="206"/>
      <c r="B48" s="196"/>
      <c r="C48" s="196"/>
      <c r="D48" s="213"/>
      <c r="E48" s="196"/>
      <c r="F48" s="153">
        <f t="shared" si="1"/>
        <v>0</v>
      </c>
      <c r="G48" s="254" t="s">
        <v>164</v>
      </c>
      <c r="I48" s="108"/>
    </row>
    <row r="49" spans="1:9" s="106" customFormat="1" hidden="1" x14ac:dyDescent="0.25">
      <c r="A49" s="206"/>
      <c r="B49" s="196"/>
      <c r="C49" s="196"/>
      <c r="D49" s="213"/>
      <c r="E49" s="196"/>
      <c r="F49" s="153">
        <f t="shared" si="1"/>
        <v>0</v>
      </c>
      <c r="G49" s="254" t="s">
        <v>164</v>
      </c>
      <c r="I49" s="108"/>
    </row>
    <row r="50" spans="1:9" s="106" customFormat="1" hidden="1" x14ac:dyDescent="0.25">
      <c r="A50" s="206"/>
      <c r="B50" s="196"/>
      <c r="C50" s="196"/>
      <c r="D50" s="213"/>
      <c r="E50" s="196"/>
      <c r="F50" s="153">
        <f t="shared" si="1"/>
        <v>0</v>
      </c>
      <c r="G50" s="254" t="s">
        <v>164</v>
      </c>
      <c r="I50" s="108"/>
    </row>
    <row r="51" spans="1:9" s="106" customFormat="1" hidden="1" x14ac:dyDescent="0.25">
      <c r="A51" s="206"/>
      <c r="B51" s="196"/>
      <c r="C51" s="196"/>
      <c r="D51" s="213"/>
      <c r="E51" s="196"/>
      <c r="F51" s="153">
        <f t="shared" si="1"/>
        <v>0</v>
      </c>
      <c r="G51" s="254" t="s">
        <v>164</v>
      </c>
      <c r="I51" s="108"/>
    </row>
    <row r="52" spans="1:9" s="106" customFormat="1" hidden="1" x14ac:dyDescent="0.25">
      <c r="A52" s="206"/>
      <c r="B52" s="196"/>
      <c r="C52" s="196"/>
      <c r="D52" s="213"/>
      <c r="E52" s="196"/>
      <c r="F52" s="153">
        <f t="shared" si="1"/>
        <v>0</v>
      </c>
      <c r="G52" s="254" t="s">
        <v>164</v>
      </c>
      <c r="I52" s="108"/>
    </row>
    <row r="53" spans="1:9" s="106" customFormat="1" hidden="1" x14ac:dyDescent="0.25">
      <c r="A53" s="206"/>
      <c r="B53" s="196"/>
      <c r="C53" s="196"/>
      <c r="D53" s="213"/>
      <c r="E53" s="196"/>
      <c r="F53" s="153">
        <f t="shared" si="1"/>
        <v>0</v>
      </c>
      <c r="G53" s="254" t="s">
        <v>164</v>
      </c>
      <c r="I53" s="108"/>
    </row>
    <row r="54" spans="1:9" s="106" customFormat="1" hidden="1" x14ac:dyDescent="0.25">
      <c r="A54" s="206"/>
      <c r="B54" s="196"/>
      <c r="C54" s="196"/>
      <c r="D54" s="213"/>
      <c r="E54" s="196"/>
      <c r="F54" s="153">
        <f t="shared" si="1"/>
        <v>0</v>
      </c>
      <c r="G54" s="254" t="s">
        <v>164</v>
      </c>
      <c r="I54" s="108"/>
    </row>
    <row r="55" spans="1:9" s="106" customFormat="1" hidden="1" x14ac:dyDescent="0.25">
      <c r="A55" s="206"/>
      <c r="B55" s="196"/>
      <c r="C55" s="196"/>
      <c r="D55" s="213"/>
      <c r="E55" s="196"/>
      <c r="F55" s="153">
        <f t="shared" si="1"/>
        <v>0</v>
      </c>
      <c r="G55" s="254" t="s">
        <v>164</v>
      </c>
      <c r="I55" s="108"/>
    </row>
    <row r="56" spans="1:9" s="106" customFormat="1" hidden="1" x14ac:dyDescent="0.25">
      <c r="A56" s="206"/>
      <c r="B56" s="196"/>
      <c r="C56" s="196"/>
      <c r="D56" s="213"/>
      <c r="E56" s="196"/>
      <c r="F56" s="153">
        <f t="shared" si="1"/>
        <v>0</v>
      </c>
      <c r="G56" s="254" t="s">
        <v>164</v>
      </c>
      <c r="I56" s="108"/>
    </row>
    <row r="57" spans="1:9" s="106" customFormat="1" hidden="1" x14ac:dyDescent="0.25">
      <c r="A57" s="206"/>
      <c r="B57" s="196"/>
      <c r="C57" s="196"/>
      <c r="D57" s="213"/>
      <c r="E57" s="196"/>
      <c r="F57" s="153">
        <f t="shared" si="1"/>
        <v>0</v>
      </c>
      <c r="G57" s="254" t="s">
        <v>164</v>
      </c>
      <c r="I57" s="108"/>
    </row>
    <row r="58" spans="1:9" s="106" customFormat="1" hidden="1" x14ac:dyDescent="0.25">
      <c r="A58" s="206"/>
      <c r="B58" s="196"/>
      <c r="C58" s="196"/>
      <c r="D58" s="213"/>
      <c r="E58" s="196"/>
      <c r="F58" s="153">
        <f t="shared" si="1"/>
        <v>0</v>
      </c>
      <c r="G58" s="254" t="s">
        <v>164</v>
      </c>
      <c r="I58" s="108"/>
    </row>
    <row r="59" spans="1:9" s="106" customFormat="1" hidden="1" x14ac:dyDescent="0.25">
      <c r="A59" s="206"/>
      <c r="B59" s="196"/>
      <c r="C59" s="196"/>
      <c r="D59" s="213"/>
      <c r="E59" s="196"/>
      <c r="F59" s="153">
        <f t="shared" si="1"/>
        <v>0</v>
      </c>
      <c r="G59" s="254" t="s">
        <v>164</v>
      </c>
      <c r="I59" s="108"/>
    </row>
    <row r="60" spans="1:9" s="106" customFormat="1" hidden="1" x14ac:dyDescent="0.25">
      <c r="A60" s="206"/>
      <c r="B60" s="196"/>
      <c r="C60" s="196"/>
      <c r="D60" s="213"/>
      <c r="E60" s="196"/>
      <c r="F60" s="153">
        <f t="shared" si="1"/>
        <v>0</v>
      </c>
      <c r="G60" s="254" t="s">
        <v>164</v>
      </c>
      <c r="I60" s="108"/>
    </row>
    <row r="61" spans="1:9" s="106" customFormat="1" hidden="1" x14ac:dyDescent="0.25">
      <c r="A61" s="206"/>
      <c r="B61" s="196"/>
      <c r="C61" s="196"/>
      <c r="D61" s="213"/>
      <c r="E61" s="196"/>
      <c r="F61" s="153">
        <f t="shared" si="1"/>
        <v>0</v>
      </c>
      <c r="G61" s="254" t="s">
        <v>164</v>
      </c>
      <c r="I61" s="108"/>
    </row>
    <row r="62" spans="1:9" s="106" customFormat="1" hidden="1" x14ac:dyDescent="0.25">
      <c r="A62" s="206"/>
      <c r="B62" s="196"/>
      <c r="C62" s="196"/>
      <c r="D62" s="213"/>
      <c r="E62" s="196"/>
      <c r="F62" s="153">
        <f t="shared" si="1"/>
        <v>0</v>
      </c>
      <c r="G62" s="254" t="s">
        <v>164</v>
      </c>
      <c r="I62" s="108"/>
    </row>
    <row r="63" spans="1:9" s="106" customFormat="1" hidden="1" x14ac:dyDescent="0.25">
      <c r="A63" s="206"/>
      <c r="B63" s="196"/>
      <c r="C63" s="196"/>
      <c r="D63" s="213"/>
      <c r="E63" s="196"/>
      <c r="F63" s="153">
        <f t="shared" si="1"/>
        <v>0</v>
      </c>
      <c r="G63" s="254" t="s">
        <v>164</v>
      </c>
      <c r="I63" s="108"/>
    </row>
    <row r="64" spans="1:9" s="106" customFormat="1" hidden="1" x14ac:dyDescent="0.25">
      <c r="A64" s="206"/>
      <c r="B64" s="196"/>
      <c r="C64" s="196"/>
      <c r="D64" s="213"/>
      <c r="E64" s="196"/>
      <c r="F64" s="153">
        <f t="shared" si="1"/>
        <v>0</v>
      </c>
      <c r="G64" s="254" t="s">
        <v>164</v>
      </c>
      <c r="I64" s="108"/>
    </row>
    <row r="65" spans="1:9" s="106" customFormat="1" hidden="1" x14ac:dyDescent="0.25">
      <c r="A65" s="206"/>
      <c r="B65" s="196"/>
      <c r="C65" s="196"/>
      <c r="D65" s="213"/>
      <c r="E65" s="196"/>
      <c r="F65" s="153">
        <f t="shared" si="1"/>
        <v>0</v>
      </c>
      <c r="G65" s="254" t="s">
        <v>164</v>
      </c>
      <c r="I65" s="108"/>
    </row>
    <row r="66" spans="1:9" s="106" customFormat="1" hidden="1" x14ac:dyDescent="0.25">
      <c r="A66" s="206"/>
      <c r="B66" s="196"/>
      <c r="C66" s="196"/>
      <c r="D66" s="213"/>
      <c r="E66" s="196"/>
      <c r="F66" s="153">
        <f t="shared" si="1"/>
        <v>0</v>
      </c>
      <c r="G66" s="254" t="s">
        <v>164</v>
      </c>
      <c r="I66" s="108"/>
    </row>
    <row r="67" spans="1:9" s="106" customFormat="1" hidden="1" x14ac:dyDescent="0.25">
      <c r="A67" s="206"/>
      <c r="B67" s="196"/>
      <c r="C67" s="196"/>
      <c r="D67" s="213"/>
      <c r="E67" s="196"/>
      <c r="F67" s="153">
        <f t="shared" si="1"/>
        <v>0</v>
      </c>
      <c r="G67" s="254" t="s">
        <v>164</v>
      </c>
      <c r="I67" s="108"/>
    </row>
    <row r="68" spans="1:9" s="106" customFormat="1" hidden="1" x14ac:dyDescent="0.25">
      <c r="A68" s="206"/>
      <c r="B68" s="196"/>
      <c r="C68" s="196"/>
      <c r="D68" s="213"/>
      <c r="E68" s="196"/>
      <c r="F68" s="153">
        <f t="shared" si="1"/>
        <v>0</v>
      </c>
      <c r="G68" s="254" t="s">
        <v>164</v>
      </c>
      <c r="I68" s="108"/>
    </row>
    <row r="69" spans="1:9" s="106" customFormat="1" hidden="1" x14ac:dyDescent="0.25">
      <c r="A69" s="206"/>
      <c r="B69" s="196"/>
      <c r="C69" s="196"/>
      <c r="D69" s="213"/>
      <c r="E69" s="196"/>
      <c r="F69" s="153">
        <f t="shared" si="1"/>
        <v>0</v>
      </c>
      <c r="G69" s="254" t="s">
        <v>164</v>
      </c>
      <c r="I69" s="108"/>
    </row>
    <row r="70" spans="1:9" s="106" customFormat="1" hidden="1" x14ac:dyDescent="0.25">
      <c r="A70" s="206"/>
      <c r="B70" s="196"/>
      <c r="C70" s="196"/>
      <c r="D70" s="213"/>
      <c r="E70" s="196"/>
      <c r="F70" s="153">
        <f t="shared" si="1"/>
        <v>0</v>
      </c>
      <c r="G70" s="254" t="s">
        <v>164</v>
      </c>
      <c r="I70" s="108"/>
    </row>
    <row r="71" spans="1:9" s="106" customFormat="1" hidden="1" x14ac:dyDescent="0.25">
      <c r="A71" s="206"/>
      <c r="B71" s="196"/>
      <c r="C71" s="196"/>
      <c r="D71" s="213"/>
      <c r="E71" s="196"/>
      <c r="F71" s="153">
        <f t="shared" si="1"/>
        <v>0</v>
      </c>
      <c r="G71" s="254" t="s">
        <v>164</v>
      </c>
      <c r="I71" s="108"/>
    </row>
    <row r="72" spans="1:9" s="106" customFormat="1" hidden="1" x14ac:dyDescent="0.25">
      <c r="A72" s="206"/>
      <c r="B72" s="196"/>
      <c r="C72" s="196"/>
      <c r="D72" s="213"/>
      <c r="E72" s="196"/>
      <c r="F72" s="153">
        <f t="shared" si="1"/>
        <v>0</v>
      </c>
      <c r="G72" s="254" t="s">
        <v>164</v>
      </c>
      <c r="I72" s="108"/>
    </row>
    <row r="73" spans="1:9" s="106" customFormat="1" hidden="1" x14ac:dyDescent="0.25">
      <c r="A73" s="206"/>
      <c r="B73" s="196"/>
      <c r="C73" s="196"/>
      <c r="D73" s="213"/>
      <c r="E73" s="196"/>
      <c r="F73" s="153">
        <f t="shared" si="1"/>
        <v>0</v>
      </c>
      <c r="G73" s="254" t="s">
        <v>164</v>
      </c>
      <c r="I73" s="108"/>
    </row>
    <row r="74" spans="1:9" s="106" customFormat="1" hidden="1" x14ac:dyDescent="0.25">
      <c r="A74" s="206"/>
      <c r="B74" s="196"/>
      <c r="C74" s="196"/>
      <c r="D74" s="213"/>
      <c r="E74" s="196"/>
      <c r="F74" s="153">
        <f t="shared" si="1"/>
        <v>0</v>
      </c>
      <c r="G74" s="254" t="s">
        <v>164</v>
      </c>
      <c r="I74" s="108"/>
    </row>
    <row r="75" spans="1:9" s="106" customFormat="1" hidden="1" x14ac:dyDescent="0.25">
      <c r="A75" s="206"/>
      <c r="B75" s="196"/>
      <c r="C75" s="196"/>
      <c r="D75" s="213"/>
      <c r="E75" s="196"/>
      <c r="F75" s="153">
        <f t="shared" si="1"/>
        <v>0</v>
      </c>
      <c r="G75" s="254" t="s">
        <v>164</v>
      </c>
      <c r="I75" s="108"/>
    </row>
    <row r="76" spans="1:9" s="106" customFormat="1" hidden="1" x14ac:dyDescent="0.25">
      <c r="A76" s="206"/>
      <c r="B76" s="196"/>
      <c r="C76" s="196"/>
      <c r="D76" s="213"/>
      <c r="E76" s="196"/>
      <c r="F76" s="153">
        <f t="shared" si="1"/>
        <v>0</v>
      </c>
      <c r="G76" s="254" t="s">
        <v>164</v>
      </c>
      <c r="I76" s="108"/>
    </row>
    <row r="77" spans="1:9" s="106" customFormat="1" hidden="1" x14ac:dyDescent="0.25">
      <c r="A77" s="206"/>
      <c r="B77" s="196"/>
      <c r="C77" s="196"/>
      <c r="D77" s="213"/>
      <c r="E77" s="196"/>
      <c r="F77" s="153">
        <f t="shared" si="1"/>
        <v>0</v>
      </c>
      <c r="G77" s="254" t="s">
        <v>164</v>
      </c>
      <c r="I77" s="108"/>
    </row>
    <row r="78" spans="1:9" s="106" customFormat="1" hidden="1" x14ac:dyDescent="0.25">
      <c r="A78" s="206"/>
      <c r="B78" s="196"/>
      <c r="C78" s="196"/>
      <c r="D78" s="213"/>
      <c r="E78" s="196"/>
      <c r="F78" s="153">
        <f t="shared" si="1"/>
        <v>0</v>
      </c>
      <c r="G78" s="254" t="s">
        <v>164</v>
      </c>
      <c r="I78" s="108"/>
    </row>
    <row r="79" spans="1:9" s="106" customFormat="1" hidden="1" x14ac:dyDescent="0.25">
      <c r="A79" s="206"/>
      <c r="B79" s="196"/>
      <c r="C79" s="196"/>
      <c r="D79" s="213"/>
      <c r="E79" s="196"/>
      <c r="F79" s="153">
        <f t="shared" si="1"/>
        <v>0</v>
      </c>
      <c r="G79" s="254" t="s">
        <v>164</v>
      </c>
      <c r="I79" s="108"/>
    </row>
    <row r="80" spans="1:9" s="106" customFormat="1" hidden="1" x14ac:dyDescent="0.25">
      <c r="A80" s="206"/>
      <c r="B80" s="196"/>
      <c r="C80" s="196"/>
      <c r="D80" s="213"/>
      <c r="E80" s="196"/>
      <c r="F80" s="153">
        <f t="shared" si="1"/>
        <v>0</v>
      </c>
      <c r="G80" s="254" t="s">
        <v>164</v>
      </c>
      <c r="I80" s="108"/>
    </row>
    <row r="81" spans="1:9" s="106" customFormat="1" hidden="1" x14ac:dyDescent="0.25">
      <c r="A81" s="206"/>
      <c r="B81" s="196"/>
      <c r="C81" s="196"/>
      <c r="D81" s="213"/>
      <c r="E81" s="196"/>
      <c r="F81" s="153">
        <f t="shared" si="1"/>
        <v>0</v>
      </c>
      <c r="G81" s="254" t="s">
        <v>164</v>
      </c>
      <c r="I81" s="108"/>
    </row>
    <row r="82" spans="1:9" s="106" customFormat="1" hidden="1" x14ac:dyDescent="0.25">
      <c r="A82" s="206"/>
      <c r="B82" s="196"/>
      <c r="C82" s="196"/>
      <c r="D82" s="213"/>
      <c r="E82" s="196"/>
      <c r="F82" s="153">
        <f t="shared" si="1"/>
        <v>0</v>
      </c>
      <c r="G82" s="254" t="s">
        <v>164</v>
      </c>
      <c r="I82" s="108"/>
    </row>
    <row r="83" spans="1:9" s="106" customFormat="1" hidden="1" x14ac:dyDescent="0.25">
      <c r="A83" s="206"/>
      <c r="B83" s="196"/>
      <c r="C83" s="196"/>
      <c r="D83" s="213"/>
      <c r="E83" s="196"/>
      <c r="F83" s="153">
        <f t="shared" si="1"/>
        <v>0</v>
      </c>
      <c r="G83" s="254" t="s">
        <v>164</v>
      </c>
      <c r="I83" s="108"/>
    </row>
    <row r="84" spans="1:9" s="106" customFormat="1" hidden="1" x14ac:dyDescent="0.25">
      <c r="A84" s="206"/>
      <c r="B84" s="196"/>
      <c r="C84" s="196"/>
      <c r="D84" s="213"/>
      <c r="E84" s="196"/>
      <c r="F84" s="153">
        <f t="shared" si="1"/>
        <v>0</v>
      </c>
      <c r="G84" s="254" t="s">
        <v>164</v>
      </c>
      <c r="I84" s="108"/>
    </row>
    <row r="85" spans="1:9" s="106" customFormat="1" hidden="1" x14ac:dyDescent="0.25">
      <c r="A85" s="206"/>
      <c r="B85" s="196"/>
      <c r="C85" s="196"/>
      <c r="D85" s="213"/>
      <c r="E85" s="196"/>
      <c r="F85" s="153">
        <f t="shared" si="1"/>
        <v>0</v>
      </c>
      <c r="G85" s="254" t="s">
        <v>164</v>
      </c>
      <c r="I85" s="108"/>
    </row>
    <row r="86" spans="1:9" s="106" customFormat="1" hidden="1" x14ac:dyDescent="0.25">
      <c r="A86" s="206"/>
      <c r="B86" s="196"/>
      <c r="C86" s="196"/>
      <c r="D86" s="213"/>
      <c r="E86" s="196"/>
      <c r="F86" s="153">
        <f t="shared" si="1"/>
        <v>0</v>
      </c>
      <c r="G86" s="254" t="s">
        <v>164</v>
      </c>
      <c r="I86" s="108"/>
    </row>
    <row r="87" spans="1:9" s="106" customFormat="1" hidden="1" x14ac:dyDescent="0.25">
      <c r="A87" s="206"/>
      <c r="B87" s="196"/>
      <c r="C87" s="196"/>
      <c r="D87" s="213"/>
      <c r="E87" s="196"/>
      <c r="F87" s="153">
        <f t="shared" si="1"/>
        <v>0</v>
      </c>
      <c r="G87" s="254" t="s">
        <v>164</v>
      </c>
      <c r="I87" s="108"/>
    </row>
    <row r="88" spans="1:9" s="106" customFormat="1" hidden="1" x14ac:dyDescent="0.25">
      <c r="A88" s="206"/>
      <c r="B88" s="196"/>
      <c r="C88" s="196"/>
      <c r="D88" s="213"/>
      <c r="E88" s="196"/>
      <c r="F88" s="153">
        <f t="shared" si="1"/>
        <v>0</v>
      </c>
      <c r="G88" s="254" t="s">
        <v>164</v>
      </c>
      <c r="I88" s="108"/>
    </row>
    <row r="89" spans="1:9" s="106" customFormat="1" hidden="1" x14ac:dyDescent="0.25">
      <c r="A89" s="206"/>
      <c r="B89" s="196"/>
      <c r="C89" s="196"/>
      <c r="D89" s="213"/>
      <c r="E89" s="196"/>
      <c r="F89" s="153">
        <f t="shared" si="1"/>
        <v>0</v>
      </c>
      <c r="G89" s="254" t="s">
        <v>164</v>
      </c>
      <c r="I89" s="108"/>
    </row>
    <row r="90" spans="1:9" s="106" customFormat="1" hidden="1" x14ac:dyDescent="0.25">
      <c r="A90" s="206"/>
      <c r="B90" s="196"/>
      <c r="C90" s="196"/>
      <c r="D90" s="213"/>
      <c r="E90" s="196"/>
      <c r="F90" s="153">
        <f t="shared" si="1"/>
        <v>0</v>
      </c>
      <c r="G90" s="254" t="s">
        <v>164</v>
      </c>
      <c r="I90" s="108"/>
    </row>
    <row r="91" spans="1:9" s="106" customFormat="1" hidden="1" x14ac:dyDescent="0.25">
      <c r="A91" s="206"/>
      <c r="B91" s="196"/>
      <c r="C91" s="196"/>
      <c r="D91" s="213"/>
      <c r="E91" s="196"/>
      <c r="F91" s="153">
        <f t="shared" si="1"/>
        <v>0</v>
      </c>
      <c r="G91" s="254" t="s">
        <v>164</v>
      </c>
      <c r="I91" s="108"/>
    </row>
    <row r="92" spans="1:9" s="106" customFormat="1" hidden="1" x14ac:dyDescent="0.25">
      <c r="A92" s="206"/>
      <c r="B92" s="196"/>
      <c r="C92" s="196"/>
      <c r="D92" s="213"/>
      <c r="E92" s="196"/>
      <c r="F92" s="153">
        <f t="shared" si="1"/>
        <v>0</v>
      </c>
      <c r="G92" s="254" t="s">
        <v>164</v>
      </c>
      <c r="I92" s="108"/>
    </row>
    <row r="93" spans="1:9" s="106" customFormat="1" hidden="1" x14ac:dyDescent="0.25">
      <c r="A93" s="206"/>
      <c r="B93" s="196"/>
      <c r="C93" s="196"/>
      <c r="D93" s="213"/>
      <c r="E93" s="196"/>
      <c r="F93" s="153">
        <f t="shared" si="1"/>
        <v>0</v>
      </c>
      <c r="G93" s="254" t="s">
        <v>164</v>
      </c>
      <c r="I93" s="108"/>
    </row>
    <row r="94" spans="1:9" s="106" customFormat="1" hidden="1" x14ac:dyDescent="0.25">
      <c r="A94" s="206"/>
      <c r="B94" s="196"/>
      <c r="C94" s="196"/>
      <c r="D94" s="213"/>
      <c r="E94" s="196"/>
      <c r="F94" s="153">
        <f t="shared" si="1"/>
        <v>0</v>
      </c>
      <c r="G94" s="254" t="s">
        <v>164</v>
      </c>
      <c r="I94" s="108"/>
    </row>
    <row r="95" spans="1:9" s="106" customFormat="1" hidden="1" x14ac:dyDescent="0.25">
      <c r="A95" s="206"/>
      <c r="B95" s="196"/>
      <c r="C95" s="196"/>
      <c r="D95" s="213"/>
      <c r="E95" s="196"/>
      <c r="F95" s="153">
        <f t="shared" si="1"/>
        <v>0</v>
      </c>
      <c r="G95" s="254" t="s">
        <v>164</v>
      </c>
      <c r="I95" s="108"/>
    </row>
    <row r="96" spans="1:9" s="106" customFormat="1" hidden="1" x14ac:dyDescent="0.25">
      <c r="A96" s="206"/>
      <c r="B96" s="196"/>
      <c r="C96" s="196"/>
      <c r="D96" s="213"/>
      <c r="E96" s="196"/>
      <c r="F96" s="153">
        <f t="shared" si="1"/>
        <v>0</v>
      </c>
      <c r="G96" s="254" t="s">
        <v>164</v>
      </c>
      <c r="I96" s="108"/>
    </row>
    <row r="97" spans="1:9" s="106" customFormat="1" hidden="1" x14ac:dyDescent="0.25">
      <c r="A97" s="206"/>
      <c r="B97" s="196"/>
      <c r="C97" s="196"/>
      <c r="D97" s="213"/>
      <c r="E97" s="196"/>
      <c r="F97" s="153">
        <f t="shared" si="1"/>
        <v>0</v>
      </c>
      <c r="G97" s="254" t="s">
        <v>164</v>
      </c>
      <c r="I97" s="108"/>
    </row>
    <row r="98" spans="1:9" s="106" customFormat="1" hidden="1" x14ac:dyDescent="0.25">
      <c r="A98" s="206"/>
      <c r="B98" s="196"/>
      <c r="C98" s="196"/>
      <c r="D98" s="213"/>
      <c r="E98" s="196"/>
      <c r="F98" s="153">
        <f t="shared" si="1"/>
        <v>0</v>
      </c>
      <c r="G98" s="254" t="s">
        <v>164</v>
      </c>
      <c r="I98" s="108"/>
    </row>
    <row r="99" spans="1:9" s="106" customFormat="1" hidden="1" x14ac:dyDescent="0.25">
      <c r="A99" s="206"/>
      <c r="B99" s="196"/>
      <c r="C99" s="196"/>
      <c r="D99" s="213"/>
      <c r="E99" s="196"/>
      <c r="F99" s="153">
        <f t="shared" si="1"/>
        <v>0</v>
      </c>
      <c r="G99" s="254" t="s">
        <v>164</v>
      </c>
      <c r="I99" s="108"/>
    </row>
    <row r="100" spans="1:9" s="106" customFormat="1" hidden="1" x14ac:dyDescent="0.25">
      <c r="A100" s="206"/>
      <c r="B100" s="196"/>
      <c r="C100" s="196"/>
      <c r="D100" s="213"/>
      <c r="E100" s="196"/>
      <c r="F100" s="153">
        <f t="shared" si="1"/>
        <v>0</v>
      </c>
      <c r="G100" s="254" t="s">
        <v>164</v>
      </c>
      <c r="I100" s="108"/>
    </row>
    <row r="101" spans="1:9" s="106" customFormat="1" hidden="1" x14ac:dyDescent="0.25">
      <c r="A101" s="206"/>
      <c r="B101" s="196"/>
      <c r="C101" s="196"/>
      <c r="D101" s="213"/>
      <c r="E101" s="196"/>
      <c r="F101" s="153">
        <f t="shared" si="1"/>
        <v>0</v>
      </c>
      <c r="G101" s="254" t="s">
        <v>164</v>
      </c>
      <c r="I101" s="108"/>
    </row>
    <row r="102" spans="1:9" s="106" customFormat="1" hidden="1" x14ac:dyDescent="0.25">
      <c r="A102" s="206"/>
      <c r="B102" s="196"/>
      <c r="C102" s="196"/>
      <c r="D102" s="213"/>
      <c r="E102" s="196"/>
      <c r="F102" s="153">
        <f t="shared" si="1"/>
        <v>0</v>
      </c>
      <c r="G102" s="254" t="s">
        <v>164</v>
      </c>
      <c r="I102" s="108"/>
    </row>
    <row r="103" spans="1:9" s="106" customFormat="1" hidden="1" x14ac:dyDescent="0.25">
      <c r="A103" s="206"/>
      <c r="B103" s="196"/>
      <c r="C103" s="196"/>
      <c r="D103" s="213"/>
      <c r="E103" s="196"/>
      <c r="F103" s="153">
        <f t="shared" si="1"/>
        <v>0</v>
      </c>
      <c r="G103" s="254" t="s">
        <v>164</v>
      </c>
      <c r="I103" s="108"/>
    </row>
    <row r="104" spans="1:9" s="106" customFormat="1" hidden="1" x14ac:dyDescent="0.25">
      <c r="A104" s="206"/>
      <c r="B104" s="196"/>
      <c r="C104" s="196"/>
      <c r="D104" s="213"/>
      <c r="E104" s="196"/>
      <c r="F104" s="153">
        <f t="shared" si="1"/>
        <v>0</v>
      </c>
      <c r="G104" s="254" t="s">
        <v>164</v>
      </c>
      <c r="I104" s="108"/>
    </row>
    <row r="105" spans="1:9" s="106" customFormat="1" hidden="1" x14ac:dyDescent="0.25">
      <c r="A105" s="206"/>
      <c r="B105" s="196"/>
      <c r="C105" s="196"/>
      <c r="D105" s="213"/>
      <c r="E105" s="196"/>
      <c r="F105" s="153">
        <f t="shared" si="1"/>
        <v>0</v>
      </c>
      <c r="G105" s="254" t="s">
        <v>164</v>
      </c>
      <c r="I105" s="108"/>
    </row>
    <row r="106" spans="1:9" s="106" customFormat="1" hidden="1" x14ac:dyDescent="0.25">
      <c r="A106" s="206"/>
      <c r="B106" s="196"/>
      <c r="C106" s="196"/>
      <c r="D106" s="213"/>
      <c r="E106" s="196"/>
      <c r="F106" s="153">
        <f t="shared" si="1"/>
        <v>0</v>
      </c>
      <c r="G106" s="254" t="s">
        <v>164</v>
      </c>
      <c r="I106" s="108"/>
    </row>
    <row r="107" spans="1:9" s="106" customFormat="1" hidden="1" x14ac:dyDescent="0.25">
      <c r="A107" s="206"/>
      <c r="B107" s="196"/>
      <c r="C107" s="196"/>
      <c r="D107" s="213"/>
      <c r="E107" s="196"/>
      <c r="F107" s="153">
        <f t="shared" si="1"/>
        <v>0</v>
      </c>
      <c r="G107" s="254" t="s">
        <v>164</v>
      </c>
      <c r="I107" s="108"/>
    </row>
    <row r="108" spans="1:9" s="106" customFormat="1" hidden="1" x14ac:dyDescent="0.25">
      <c r="A108" s="206"/>
      <c r="B108" s="196"/>
      <c r="C108" s="196"/>
      <c r="D108" s="213"/>
      <c r="E108" s="196"/>
      <c r="F108" s="153">
        <f t="shared" si="1"/>
        <v>0</v>
      </c>
      <c r="G108" s="254" t="s">
        <v>164</v>
      </c>
      <c r="I108" s="108"/>
    </row>
    <row r="109" spans="1:9" s="106" customFormat="1" hidden="1" x14ac:dyDescent="0.25">
      <c r="A109" s="206"/>
      <c r="B109" s="196"/>
      <c r="C109" s="196"/>
      <c r="D109" s="213"/>
      <c r="E109" s="196"/>
      <c r="F109" s="153">
        <f t="shared" si="1"/>
        <v>0</v>
      </c>
      <c r="G109" s="254" t="s">
        <v>164</v>
      </c>
      <c r="I109" s="108"/>
    </row>
    <row r="110" spans="1:9" s="106" customFormat="1" hidden="1" x14ac:dyDescent="0.25">
      <c r="A110" s="206"/>
      <c r="B110" s="196"/>
      <c r="C110" s="196"/>
      <c r="D110" s="213"/>
      <c r="E110" s="196"/>
      <c r="F110" s="153">
        <f t="shared" si="1"/>
        <v>0</v>
      </c>
      <c r="G110" s="254" t="s">
        <v>164</v>
      </c>
      <c r="I110" s="108"/>
    </row>
    <row r="111" spans="1:9" s="106" customFormat="1" hidden="1" x14ac:dyDescent="0.25">
      <c r="A111" s="206"/>
      <c r="B111" s="196"/>
      <c r="C111" s="196"/>
      <c r="D111" s="213"/>
      <c r="E111" s="196"/>
      <c r="F111" s="153">
        <f t="shared" si="1"/>
        <v>0</v>
      </c>
      <c r="G111" s="254" t="s">
        <v>164</v>
      </c>
      <c r="I111" s="108"/>
    </row>
    <row r="112" spans="1:9" s="106" customFormat="1" hidden="1" x14ac:dyDescent="0.25">
      <c r="A112" s="206"/>
      <c r="B112" s="196"/>
      <c r="C112" s="196"/>
      <c r="D112" s="213"/>
      <c r="E112" s="196"/>
      <c r="F112" s="153">
        <f t="shared" si="1"/>
        <v>0</v>
      </c>
      <c r="G112" s="254" t="s">
        <v>164</v>
      </c>
      <c r="I112" s="108"/>
    </row>
    <row r="113" spans="1:9" s="106" customFormat="1" hidden="1" x14ac:dyDescent="0.25">
      <c r="A113" s="206"/>
      <c r="B113" s="196"/>
      <c r="C113" s="196"/>
      <c r="D113" s="213"/>
      <c r="E113" s="196"/>
      <c r="F113" s="153">
        <f t="shared" si="1"/>
        <v>0</v>
      </c>
      <c r="G113" s="254" t="s">
        <v>164</v>
      </c>
      <c r="I113" s="108"/>
    </row>
    <row r="114" spans="1:9" s="106" customFormat="1" hidden="1" x14ac:dyDescent="0.25">
      <c r="A114" s="206"/>
      <c r="B114" s="196"/>
      <c r="C114" s="196"/>
      <c r="D114" s="213"/>
      <c r="E114" s="196"/>
      <c r="F114" s="153">
        <f t="shared" si="1"/>
        <v>0</v>
      </c>
      <c r="G114" s="254" t="s">
        <v>164</v>
      </c>
      <c r="I114" s="108"/>
    </row>
    <row r="115" spans="1:9" s="106" customFormat="1" hidden="1" x14ac:dyDescent="0.25">
      <c r="A115" s="206"/>
      <c r="B115" s="196"/>
      <c r="C115" s="196"/>
      <c r="D115" s="213"/>
      <c r="E115" s="196"/>
      <c r="F115" s="153">
        <f t="shared" si="1"/>
        <v>0</v>
      </c>
      <c r="G115" s="254" t="s">
        <v>164</v>
      </c>
      <c r="I115" s="108"/>
    </row>
    <row r="116" spans="1:9" s="106" customFormat="1" hidden="1" x14ac:dyDescent="0.25">
      <c r="A116" s="206"/>
      <c r="B116" s="196"/>
      <c r="C116" s="196"/>
      <c r="D116" s="213"/>
      <c r="E116" s="196"/>
      <c r="F116" s="153">
        <f t="shared" si="1"/>
        <v>0</v>
      </c>
      <c r="G116" s="254" t="s">
        <v>164</v>
      </c>
      <c r="I116" s="108"/>
    </row>
    <row r="117" spans="1:9" s="106" customFormat="1" hidden="1" x14ac:dyDescent="0.25">
      <c r="A117" s="206"/>
      <c r="B117" s="196"/>
      <c r="C117" s="196"/>
      <c r="D117" s="213"/>
      <c r="E117" s="196"/>
      <c r="F117" s="153">
        <f t="shared" si="1"/>
        <v>0</v>
      </c>
      <c r="G117" s="254" t="s">
        <v>164</v>
      </c>
      <c r="I117" s="108"/>
    </row>
    <row r="118" spans="1:9" s="106" customFormat="1" hidden="1" x14ac:dyDescent="0.25">
      <c r="A118" s="206"/>
      <c r="B118" s="196"/>
      <c r="C118" s="196"/>
      <c r="D118" s="213"/>
      <c r="E118" s="196"/>
      <c r="F118" s="153">
        <f t="shared" si="1"/>
        <v>0</v>
      </c>
      <c r="G118" s="254" t="s">
        <v>164</v>
      </c>
      <c r="I118" s="108"/>
    </row>
    <row r="119" spans="1:9" s="106" customFormat="1" hidden="1" x14ac:dyDescent="0.25">
      <c r="A119" s="206"/>
      <c r="B119" s="196"/>
      <c r="C119" s="196"/>
      <c r="D119" s="213"/>
      <c r="E119" s="196"/>
      <c r="F119" s="153">
        <f t="shared" si="1"/>
        <v>0</v>
      </c>
      <c r="G119" s="254" t="s">
        <v>164</v>
      </c>
      <c r="I119" s="108"/>
    </row>
    <row r="120" spans="1:9" s="106" customFormat="1" hidden="1" x14ac:dyDescent="0.25">
      <c r="A120" s="206"/>
      <c r="B120" s="196"/>
      <c r="C120" s="196"/>
      <c r="D120" s="213"/>
      <c r="E120" s="196"/>
      <c r="F120" s="153">
        <f t="shared" si="1"/>
        <v>0</v>
      </c>
      <c r="G120" s="254" t="s">
        <v>164</v>
      </c>
      <c r="I120" s="108"/>
    </row>
    <row r="121" spans="1:9" s="106" customFormat="1" hidden="1" x14ac:dyDescent="0.25">
      <c r="A121" s="206"/>
      <c r="B121" s="196"/>
      <c r="C121" s="196"/>
      <c r="D121" s="213"/>
      <c r="E121" s="196"/>
      <c r="F121" s="153">
        <f t="shared" si="1"/>
        <v>0</v>
      </c>
      <c r="G121" s="254" t="s">
        <v>164</v>
      </c>
      <c r="I121" s="108"/>
    </row>
    <row r="122" spans="1:9" s="106" customFormat="1" hidden="1" x14ac:dyDescent="0.25">
      <c r="A122" s="206"/>
      <c r="B122" s="196"/>
      <c r="C122" s="196"/>
      <c r="D122" s="213"/>
      <c r="E122" s="196"/>
      <c r="F122" s="153">
        <f t="shared" si="1"/>
        <v>0</v>
      </c>
      <c r="G122" s="254" t="s">
        <v>164</v>
      </c>
      <c r="I122" s="108"/>
    </row>
    <row r="123" spans="1:9" s="106" customFormat="1" hidden="1" x14ac:dyDescent="0.25">
      <c r="A123" s="206"/>
      <c r="B123" s="196"/>
      <c r="C123" s="196"/>
      <c r="D123" s="213"/>
      <c r="E123" s="196"/>
      <c r="F123" s="153">
        <f t="shared" si="1"/>
        <v>0</v>
      </c>
      <c r="G123" s="254" t="s">
        <v>164</v>
      </c>
      <c r="I123" s="108"/>
    </row>
    <row r="124" spans="1:9" s="106" customFormat="1" hidden="1" x14ac:dyDescent="0.25">
      <c r="A124" s="206"/>
      <c r="B124" s="196"/>
      <c r="C124" s="196"/>
      <c r="D124" s="213"/>
      <c r="E124" s="196"/>
      <c r="F124" s="153">
        <f t="shared" si="1"/>
        <v>0</v>
      </c>
      <c r="G124" s="254" t="s">
        <v>164</v>
      </c>
      <c r="I124" s="108"/>
    </row>
    <row r="125" spans="1:9" s="106" customFormat="1" hidden="1" x14ac:dyDescent="0.25">
      <c r="A125" s="206"/>
      <c r="B125" s="196"/>
      <c r="C125" s="196"/>
      <c r="D125" s="213"/>
      <c r="E125" s="196"/>
      <c r="F125" s="153">
        <f t="shared" si="1"/>
        <v>0</v>
      </c>
      <c r="G125" s="254" t="s">
        <v>164</v>
      </c>
      <c r="I125" s="108"/>
    </row>
    <row r="126" spans="1:9" s="106" customFormat="1" hidden="1" x14ac:dyDescent="0.25">
      <c r="A126" s="206"/>
      <c r="B126" s="196"/>
      <c r="C126" s="196"/>
      <c r="D126" s="213"/>
      <c r="E126" s="196"/>
      <c r="F126" s="153">
        <f t="shared" si="1"/>
        <v>0</v>
      </c>
      <c r="G126" s="254" t="s">
        <v>164</v>
      </c>
      <c r="I126" s="108"/>
    </row>
    <row r="127" spans="1:9" s="106" customFormat="1" hidden="1" x14ac:dyDescent="0.25">
      <c r="A127" s="206"/>
      <c r="B127" s="196"/>
      <c r="C127" s="196"/>
      <c r="D127" s="213"/>
      <c r="E127" s="196"/>
      <c r="F127" s="153">
        <f t="shared" si="1"/>
        <v>0</v>
      </c>
      <c r="G127" s="254" t="s">
        <v>164</v>
      </c>
      <c r="I127" s="108"/>
    </row>
    <row r="128" spans="1:9" s="106" customFormat="1" hidden="1" x14ac:dyDescent="0.25">
      <c r="A128" s="206"/>
      <c r="B128" s="196"/>
      <c r="C128" s="196"/>
      <c r="D128" s="213"/>
      <c r="E128" s="196"/>
      <c r="F128" s="153">
        <f t="shared" si="1"/>
        <v>0</v>
      </c>
      <c r="G128" s="254" t="s">
        <v>164</v>
      </c>
      <c r="I128" s="108"/>
    </row>
    <row r="129" spans="1:9" s="106" customFormat="1" hidden="1" x14ac:dyDescent="0.25">
      <c r="A129" s="206"/>
      <c r="B129" s="196"/>
      <c r="C129" s="196"/>
      <c r="D129" s="213"/>
      <c r="E129" s="196"/>
      <c r="F129" s="153">
        <f t="shared" si="1"/>
        <v>0</v>
      </c>
      <c r="G129" s="254" t="s">
        <v>164</v>
      </c>
      <c r="I129" s="108"/>
    </row>
    <row r="130" spans="1:9" s="106" customFormat="1" hidden="1" x14ac:dyDescent="0.25">
      <c r="A130" s="206"/>
      <c r="B130" s="196"/>
      <c r="C130" s="196"/>
      <c r="D130" s="213"/>
      <c r="E130" s="196"/>
      <c r="F130" s="153">
        <f t="shared" si="1"/>
        <v>0</v>
      </c>
      <c r="G130" s="254" t="s">
        <v>164</v>
      </c>
      <c r="I130" s="108"/>
    </row>
    <row r="131" spans="1:9" s="106" customFormat="1" hidden="1" x14ac:dyDescent="0.25">
      <c r="A131" s="206"/>
      <c r="B131" s="196"/>
      <c r="C131" s="196"/>
      <c r="D131" s="213"/>
      <c r="E131" s="196"/>
      <c r="F131" s="153">
        <f t="shared" si="1"/>
        <v>0</v>
      </c>
      <c r="G131" s="254" t="s">
        <v>164</v>
      </c>
      <c r="I131" s="108"/>
    </row>
    <row r="132" spans="1:9" s="106" customFormat="1" hidden="1" x14ac:dyDescent="0.25">
      <c r="A132" s="206"/>
      <c r="B132" s="196"/>
      <c r="C132" s="196"/>
      <c r="D132" s="213"/>
      <c r="E132" s="196"/>
      <c r="F132" s="153">
        <f t="shared" si="1"/>
        <v>0</v>
      </c>
      <c r="G132" s="254" t="s">
        <v>164</v>
      </c>
      <c r="I132" s="108"/>
    </row>
    <row r="133" spans="1:9" s="106" customFormat="1" hidden="1" x14ac:dyDescent="0.25">
      <c r="A133" s="206"/>
      <c r="B133" s="196"/>
      <c r="C133" s="196"/>
      <c r="D133" s="213"/>
      <c r="E133" s="196"/>
      <c r="F133" s="153">
        <f t="shared" si="1"/>
        <v>0</v>
      </c>
      <c r="G133" s="254" t="s">
        <v>164</v>
      </c>
      <c r="I133" s="108"/>
    </row>
    <row r="134" spans="1:9" s="106" customFormat="1" x14ac:dyDescent="0.25">
      <c r="A134" s="206" t="s">
        <v>200</v>
      </c>
      <c r="B134" s="196">
        <v>3</v>
      </c>
      <c r="C134" s="196" t="s">
        <v>205</v>
      </c>
      <c r="D134" s="213">
        <f t="shared" ref="D134" ca="1" si="2">RAND()*1000000</f>
        <v>482166.17479751731</v>
      </c>
      <c r="E134" s="196">
        <v>7</v>
      </c>
      <c r="F134" s="245">
        <f ca="1">ROUND(+B134*D134*E134,2)</f>
        <v>10125489.67</v>
      </c>
      <c r="G134" s="254" t="s">
        <v>164</v>
      </c>
      <c r="I134" s="108"/>
    </row>
    <row r="135" spans="1:9" x14ac:dyDescent="0.25">
      <c r="A135" s="222"/>
      <c r="B135" s="155"/>
      <c r="C135" s="155"/>
      <c r="D135" s="230"/>
      <c r="E135" s="231" t="s">
        <v>165</v>
      </c>
      <c r="F135" s="252">
        <f ca="1">ROUND(SUBTOTAL(109,F5:F134),2)</f>
        <v>62499744.350000001</v>
      </c>
      <c r="G135" s="256" t="s">
        <v>164</v>
      </c>
      <c r="I135" s="41" t="s">
        <v>206</v>
      </c>
    </row>
    <row r="136" spans="1:9" s="106" customFormat="1" x14ac:dyDescent="0.25">
      <c r="A136" s="206"/>
      <c r="B136" s="114"/>
      <c r="C136" s="114"/>
      <c r="D136" s="234"/>
      <c r="E136" s="114"/>
      <c r="F136" s="250"/>
      <c r="G136" s="254" t="s">
        <v>167</v>
      </c>
    </row>
    <row r="137" spans="1:9" s="106" customFormat="1" x14ac:dyDescent="0.25">
      <c r="A137" s="206" t="s">
        <v>200</v>
      </c>
      <c r="B137" s="196">
        <v>3</v>
      </c>
      <c r="C137" s="196" t="s">
        <v>205</v>
      </c>
      <c r="D137" s="213">
        <f t="shared" ref="D137:D139" ca="1" si="3">RAND()*1000000</f>
        <v>896900.15881056897</v>
      </c>
      <c r="E137" s="196">
        <v>7</v>
      </c>
      <c r="F137" s="153">
        <f ca="1">ROUND(+B137*D137*E137,2)</f>
        <v>18834903.34</v>
      </c>
      <c r="G137" s="254" t="s">
        <v>167</v>
      </c>
    </row>
    <row r="138" spans="1:9" s="106" customFormat="1" x14ac:dyDescent="0.25">
      <c r="A138" s="206" t="s">
        <v>200</v>
      </c>
      <c r="B138" s="196">
        <v>3</v>
      </c>
      <c r="C138" s="196" t="s">
        <v>205</v>
      </c>
      <c r="D138" s="213">
        <f t="shared" ca="1" si="3"/>
        <v>999233.58355560771</v>
      </c>
      <c r="E138" s="196">
        <v>7</v>
      </c>
      <c r="F138" s="153">
        <f t="shared" ref="F138:F265" ca="1" si="4">ROUND(+B138*D138*E138,2)</f>
        <v>20983905.25</v>
      </c>
      <c r="G138" s="254" t="s">
        <v>167</v>
      </c>
      <c r="I138" s="108"/>
    </row>
    <row r="139" spans="1:9" s="106" customFormat="1" x14ac:dyDescent="0.25">
      <c r="A139" s="206" t="s">
        <v>200</v>
      </c>
      <c r="B139" s="196">
        <v>3</v>
      </c>
      <c r="C139" s="196" t="s">
        <v>205</v>
      </c>
      <c r="D139" s="213">
        <f t="shared" ca="1" si="3"/>
        <v>625035.69547397492</v>
      </c>
      <c r="E139" s="196">
        <v>7</v>
      </c>
      <c r="F139" s="153">
        <f t="shared" ca="1" si="4"/>
        <v>13125749.6</v>
      </c>
      <c r="G139" s="254" t="s">
        <v>167</v>
      </c>
      <c r="I139" s="108"/>
    </row>
    <row r="140" spans="1:9" s="106" customFormat="1" hidden="1" x14ac:dyDescent="0.25">
      <c r="A140" s="206"/>
      <c r="B140" s="196"/>
      <c r="C140" s="196"/>
      <c r="D140" s="213"/>
      <c r="E140" s="196"/>
      <c r="F140" s="153">
        <f t="shared" si="4"/>
        <v>0</v>
      </c>
      <c r="G140" s="254" t="s">
        <v>167</v>
      </c>
      <c r="I140" s="108"/>
    </row>
    <row r="141" spans="1:9" s="106" customFormat="1" hidden="1" x14ac:dyDescent="0.25">
      <c r="A141" s="206"/>
      <c r="B141" s="196"/>
      <c r="C141" s="196"/>
      <c r="D141" s="213"/>
      <c r="E141" s="196"/>
      <c r="F141" s="153">
        <f t="shared" si="4"/>
        <v>0</v>
      </c>
      <c r="G141" s="254" t="s">
        <v>167</v>
      </c>
      <c r="I141" s="108"/>
    </row>
    <row r="142" spans="1:9" s="106" customFormat="1" hidden="1" x14ac:dyDescent="0.25">
      <c r="A142" s="206"/>
      <c r="B142" s="196"/>
      <c r="C142" s="196"/>
      <c r="D142" s="213"/>
      <c r="E142" s="196"/>
      <c r="F142" s="153">
        <f t="shared" si="4"/>
        <v>0</v>
      </c>
      <c r="G142" s="254" t="s">
        <v>167</v>
      </c>
      <c r="I142" s="108"/>
    </row>
    <row r="143" spans="1:9" s="106" customFormat="1" hidden="1" x14ac:dyDescent="0.25">
      <c r="A143" s="206"/>
      <c r="B143" s="196"/>
      <c r="C143" s="196"/>
      <c r="D143" s="213"/>
      <c r="E143" s="196"/>
      <c r="F143" s="153">
        <f t="shared" si="4"/>
        <v>0</v>
      </c>
      <c r="G143" s="254" t="s">
        <v>167</v>
      </c>
      <c r="I143" s="108"/>
    </row>
    <row r="144" spans="1:9" s="106" customFormat="1" hidden="1" x14ac:dyDescent="0.25">
      <c r="A144" s="206"/>
      <c r="B144" s="196"/>
      <c r="C144" s="196"/>
      <c r="D144" s="213"/>
      <c r="E144" s="196"/>
      <c r="F144" s="153">
        <f t="shared" si="4"/>
        <v>0</v>
      </c>
      <c r="G144" s="254" t="s">
        <v>167</v>
      </c>
      <c r="I144" s="108"/>
    </row>
    <row r="145" spans="1:9" s="106" customFormat="1" hidden="1" x14ac:dyDescent="0.25">
      <c r="A145" s="206"/>
      <c r="B145" s="196"/>
      <c r="C145" s="196"/>
      <c r="D145" s="213"/>
      <c r="E145" s="196"/>
      <c r="F145" s="153">
        <f t="shared" si="4"/>
        <v>0</v>
      </c>
      <c r="G145" s="254" t="s">
        <v>167</v>
      </c>
      <c r="I145" s="108"/>
    </row>
    <row r="146" spans="1:9" s="106" customFormat="1" hidden="1" x14ac:dyDescent="0.25">
      <c r="A146" s="206"/>
      <c r="B146" s="196"/>
      <c r="C146" s="196"/>
      <c r="D146" s="213"/>
      <c r="E146" s="196"/>
      <c r="F146" s="153">
        <f t="shared" si="4"/>
        <v>0</v>
      </c>
      <c r="G146" s="254" t="s">
        <v>167</v>
      </c>
      <c r="I146" s="108"/>
    </row>
    <row r="147" spans="1:9" s="106" customFormat="1" hidden="1" x14ac:dyDescent="0.25">
      <c r="A147" s="206"/>
      <c r="B147" s="196"/>
      <c r="C147" s="196"/>
      <c r="D147" s="213"/>
      <c r="E147" s="196"/>
      <c r="F147" s="153">
        <f t="shared" si="4"/>
        <v>0</v>
      </c>
      <c r="G147" s="254" t="s">
        <v>167</v>
      </c>
      <c r="I147" s="108"/>
    </row>
    <row r="148" spans="1:9" s="106" customFormat="1" hidden="1" x14ac:dyDescent="0.25">
      <c r="A148" s="206"/>
      <c r="B148" s="196"/>
      <c r="C148" s="196"/>
      <c r="D148" s="213"/>
      <c r="E148" s="196"/>
      <c r="F148" s="153">
        <f t="shared" si="4"/>
        <v>0</v>
      </c>
      <c r="G148" s="254" t="s">
        <v>167</v>
      </c>
      <c r="I148" s="108"/>
    </row>
    <row r="149" spans="1:9" s="106" customFormat="1" hidden="1" x14ac:dyDescent="0.25">
      <c r="A149" s="206"/>
      <c r="B149" s="196"/>
      <c r="C149" s="196"/>
      <c r="D149" s="213"/>
      <c r="E149" s="196"/>
      <c r="F149" s="153">
        <f t="shared" si="4"/>
        <v>0</v>
      </c>
      <c r="G149" s="254" t="s">
        <v>167</v>
      </c>
      <c r="I149" s="108"/>
    </row>
    <row r="150" spans="1:9" s="106" customFormat="1" hidden="1" x14ac:dyDescent="0.25">
      <c r="A150" s="206"/>
      <c r="B150" s="196"/>
      <c r="C150" s="196"/>
      <c r="D150" s="213"/>
      <c r="E150" s="196"/>
      <c r="F150" s="153">
        <f t="shared" si="4"/>
        <v>0</v>
      </c>
      <c r="G150" s="254" t="s">
        <v>167</v>
      </c>
      <c r="I150" s="108"/>
    </row>
    <row r="151" spans="1:9" s="106" customFormat="1" hidden="1" x14ac:dyDescent="0.25">
      <c r="A151" s="206"/>
      <c r="B151" s="196"/>
      <c r="C151" s="196"/>
      <c r="D151" s="213"/>
      <c r="E151" s="196"/>
      <c r="F151" s="153">
        <f t="shared" si="4"/>
        <v>0</v>
      </c>
      <c r="G151" s="254" t="s">
        <v>167</v>
      </c>
      <c r="I151" s="108"/>
    </row>
    <row r="152" spans="1:9" s="106" customFormat="1" hidden="1" x14ac:dyDescent="0.25">
      <c r="A152" s="206"/>
      <c r="B152" s="196"/>
      <c r="C152" s="196"/>
      <c r="D152" s="213"/>
      <c r="E152" s="196"/>
      <c r="F152" s="153">
        <f t="shared" si="4"/>
        <v>0</v>
      </c>
      <c r="G152" s="254" t="s">
        <v>167</v>
      </c>
      <c r="I152" s="108"/>
    </row>
    <row r="153" spans="1:9" s="106" customFormat="1" hidden="1" x14ac:dyDescent="0.25">
      <c r="A153" s="206"/>
      <c r="B153" s="196"/>
      <c r="C153" s="196"/>
      <c r="D153" s="213"/>
      <c r="E153" s="196"/>
      <c r="F153" s="153">
        <f t="shared" si="4"/>
        <v>0</v>
      </c>
      <c r="G153" s="254" t="s">
        <v>167</v>
      </c>
      <c r="I153" s="108"/>
    </row>
    <row r="154" spans="1:9" s="106" customFormat="1" hidden="1" x14ac:dyDescent="0.25">
      <c r="A154" s="206"/>
      <c r="B154" s="196"/>
      <c r="C154" s="196"/>
      <c r="D154" s="213"/>
      <c r="E154" s="196"/>
      <c r="F154" s="153">
        <f t="shared" si="4"/>
        <v>0</v>
      </c>
      <c r="G154" s="254" t="s">
        <v>167</v>
      </c>
      <c r="I154" s="108"/>
    </row>
    <row r="155" spans="1:9" s="106" customFormat="1" hidden="1" x14ac:dyDescent="0.25">
      <c r="A155" s="206"/>
      <c r="B155" s="196"/>
      <c r="C155" s="196"/>
      <c r="D155" s="213"/>
      <c r="E155" s="196"/>
      <c r="F155" s="153">
        <f t="shared" si="4"/>
        <v>0</v>
      </c>
      <c r="G155" s="254" t="s">
        <v>167</v>
      </c>
      <c r="I155" s="108"/>
    </row>
    <row r="156" spans="1:9" s="106" customFormat="1" hidden="1" x14ac:dyDescent="0.25">
      <c r="A156" s="206"/>
      <c r="B156" s="196"/>
      <c r="C156" s="196"/>
      <c r="D156" s="213"/>
      <c r="E156" s="196"/>
      <c r="F156" s="153">
        <f t="shared" si="4"/>
        <v>0</v>
      </c>
      <c r="G156" s="254" t="s">
        <v>167</v>
      </c>
      <c r="I156" s="108"/>
    </row>
    <row r="157" spans="1:9" s="106" customFormat="1" hidden="1" x14ac:dyDescent="0.25">
      <c r="A157" s="206"/>
      <c r="B157" s="196"/>
      <c r="C157" s="196"/>
      <c r="D157" s="213"/>
      <c r="E157" s="196"/>
      <c r="F157" s="153">
        <f t="shared" si="4"/>
        <v>0</v>
      </c>
      <c r="G157" s="254" t="s">
        <v>167</v>
      </c>
      <c r="I157" s="108"/>
    </row>
    <row r="158" spans="1:9" s="106" customFormat="1" hidden="1" x14ac:dyDescent="0.25">
      <c r="A158" s="206"/>
      <c r="B158" s="196"/>
      <c r="C158" s="196"/>
      <c r="D158" s="213"/>
      <c r="E158" s="196"/>
      <c r="F158" s="153">
        <f t="shared" si="4"/>
        <v>0</v>
      </c>
      <c r="G158" s="254" t="s">
        <v>167</v>
      </c>
      <c r="I158" s="108"/>
    </row>
    <row r="159" spans="1:9" s="106" customFormat="1" hidden="1" x14ac:dyDescent="0.25">
      <c r="A159" s="206"/>
      <c r="B159" s="196"/>
      <c r="C159" s="196"/>
      <c r="D159" s="213"/>
      <c r="E159" s="196"/>
      <c r="F159" s="153">
        <f t="shared" si="4"/>
        <v>0</v>
      </c>
      <c r="G159" s="254" t="s">
        <v>167</v>
      </c>
      <c r="I159" s="108"/>
    </row>
    <row r="160" spans="1:9" s="106" customFormat="1" hidden="1" x14ac:dyDescent="0.25">
      <c r="A160" s="206"/>
      <c r="B160" s="196"/>
      <c r="C160" s="196"/>
      <c r="D160" s="213"/>
      <c r="E160" s="196"/>
      <c r="F160" s="153">
        <f t="shared" si="4"/>
        <v>0</v>
      </c>
      <c r="G160" s="254" t="s">
        <v>167</v>
      </c>
      <c r="I160" s="108"/>
    </row>
    <row r="161" spans="1:9" s="106" customFormat="1" hidden="1" x14ac:dyDescent="0.25">
      <c r="A161" s="206"/>
      <c r="B161" s="196"/>
      <c r="C161" s="196"/>
      <c r="D161" s="213"/>
      <c r="E161" s="196"/>
      <c r="F161" s="153">
        <f t="shared" si="4"/>
        <v>0</v>
      </c>
      <c r="G161" s="254" t="s">
        <v>167</v>
      </c>
      <c r="I161" s="108"/>
    </row>
    <row r="162" spans="1:9" s="106" customFormat="1" hidden="1" x14ac:dyDescent="0.25">
      <c r="A162" s="206"/>
      <c r="B162" s="196"/>
      <c r="C162" s="196"/>
      <c r="D162" s="213"/>
      <c r="E162" s="196"/>
      <c r="F162" s="153">
        <f t="shared" si="4"/>
        <v>0</v>
      </c>
      <c r="G162" s="254" t="s">
        <v>167</v>
      </c>
      <c r="I162" s="108"/>
    </row>
    <row r="163" spans="1:9" s="106" customFormat="1" hidden="1" x14ac:dyDescent="0.25">
      <c r="A163" s="206"/>
      <c r="B163" s="196"/>
      <c r="C163" s="196"/>
      <c r="D163" s="213"/>
      <c r="E163" s="196"/>
      <c r="F163" s="153">
        <f t="shared" si="4"/>
        <v>0</v>
      </c>
      <c r="G163" s="254" t="s">
        <v>167</v>
      </c>
      <c r="I163" s="108"/>
    </row>
    <row r="164" spans="1:9" s="106" customFormat="1" hidden="1" x14ac:dyDescent="0.25">
      <c r="A164" s="206"/>
      <c r="B164" s="196"/>
      <c r="C164" s="196"/>
      <c r="D164" s="213"/>
      <c r="E164" s="196"/>
      <c r="F164" s="153">
        <f t="shared" si="4"/>
        <v>0</v>
      </c>
      <c r="G164" s="254" t="s">
        <v>167</v>
      </c>
      <c r="I164" s="108"/>
    </row>
    <row r="165" spans="1:9" s="106" customFormat="1" hidden="1" x14ac:dyDescent="0.25">
      <c r="A165" s="206"/>
      <c r="B165" s="196"/>
      <c r="C165" s="196"/>
      <c r="D165" s="213"/>
      <c r="E165" s="196"/>
      <c r="F165" s="153">
        <f t="shared" si="4"/>
        <v>0</v>
      </c>
      <c r="G165" s="254" t="s">
        <v>167</v>
      </c>
      <c r="I165" s="108"/>
    </row>
    <row r="166" spans="1:9" s="106" customFormat="1" hidden="1" x14ac:dyDescent="0.25">
      <c r="A166" s="206"/>
      <c r="B166" s="196"/>
      <c r="C166" s="196"/>
      <c r="D166" s="213"/>
      <c r="E166" s="196"/>
      <c r="F166" s="153">
        <f t="shared" si="4"/>
        <v>0</v>
      </c>
      <c r="G166" s="254" t="s">
        <v>167</v>
      </c>
      <c r="I166" s="108"/>
    </row>
    <row r="167" spans="1:9" s="106" customFormat="1" hidden="1" x14ac:dyDescent="0.25">
      <c r="A167" s="206"/>
      <c r="B167" s="196"/>
      <c r="C167" s="196"/>
      <c r="D167" s="213"/>
      <c r="E167" s="196"/>
      <c r="F167" s="153">
        <f t="shared" si="4"/>
        <v>0</v>
      </c>
      <c r="G167" s="254" t="s">
        <v>167</v>
      </c>
      <c r="I167" s="108"/>
    </row>
    <row r="168" spans="1:9" s="106" customFormat="1" hidden="1" x14ac:dyDescent="0.25">
      <c r="A168" s="206"/>
      <c r="B168" s="196"/>
      <c r="C168" s="196"/>
      <c r="D168" s="213"/>
      <c r="E168" s="196"/>
      <c r="F168" s="153">
        <f t="shared" si="4"/>
        <v>0</v>
      </c>
      <c r="G168" s="254" t="s">
        <v>167</v>
      </c>
      <c r="I168" s="108"/>
    </row>
    <row r="169" spans="1:9" s="106" customFormat="1" hidden="1" x14ac:dyDescent="0.25">
      <c r="A169" s="206"/>
      <c r="B169" s="196"/>
      <c r="C169" s="196"/>
      <c r="D169" s="213"/>
      <c r="E169" s="196"/>
      <c r="F169" s="153">
        <f t="shared" si="4"/>
        <v>0</v>
      </c>
      <c r="G169" s="254" t="s">
        <v>167</v>
      </c>
      <c r="I169" s="108"/>
    </row>
    <row r="170" spans="1:9" s="106" customFormat="1" hidden="1" x14ac:dyDescent="0.25">
      <c r="A170" s="206"/>
      <c r="B170" s="196"/>
      <c r="C170" s="196"/>
      <c r="D170" s="213"/>
      <c r="E170" s="196"/>
      <c r="F170" s="153">
        <f t="shared" si="4"/>
        <v>0</v>
      </c>
      <c r="G170" s="254" t="s">
        <v>167</v>
      </c>
      <c r="I170" s="108"/>
    </row>
    <row r="171" spans="1:9" s="106" customFormat="1" hidden="1" x14ac:dyDescent="0.25">
      <c r="A171" s="206"/>
      <c r="B171" s="196"/>
      <c r="C171" s="196"/>
      <c r="D171" s="213"/>
      <c r="E171" s="196"/>
      <c r="F171" s="153">
        <f t="shared" si="4"/>
        <v>0</v>
      </c>
      <c r="G171" s="254" t="s">
        <v>167</v>
      </c>
      <c r="I171" s="108"/>
    </row>
    <row r="172" spans="1:9" s="106" customFormat="1" hidden="1" x14ac:dyDescent="0.25">
      <c r="A172" s="206"/>
      <c r="B172" s="196"/>
      <c r="C172" s="196"/>
      <c r="D172" s="213"/>
      <c r="E172" s="196"/>
      <c r="F172" s="153">
        <f t="shared" si="4"/>
        <v>0</v>
      </c>
      <c r="G172" s="254" t="s">
        <v>167</v>
      </c>
      <c r="I172" s="108"/>
    </row>
    <row r="173" spans="1:9" s="106" customFormat="1" hidden="1" x14ac:dyDescent="0.25">
      <c r="A173" s="206"/>
      <c r="B173" s="196"/>
      <c r="C173" s="196"/>
      <c r="D173" s="213"/>
      <c r="E173" s="196"/>
      <c r="F173" s="153">
        <f t="shared" si="4"/>
        <v>0</v>
      </c>
      <c r="G173" s="254" t="s">
        <v>167</v>
      </c>
      <c r="I173" s="108"/>
    </row>
    <row r="174" spans="1:9" s="106" customFormat="1" hidden="1" x14ac:dyDescent="0.25">
      <c r="A174" s="206"/>
      <c r="B174" s="196"/>
      <c r="C174" s="196"/>
      <c r="D174" s="213"/>
      <c r="E174" s="196"/>
      <c r="F174" s="153">
        <f t="shared" si="4"/>
        <v>0</v>
      </c>
      <c r="G174" s="254" t="s">
        <v>167</v>
      </c>
      <c r="I174" s="108"/>
    </row>
    <row r="175" spans="1:9" s="106" customFormat="1" hidden="1" x14ac:dyDescent="0.25">
      <c r="A175" s="206"/>
      <c r="B175" s="196"/>
      <c r="C175" s="196"/>
      <c r="D175" s="213"/>
      <c r="E175" s="196"/>
      <c r="F175" s="153">
        <f t="shared" si="4"/>
        <v>0</v>
      </c>
      <c r="G175" s="254" t="s">
        <v>167</v>
      </c>
      <c r="I175" s="108"/>
    </row>
    <row r="176" spans="1:9" s="106" customFormat="1" hidden="1" x14ac:dyDescent="0.25">
      <c r="A176" s="206"/>
      <c r="B176" s="196"/>
      <c r="C176" s="196"/>
      <c r="D176" s="213"/>
      <c r="E176" s="196"/>
      <c r="F176" s="153">
        <f t="shared" si="4"/>
        <v>0</v>
      </c>
      <c r="G176" s="254" t="s">
        <v>167</v>
      </c>
      <c r="I176" s="108"/>
    </row>
    <row r="177" spans="1:9" s="106" customFormat="1" hidden="1" x14ac:dyDescent="0.25">
      <c r="A177" s="206"/>
      <c r="B177" s="196"/>
      <c r="C177" s="196"/>
      <c r="D177" s="213"/>
      <c r="E177" s="196"/>
      <c r="F177" s="153">
        <f t="shared" si="4"/>
        <v>0</v>
      </c>
      <c r="G177" s="254" t="s">
        <v>167</v>
      </c>
      <c r="I177" s="108"/>
    </row>
    <row r="178" spans="1:9" s="106" customFormat="1" hidden="1" x14ac:dyDescent="0.25">
      <c r="A178" s="206"/>
      <c r="B178" s="196"/>
      <c r="C178" s="196"/>
      <c r="D178" s="213"/>
      <c r="E178" s="196"/>
      <c r="F178" s="153">
        <f t="shared" si="4"/>
        <v>0</v>
      </c>
      <c r="G178" s="254" t="s">
        <v>167</v>
      </c>
      <c r="I178" s="108"/>
    </row>
    <row r="179" spans="1:9" s="106" customFormat="1" hidden="1" x14ac:dyDescent="0.25">
      <c r="A179" s="206"/>
      <c r="B179" s="196"/>
      <c r="C179" s="196"/>
      <c r="D179" s="213"/>
      <c r="E179" s="196"/>
      <c r="F179" s="153">
        <f t="shared" si="4"/>
        <v>0</v>
      </c>
      <c r="G179" s="254" t="s">
        <v>167</v>
      </c>
      <c r="I179" s="108"/>
    </row>
    <row r="180" spans="1:9" s="106" customFormat="1" hidden="1" x14ac:dyDescent="0.25">
      <c r="A180" s="206"/>
      <c r="B180" s="196"/>
      <c r="C180" s="196"/>
      <c r="D180" s="213"/>
      <c r="E180" s="196"/>
      <c r="F180" s="153">
        <f t="shared" si="4"/>
        <v>0</v>
      </c>
      <c r="G180" s="254" t="s">
        <v>167</v>
      </c>
      <c r="I180" s="108"/>
    </row>
    <row r="181" spans="1:9" s="106" customFormat="1" hidden="1" x14ac:dyDescent="0.25">
      <c r="A181" s="206"/>
      <c r="B181" s="196"/>
      <c r="C181" s="196"/>
      <c r="D181" s="213"/>
      <c r="E181" s="196"/>
      <c r="F181" s="153">
        <f t="shared" si="4"/>
        <v>0</v>
      </c>
      <c r="G181" s="254" t="s">
        <v>167</v>
      </c>
      <c r="I181" s="108"/>
    </row>
    <row r="182" spans="1:9" s="106" customFormat="1" hidden="1" x14ac:dyDescent="0.25">
      <c r="A182" s="206"/>
      <c r="B182" s="196"/>
      <c r="C182" s="196"/>
      <c r="D182" s="213"/>
      <c r="E182" s="196"/>
      <c r="F182" s="153">
        <f t="shared" si="4"/>
        <v>0</v>
      </c>
      <c r="G182" s="254" t="s">
        <v>167</v>
      </c>
      <c r="I182" s="108"/>
    </row>
    <row r="183" spans="1:9" s="106" customFormat="1" hidden="1" x14ac:dyDescent="0.25">
      <c r="A183" s="206"/>
      <c r="B183" s="196"/>
      <c r="C183" s="196"/>
      <c r="D183" s="213"/>
      <c r="E183" s="196"/>
      <c r="F183" s="153">
        <f t="shared" si="4"/>
        <v>0</v>
      </c>
      <c r="G183" s="254" t="s">
        <v>167</v>
      </c>
      <c r="I183" s="108"/>
    </row>
    <row r="184" spans="1:9" s="106" customFormat="1" hidden="1" x14ac:dyDescent="0.25">
      <c r="A184" s="206"/>
      <c r="B184" s="196"/>
      <c r="C184" s="196"/>
      <c r="D184" s="213"/>
      <c r="E184" s="196"/>
      <c r="F184" s="153">
        <f t="shared" si="4"/>
        <v>0</v>
      </c>
      <c r="G184" s="254" t="s">
        <v>167</v>
      </c>
      <c r="I184" s="108"/>
    </row>
    <row r="185" spans="1:9" s="106" customFormat="1" hidden="1" x14ac:dyDescent="0.25">
      <c r="A185" s="206"/>
      <c r="B185" s="196"/>
      <c r="C185" s="196"/>
      <c r="D185" s="213"/>
      <c r="E185" s="196"/>
      <c r="F185" s="153">
        <f t="shared" si="4"/>
        <v>0</v>
      </c>
      <c r="G185" s="254" t="s">
        <v>167</v>
      </c>
      <c r="I185" s="108"/>
    </row>
    <row r="186" spans="1:9" s="106" customFormat="1" hidden="1" x14ac:dyDescent="0.25">
      <c r="A186" s="206"/>
      <c r="B186" s="196"/>
      <c r="C186" s="196"/>
      <c r="D186" s="213"/>
      <c r="E186" s="196"/>
      <c r="F186" s="153">
        <f t="shared" si="4"/>
        <v>0</v>
      </c>
      <c r="G186" s="254" t="s">
        <v>167</v>
      </c>
      <c r="I186" s="108"/>
    </row>
    <row r="187" spans="1:9" s="106" customFormat="1" hidden="1" x14ac:dyDescent="0.25">
      <c r="A187" s="206"/>
      <c r="B187" s="196"/>
      <c r="C187" s="196"/>
      <c r="D187" s="213"/>
      <c r="E187" s="196"/>
      <c r="F187" s="153">
        <f t="shared" si="4"/>
        <v>0</v>
      </c>
      <c r="G187" s="254" t="s">
        <v>167</v>
      </c>
      <c r="I187" s="108"/>
    </row>
    <row r="188" spans="1:9" s="106" customFormat="1" hidden="1" x14ac:dyDescent="0.25">
      <c r="A188" s="206"/>
      <c r="B188" s="196"/>
      <c r="C188" s="196"/>
      <c r="D188" s="213"/>
      <c r="E188" s="196"/>
      <c r="F188" s="153">
        <f t="shared" si="4"/>
        <v>0</v>
      </c>
      <c r="G188" s="254" t="s">
        <v>167</v>
      </c>
      <c r="I188" s="108"/>
    </row>
    <row r="189" spans="1:9" s="106" customFormat="1" hidden="1" x14ac:dyDescent="0.25">
      <c r="A189" s="206"/>
      <c r="B189" s="196"/>
      <c r="C189" s="196"/>
      <c r="D189" s="213"/>
      <c r="E189" s="196"/>
      <c r="F189" s="153">
        <f t="shared" si="4"/>
        <v>0</v>
      </c>
      <c r="G189" s="254" t="s">
        <v>167</v>
      </c>
      <c r="I189" s="108"/>
    </row>
    <row r="190" spans="1:9" s="106" customFormat="1" hidden="1" x14ac:dyDescent="0.25">
      <c r="A190" s="206"/>
      <c r="B190" s="196"/>
      <c r="C190" s="196"/>
      <c r="D190" s="213"/>
      <c r="E190" s="196"/>
      <c r="F190" s="153">
        <f t="shared" si="4"/>
        <v>0</v>
      </c>
      <c r="G190" s="254" t="s">
        <v>167</v>
      </c>
      <c r="I190" s="108"/>
    </row>
    <row r="191" spans="1:9" s="106" customFormat="1" hidden="1" x14ac:dyDescent="0.25">
      <c r="A191" s="206"/>
      <c r="B191" s="196"/>
      <c r="C191" s="196"/>
      <c r="D191" s="213"/>
      <c r="E191" s="196"/>
      <c r="F191" s="153">
        <f t="shared" si="4"/>
        <v>0</v>
      </c>
      <c r="G191" s="254" t="s">
        <v>167</v>
      </c>
      <c r="I191" s="108"/>
    </row>
    <row r="192" spans="1:9" s="106" customFormat="1" hidden="1" x14ac:dyDescent="0.25">
      <c r="A192" s="206"/>
      <c r="B192" s="196"/>
      <c r="C192" s="196"/>
      <c r="D192" s="213"/>
      <c r="E192" s="196"/>
      <c r="F192" s="153">
        <f t="shared" si="4"/>
        <v>0</v>
      </c>
      <c r="G192" s="254" t="s">
        <v>167</v>
      </c>
      <c r="I192" s="108"/>
    </row>
    <row r="193" spans="1:9" s="106" customFormat="1" hidden="1" x14ac:dyDescent="0.25">
      <c r="A193" s="206"/>
      <c r="B193" s="196"/>
      <c r="C193" s="196"/>
      <c r="D193" s="213"/>
      <c r="E193" s="196"/>
      <c r="F193" s="153">
        <f t="shared" si="4"/>
        <v>0</v>
      </c>
      <c r="G193" s="254" t="s">
        <v>167</v>
      </c>
      <c r="I193" s="108"/>
    </row>
    <row r="194" spans="1:9" s="106" customFormat="1" hidden="1" x14ac:dyDescent="0.25">
      <c r="A194" s="206"/>
      <c r="B194" s="196"/>
      <c r="C194" s="196"/>
      <c r="D194" s="213"/>
      <c r="E194" s="196"/>
      <c r="F194" s="153">
        <f t="shared" si="4"/>
        <v>0</v>
      </c>
      <c r="G194" s="254" t="s">
        <v>167</v>
      </c>
      <c r="I194" s="108"/>
    </row>
    <row r="195" spans="1:9" s="106" customFormat="1" hidden="1" x14ac:dyDescent="0.25">
      <c r="A195" s="206"/>
      <c r="B195" s="196"/>
      <c r="C195" s="196"/>
      <c r="D195" s="213"/>
      <c r="E195" s="196"/>
      <c r="F195" s="153">
        <f t="shared" si="4"/>
        <v>0</v>
      </c>
      <c r="G195" s="254" t="s">
        <v>167</v>
      </c>
      <c r="I195" s="108"/>
    </row>
    <row r="196" spans="1:9" s="106" customFormat="1" hidden="1" x14ac:dyDescent="0.25">
      <c r="A196" s="206"/>
      <c r="B196" s="196"/>
      <c r="C196" s="196"/>
      <c r="D196" s="213"/>
      <c r="E196" s="196"/>
      <c r="F196" s="153">
        <f t="shared" si="4"/>
        <v>0</v>
      </c>
      <c r="G196" s="254" t="s">
        <v>167</v>
      </c>
      <c r="I196" s="108"/>
    </row>
    <row r="197" spans="1:9" s="106" customFormat="1" hidden="1" x14ac:dyDescent="0.25">
      <c r="A197" s="206"/>
      <c r="B197" s="196"/>
      <c r="C197" s="196"/>
      <c r="D197" s="213"/>
      <c r="E197" s="196"/>
      <c r="F197" s="153">
        <f t="shared" si="4"/>
        <v>0</v>
      </c>
      <c r="G197" s="254" t="s">
        <v>167</v>
      </c>
      <c r="I197" s="108"/>
    </row>
    <row r="198" spans="1:9" s="106" customFormat="1" hidden="1" x14ac:dyDescent="0.25">
      <c r="A198" s="206"/>
      <c r="B198" s="196"/>
      <c r="C198" s="196"/>
      <c r="D198" s="213"/>
      <c r="E198" s="196"/>
      <c r="F198" s="153">
        <f t="shared" si="4"/>
        <v>0</v>
      </c>
      <c r="G198" s="254" t="s">
        <v>167</v>
      </c>
      <c r="I198" s="108"/>
    </row>
    <row r="199" spans="1:9" s="106" customFormat="1" hidden="1" x14ac:dyDescent="0.25">
      <c r="A199" s="206"/>
      <c r="B199" s="196"/>
      <c r="C199" s="196"/>
      <c r="D199" s="213"/>
      <c r="E199" s="196"/>
      <c r="F199" s="153">
        <f t="shared" si="4"/>
        <v>0</v>
      </c>
      <c r="G199" s="254" t="s">
        <v>167</v>
      </c>
      <c r="I199" s="108"/>
    </row>
    <row r="200" spans="1:9" s="106" customFormat="1" hidden="1" x14ac:dyDescent="0.25">
      <c r="A200" s="206"/>
      <c r="B200" s="196"/>
      <c r="C200" s="196"/>
      <c r="D200" s="213"/>
      <c r="E200" s="196"/>
      <c r="F200" s="153">
        <f t="shared" si="4"/>
        <v>0</v>
      </c>
      <c r="G200" s="254" t="s">
        <v>167</v>
      </c>
      <c r="I200" s="108"/>
    </row>
    <row r="201" spans="1:9" s="106" customFormat="1" hidden="1" x14ac:dyDescent="0.25">
      <c r="A201" s="206"/>
      <c r="B201" s="196"/>
      <c r="C201" s="196"/>
      <c r="D201" s="213"/>
      <c r="E201" s="196"/>
      <c r="F201" s="153">
        <f t="shared" si="4"/>
        <v>0</v>
      </c>
      <c r="G201" s="254" t="s">
        <v>167</v>
      </c>
      <c r="I201" s="108"/>
    </row>
    <row r="202" spans="1:9" s="106" customFormat="1" hidden="1" x14ac:dyDescent="0.25">
      <c r="A202" s="206"/>
      <c r="B202" s="196"/>
      <c r="C202" s="196"/>
      <c r="D202" s="213"/>
      <c r="E202" s="196"/>
      <c r="F202" s="153">
        <f t="shared" si="4"/>
        <v>0</v>
      </c>
      <c r="G202" s="254" t="s">
        <v>167</v>
      </c>
      <c r="I202" s="108"/>
    </row>
    <row r="203" spans="1:9" s="106" customFormat="1" hidden="1" x14ac:dyDescent="0.25">
      <c r="A203" s="206"/>
      <c r="B203" s="196"/>
      <c r="C203" s="196"/>
      <c r="D203" s="213"/>
      <c r="E203" s="196"/>
      <c r="F203" s="153">
        <f t="shared" si="4"/>
        <v>0</v>
      </c>
      <c r="G203" s="254" t="s">
        <v>167</v>
      </c>
      <c r="I203" s="108"/>
    </row>
    <row r="204" spans="1:9" s="106" customFormat="1" hidden="1" x14ac:dyDescent="0.25">
      <c r="A204" s="206"/>
      <c r="B204" s="196"/>
      <c r="C204" s="196"/>
      <c r="D204" s="213"/>
      <c r="E204" s="196"/>
      <c r="F204" s="153">
        <f t="shared" si="4"/>
        <v>0</v>
      </c>
      <c r="G204" s="254" t="s">
        <v>167</v>
      </c>
      <c r="I204" s="108"/>
    </row>
    <row r="205" spans="1:9" s="106" customFormat="1" hidden="1" x14ac:dyDescent="0.25">
      <c r="A205" s="206"/>
      <c r="B205" s="196"/>
      <c r="C205" s="196"/>
      <c r="D205" s="213"/>
      <c r="E205" s="196"/>
      <c r="F205" s="153">
        <f t="shared" si="4"/>
        <v>0</v>
      </c>
      <c r="G205" s="254" t="s">
        <v>167</v>
      </c>
      <c r="I205" s="108"/>
    </row>
    <row r="206" spans="1:9" s="106" customFormat="1" hidden="1" x14ac:dyDescent="0.25">
      <c r="A206" s="206"/>
      <c r="B206" s="196"/>
      <c r="C206" s="196"/>
      <c r="D206" s="213"/>
      <c r="E206" s="196"/>
      <c r="F206" s="153">
        <f t="shared" si="4"/>
        <v>0</v>
      </c>
      <c r="G206" s="254" t="s">
        <v>167</v>
      </c>
      <c r="I206" s="108"/>
    </row>
    <row r="207" spans="1:9" s="106" customFormat="1" hidden="1" x14ac:dyDescent="0.25">
      <c r="A207" s="206"/>
      <c r="B207" s="196"/>
      <c r="C207" s="196"/>
      <c r="D207" s="213"/>
      <c r="E207" s="196"/>
      <c r="F207" s="153">
        <f t="shared" si="4"/>
        <v>0</v>
      </c>
      <c r="G207" s="254" t="s">
        <v>167</v>
      </c>
      <c r="I207" s="108"/>
    </row>
    <row r="208" spans="1:9" s="106" customFormat="1" hidden="1" x14ac:dyDescent="0.25">
      <c r="A208" s="206"/>
      <c r="B208" s="196"/>
      <c r="C208" s="196"/>
      <c r="D208" s="213"/>
      <c r="E208" s="196"/>
      <c r="F208" s="153">
        <f t="shared" si="4"/>
        <v>0</v>
      </c>
      <c r="G208" s="254" t="s">
        <v>167</v>
      </c>
      <c r="I208" s="108"/>
    </row>
    <row r="209" spans="1:9" s="106" customFormat="1" hidden="1" x14ac:dyDescent="0.25">
      <c r="A209" s="206"/>
      <c r="B209" s="196"/>
      <c r="C209" s="196"/>
      <c r="D209" s="213"/>
      <c r="E209" s="196"/>
      <c r="F209" s="153">
        <f t="shared" si="4"/>
        <v>0</v>
      </c>
      <c r="G209" s="254" t="s">
        <v>167</v>
      </c>
      <c r="I209" s="108"/>
    </row>
    <row r="210" spans="1:9" s="106" customFormat="1" hidden="1" x14ac:dyDescent="0.25">
      <c r="A210" s="206"/>
      <c r="B210" s="196"/>
      <c r="C210" s="196"/>
      <c r="D210" s="213"/>
      <c r="E210" s="196"/>
      <c r="F210" s="153">
        <f t="shared" si="4"/>
        <v>0</v>
      </c>
      <c r="G210" s="254" t="s">
        <v>167</v>
      </c>
      <c r="I210" s="108"/>
    </row>
    <row r="211" spans="1:9" s="106" customFormat="1" hidden="1" x14ac:dyDescent="0.25">
      <c r="A211" s="206"/>
      <c r="B211" s="196"/>
      <c r="C211" s="196"/>
      <c r="D211" s="213"/>
      <c r="E211" s="196"/>
      <c r="F211" s="153">
        <f t="shared" si="4"/>
        <v>0</v>
      </c>
      <c r="G211" s="254" t="s">
        <v>167</v>
      </c>
      <c r="I211" s="108"/>
    </row>
    <row r="212" spans="1:9" s="106" customFormat="1" hidden="1" x14ac:dyDescent="0.25">
      <c r="A212" s="206"/>
      <c r="B212" s="196"/>
      <c r="C212" s="196"/>
      <c r="D212" s="213"/>
      <c r="E212" s="196"/>
      <c r="F212" s="153">
        <f t="shared" si="4"/>
        <v>0</v>
      </c>
      <c r="G212" s="254" t="s">
        <v>167</v>
      </c>
      <c r="I212" s="108"/>
    </row>
    <row r="213" spans="1:9" s="106" customFormat="1" hidden="1" x14ac:dyDescent="0.25">
      <c r="A213" s="206"/>
      <c r="B213" s="196"/>
      <c r="C213" s="196"/>
      <c r="D213" s="213"/>
      <c r="E213" s="196"/>
      <c r="F213" s="153">
        <f t="shared" si="4"/>
        <v>0</v>
      </c>
      <c r="G213" s="254" t="s">
        <v>167</v>
      </c>
      <c r="I213" s="108"/>
    </row>
    <row r="214" spans="1:9" s="106" customFormat="1" hidden="1" x14ac:dyDescent="0.25">
      <c r="A214" s="206"/>
      <c r="B214" s="196"/>
      <c r="C214" s="196"/>
      <c r="D214" s="213"/>
      <c r="E214" s="196"/>
      <c r="F214" s="153">
        <f t="shared" si="4"/>
        <v>0</v>
      </c>
      <c r="G214" s="254" t="s">
        <v>167</v>
      </c>
      <c r="I214" s="108"/>
    </row>
    <row r="215" spans="1:9" s="106" customFormat="1" hidden="1" x14ac:dyDescent="0.25">
      <c r="A215" s="206"/>
      <c r="B215" s="196"/>
      <c r="C215" s="196"/>
      <c r="D215" s="213"/>
      <c r="E215" s="196"/>
      <c r="F215" s="153">
        <f t="shared" si="4"/>
        <v>0</v>
      </c>
      <c r="G215" s="254" t="s">
        <v>167</v>
      </c>
      <c r="I215" s="108"/>
    </row>
    <row r="216" spans="1:9" s="106" customFormat="1" hidden="1" x14ac:dyDescent="0.25">
      <c r="A216" s="206"/>
      <c r="B216" s="196"/>
      <c r="C216" s="196"/>
      <c r="D216" s="213"/>
      <c r="E216" s="196"/>
      <c r="F216" s="153">
        <f t="shared" si="4"/>
        <v>0</v>
      </c>
      <c r="G216" s="254" t="s">
        <v>167</v>
      </c>
      <c r="I216" s="108"/>
    </row>
    <row r="217" spans="1:9" s="106" customFormat="1" hidden="1" x14ac:dyDescent="0.25">
      <c r="A217" s="206"/>
      <c r="B217" s="196"/>
      <c r="C217" s="196"/>
      <c r="D217" s="213"/>
      <c r="E217" s="196"/>
      <c r="F217" s="153">
        <f t="shared" si="4"/>
        <v>0</v>
      </c>
      <c r="G217" s="254" t="s">
        <v>167</v>
      </c>
      <c r="I217" s="108"/>
    </row>
    <row r="218" spans="1:9" s="106" customFormat="1" hidden="1" x14ac:dyDescent="0.25">
      <c r="A218" s="206"/>
      <c r="B218" s="196"/>
      <c r="C218" s="196"/>
      <c r="D218" s="213"/>
      <c r="E218" s="196"/>
      <c r="F218" s="153">
        <f t="shared" si="4"/>
        <v>0</v>
      </c>
      <c r="G218" s="254" t="s">
        <v>167</v>
      </c>
      <c r="I218" s="108"/>
    </row>
    <row r="219" spans="1:9" s="106" customFormat="1" hidden="1" x14ac:dyDescent="0.25">
      <c r="A219" s="206"/>
      <c r="B219" s="196"/>
      <c r="C219" s="196"/>
      <c r="D219" s="213"/>
      <c r="E219" s="196"/>
      <c r="F219" s="153">
        <f t="shared" si="4"/>
        <v>0</v>
      </c>
      <c r="G219" s="254" t="s">
        <v>167</v>
      </c>
      <c r="I219" s="108"/>
    </row>
    <row r="220" spans="1:9" s="106" customFormat="1" hidden="1" x14ac:dyDescent="0.25">
      <c r="A220" s="206"/>
      <c r="B220" s="196"/>
      <c r="C220" s="196"/>
      <c r="D220" s="213"/>
      <c r="E220" s="196"/>
      <c r="F220" s="153">
        <f t="shared" si="4"/>
        <v>0</v>
      </c>
      <c r="G220" s="254" t="s">
        <v>167</v>
      </c>
      <c r="I220" s="108"/>
    </row>
    <row r="221" spans="1:9" s="106" customFormat="1" hidden="1" x14ac:dyDescent="0.25">
      <c r="A221" s="206"/>
      <c r="B221" s="196"/>
      <c r="C221" s="196"/>
      <c r="D221" s="213"/>
      <c r="E221" s="196"/>
      <c r="F221" s="153">
        <f t="shared" si="4"/>
        <v>0</v>
      </c>
      <c r="G221" s="254" t="s">
        <v>167</v>
      </c>
      <c r="I221" s="108"/>
    </row>
    <row r="222" spans="1:9" s="106" customFormat="1" hidden="1" x14ac:dyDescent="0.25">
      <c r="A222" s="206"/>
      <c r="B222" s="196"/>
      <c r="C222" s="196"/>
      <c r="D222" s="213"/>
      <c r="E222" s="196"/>
      <c r="F222" s="153">
        <f t="shared" si="4"/>
        <v>0</v>
      </c>
      <c r="G222" s="254" t="s">
        <v>167</v>
      </c>
      <c r="I222" s="108"/>
    </row>
    <row r="223" spans="1:9" s="106" customFormat="1" hidden="1" x14ac:dyDescent="0.25">
      <c r="A223" s="206"/>
      <c r="B223" s="196"/>
      <c r="C223" s="196"/>
      <c r="D223" s="213"/>
      <c r="E223" s="196"/>
      <c r="F223" s="153">
        <f t="shared" si="4"/>
        <v>0</v>
      </c>
      <c r="G223" s="254" t="s">
        <v>167</v>
      </c>
      <c r="I223" s="108"/>
    </row>
    <row r="224" spans="1:9" s="106" customFormat="1" hidden="1" x14ac:dyDescent="0.25">
      <c r="A224" s="206"/>
      <c r="B224" s="196"/>
      <c r="C224" s="196"/>
      <c r="D224" s="213"/>
      <c r="E224" s="196"/>
      <c r="F224" s="153">
        <f t="shared" si="4"/>
        <v>0</v>
      </c>
      <c r="G224" s="254" t="s">
        <v>167</v>
      </c>
      <c r="I224" s="108"/>
    </row>
    <row r="225" spans="1:9" s="106" customFormat="1" hidden="1" x14ac:dyDescent="0.25">
      <c r="A225" s="206"/>
      <c r="B225" s="196"/>
      <c r="C225" s="196"/>
      <c r="D225" s="213"/>
      <c r="E225" s="196"/>
      <c r="F225" s="153">
        <f t="shared" si="4"/>
        <v>0</v>
      </c>
      <c r="G225" s="254" t="s">
        <v>167</v>
      </c>
      <c r="I225" s="108"/>
    </row>
    <row r="226" spans="1:9" s="106" customFormat="1" hidden="1" x14ac:dyDescent="0.25">
      <c r="A226" s="206"/>
      <c r="B226" s="196"/>
      <c r="C226" s="196"/>
      <c r="D226" s="213"/>
      <c r="E226" s="196"/>
      <c r="F226" s="153">
        <f t="shared" si="4"/>
        <v>0</v>
      </c>
      <c r="G226" s="254" t="s">
        <v>167</v>
      </c>
      <c r="I226" s="108"/>
    </row>
    <row r="227" spans="1:9" s="106" customFormat="1" hidden="1" x14ac:dyDescent="0.25">
      <c r="A227" s="206"/>
      <c r="B227" s="196"/>
      <c r="C227" s="196"/>
      <c r="D227" s="213"/>
      <c r="E227" s="196"/>
      <c r="F227" s="153">
        <f t="shared" si="4"/>
        <v>0</v>
      </c>
      <c r="G227" s="254" t="s">
        <v>167</v>
      </c>
      <c r="I227" s="108"/>
    </row>
    <row r="228" spans="1:9" s="106" customFormat="1" hidden="1" x14ac:dyDescent="0.25">
      <c r="A228" s="206"/>
      <c r="B228" s="196"/>
      <c r="C228" s="196"/>
      <c r="D228" s="213"/>
      <c r="E228" s="196"/>
      <c r="F228" s="153">
        <f t="shared" si="4"/>
        <v>0</v>
      </c>
      <c r="G228" s="254" t="s">
        <v>167</v>
      </c>
      <c r="I228" s="108"/>
    </row>
    <row r="229" spans="1:9" s="106" customFormat="1" hidden="1" x14ac:dyDescent="0.25">
      <c r="A229" s="206"/>
      <c r="B229" s="196"/>
      <c r="C229" s="196"/>
      <c r="D229" s="213"/>
      <c r="E229" s="196"/>
      <c r="F229" s="153">
        <f t="shared" si="4"/>
        <v>0</v>
      </c>
      <c r="G229" s="254" t="s">
        <v>167</v>
      </c>
      <c r="I229" s="108"/>
    </row>
    <row r="230" spans="1:9" s="106" customFormat="1" hidden="1" x14ac:dyDescent="0.25">
      <c r="A230" s="206"/>
      <c r="B230" s="196"/>
      <c r="C230" s="196"/>
      <c r="D230" s="213"/>
      <c r="E230" s="196"/>
      <c r="F230" s="153">
        <f t="shared" si="4"/>
        <v>0</v>
      </c>
      <c r="G230" s="254" t="s">
        <v>167</v>
      </c>
      <c r="I230" s="108"/>
    </row>
    <row r="231" spans="1:9" s="106" customFormat="1" hidden="1" x14ac:dyDescent="0.25">
      <c r="A231" s="206"/>
      <c r="B231" s="196"/>
      <c r="C231" s="196"/>
      <c r="D231" s="213"/>
      <c r="E231" s="196"/>
      <c r="F231" s="153">
        <f t="shared" si="4"/>
        <v>0</v>
      </c>
      <c r="G231" s="254" t="s">
        <v>167</v>
      </c>
      <c r="I231" s="108"/>
    </row>
    <row r="232" spans="1:9" s="106" customFormat="1" hidden="1" x14ac:dyDescent="0.25">
      <c r="A232" s="206"/>
      <c r="B232" s="196"/>
      <c r="C232" s="196"/>
      <c r="D232" s="213"/>
      <c r="E232" s="196"/>
      <c r="F232" s="153">
        <f t="shared" si="4"/>
        <v>0</v>
      </c>
      <c r="G232" s="254" t="s">
        <v>167</v>
      </c>
      <c r="I232" s="108"/>
    </row>
    <row r="233" spans="1:9" s="106" customFormat="1" hidden="1" x14ac:dyDescent="0.25">
      <c r="A233" s="206"/>
      <c r="B233" s="196"/>
      <c r="C233" s="196"/>
      <c r="D233" s="213"/>
      <c r="E233" s="196"/>
      <c r="F233" s="153">
        <f t="shared" si="4"/>
        <v>0</v>
      </c>
      <c r="G233" s="254" t="s">
        <v>167</v>
      </c>
      <c r="I233" s="108"/>
    </row>
    <row r="234" spans="1:9" s="106" customFormat="1" hidden="1" x14ac:dyDescent="0.25">
      <c r="A234" s="206"/>
      <c r="B234" s="196"/>
      <c r="C234" s="196"/>
      <c r="D234" s="213"/>
      <c r="E234" s="196"/>
      <c r="F234" s="153">
        <f t="shared" si="4"/>
        <v>0</v>
      </c>
      <c r="G234" s="254" t="s">
        <v>167</v>
      </c>
      <c r="I234" s="108"/>
    </row>
    <row r="235" spans="1:9" s="106" customFormat="1" hidden="1" x14ac:dyDescent="0.25">
      <c r="A235" s="206"/>
      <c r="B235" s="196"/>
      <c r="C235" s="196"/>
      <c r="D235" s="213"/>
      <c r="E235" s="196"/>
      <c r="F235" s="153">
        <f t="shared" si="4"/>
        <v>0</v>
      </c>
      <c r="G235" s="254" t="s">
        <v>167</v>
      </c>
      <c r="I235" s="108"/>
    </row>
    <row r="236" spans="1:9" s="106" customFormat="1" hidden="1" x14ac:dyDescent="0.25">
      <c r="A236" s="206"/>
      <c r="B236" s="196"/>
      <c r="C236" s="196"/>
      <c r="D236" s="213"/>
      <c r="E236" s="196"/>
      <c r="F236" s="153">
        <f t="shared" si="4"/>
        <v>0</v>
      </c>
      <c r="G236" s="254" t="s">
        <v>167</v>
      </c>
      <c r="I236" s="108"/>
    </row>
    <row r="237" spans="1:9" s="106" customFormat="1" hidden="1" x14ac:dyDescent="0.25">
      <c r="A237" s="206"/>
      <c r="B237" s="196"/>
      <c r="C237" s="196"/>
      <c r="D237" s="213"/>
      <c r="E237" s="196"/>
      <c r="F237" s="153">
        <f t="shared" si="4"/>
        <v>0</v>
      </c>
      <c r="G237" s="254" t="s">
        <v>167</v>
      </c>
      <c r="I237" s="108"/>
    </row>
    <row r="238" spans="1:9" s="106" customFormat="1" hidden="1" x14ac:dyDescent="0.25">
      <c r="A238" s="206"/>
      <c r="B238" s="196"/>
      <c r="C238" s="196"/>
      <c r="D238" s="213"/>
      <c r="E238" s="196"/>
      <c r="F238" s="153">
        <f t="shared" si="4"/>
        <v>0</v>
      </c>
      <c r="G238" s="254" t="s">
        <v>167</v>
      </c>
      <c r="I238" s="108"/>
    </row>
    <row r="239" spans="1:9" s="106" customFormat="1" hidden="1" x14ac:dyDescent="0.25">
      <c r="A239" s="206"/>
      <c r="B239" s="196"/>
      <c r="C239" s="196"/>
      <c r="D239" s="213"/>
      <c r="E239" s="196"/>
      <c r="F239" s="153">
        <f t="shared" si="4"/>
        <v>0</v>
      </c>
      <c r="G239" s="254" t="s">
        <v>167</v>
      </c>
      <c r="I239" s="108"/>
    </row>
    <row r="240" spans="1:9" s="106" customFormat="1" hidden="1" x14ac:dyDescent="0.25">
      <c r="A240" s="206"/>
      <c r="B240" s="196"/>
      <c r="C240" s="196"/>
      <c r="D240" s="213"/>
      <c r="E240" s="196"/>
      <c r="F240" s="153">
        <f t="shared" si="4"/>
        <v>0</v>
      </c>
      <c r="G240" s="254" t="s">
        <v>167</v>
      </c>
      <c r="I240" s="108"/>
    </row>
    <row r="241" spans="1:9" s="106" customFormat="1" hidden="1" x14ac:dyDescent="0.25">
      <c r="A241" s="206"/>
      <c r="B241" s="196"/>
      <c r="C241" s="196"/>
      <c r="D241" s="213"/>
      <c r="E241" s="196"/>
      <c r="F241" s="153">
        <f t="shared" si="4"/>
        <v>0</v>
      </c>
      <c r="G241" s="254" t="s">
        <v>167</v>
      </c>
      <c r="I241" s="108"/>
    </row>
    <row r="242" spans="1:9" s="106" customFormat="1" hidden="1" x14ac:dyDescent="0.25">
      <c r="A242" s="206"/>
      <c r="B242" s="196"/>
      <c r="C242" s="196"/>
      <c r="D242" s="213"/>
      <c r="E242" s="196"/>
      <c r="F242" s="153">
        <f t="shared" si="4"/>
        <v>0</v>
      </c>
      <c r="G242" s="254" t="s">
        <v>167</v>
      </c>
      <c r="I242" s="108"/>
    </row>
    <row r="243" spans="1:9" s="106" customFormat="1" hidden="1" x14ac:dyDescent="0.25">
      <c r="A243" s="206"/>
      <c r="B243" s="196"/>
      <c r="C243" s="196"/>
      <c r="D243" s="213"/>
      <c r="E243" s="196"/>
      <c r="F243" s="153">
        <f t="shared" si="4"/>
        <v>0</v>
      </c>
      <c r="G243" s="254" t="s">
        <v>167</v>
      </c>
      <c r="I243" s="108"/>
    </row>
    <row r="244" spans="1:9" s="106" customFormat="1" hidden="1" x14ac:dyDescent="0.25">
      <c r="A244" s="206"/>
      <c r="B244" s="196"/>
      <c r="C244" s="196"/>
      <c r="D244" s="213"/>
      <c r="E244" s="196"/>
      <c r="F244" s="153">
        <f t="shared" si="4"/>
        <v>0</v>
      </c>
      <c r="G244" s="254" t="s">
        <v>167</v>
      </c>
      <c r="I244" s="108"/>
    </row>
    <row r="245" spans="1:9" s="106" customFormat="1" hidden="1" x14ac:dyDescent="0.25">
      <c r="A245" s="206"/>
      <c r="B245" s="196"/>
      <c r="C245" s="196"/>
      <c r="D245" s="213"/>
      <c r="E245" s="196"/>
      <c r="F245" s="153">
        <f t="shared" si="4"/>
        <v>0</v>
      </c>
      <c r="G245" s="254" t="s">
        <v>167</v>
      </c>
      <c r="I245" s="108"/>
    </row>
    <row r="246" spans="1:9" s="106" customFormat="1" hidden="1" x14ac:dyDescent="0.25">
      <c r="A246" s="206"/>
      <c r="B246" s="196"/>
      <c r="C246" s="196"/>
      <c r="D246" s="213"/>
      <c r="E246" s="196"/>
      <c r="F246" s="153">
        <f t="shared" si="4"/>
        <v>0</v>
      </c>
      <c r="G246" s="254" t="s">
        <v>167</v>
      </c>
      <c r="I246" s="108"/>
    </row>
    <row r="247" spans="1:9" s="106" customFormat="1" hidden="1" x14ac:dyDescent="0.25">
      <c r="A247" s="206"/>
      <c r="B247" s="196"/>
      <c r="C247" s="196"/>
      <c r="D247" s="213"/>
      <c r="E247" s="196"/>
      <c r="F247" s="153">
        <f t="shared" si="4"/>
        <v>0</v>
      </c>
      <c r="G247" s="254" t="s">
        <v>167</v>
      </c>
      <c r="I247" s="108"/>
    </row>
    <row r="248" spans="1:9" s="106" customFormat="1" hidden="1" x14ac:dyDescent="0.25">
      <c r="A248" s="206"/>
      <c r="B248" s="196"/>
      <c r="C248" s="196"/>
      <c r="D248" s="213"/>
      <c r="E248" s="196"/>
      <c r="F248" s="153">
        <f t="shared" si="4"/>
        <v>0</v>
      </c>
      <c r="G248" s="254" t="s">
        <v>167</v>
      </c>
      <c r="I248" s="108"/>
    </row>
    <row r="249" spans="1:9" s="106" customFormat="1" hidden="1" x14ac:dyDescent="0.25">
      <c r="A249" s="206"/>
      <c r="B249" s="196"/>
      <c r="C249" s="196"/>
      <c r="D249" s="213"/>
      <c r="E249" s="196"/>
      <c r="F249" s="153">
        <f t="shared" si="4"/>
        <v>0</v>
      </c>
      <c r="G249" s="254" t="s">
        <v>167</v>
      </c>
      <c r="I249" s="108"/>
    </row>
    <row r="250" spans="1:9" s="106" customFormat="1" hidden="1" x14ac:dyDescent="0.25">
      <c r="A250" s="206"/>
      <c r="B250" s="196"/>
      <c r="C250" s="196"/>
      <c r="D250" s="213"/>
      <c r="E250" s="196"/>
      <c r="F250" s="153">
        <f t="shared" si="4"/>
        <v>0</v>
      </c>
      <c r="G250" s="254" t="s">
        <v>167</v>
      </c>
      <c r="I250" s="108"/>
    </row>
    <row r="251" spans="1:9" s="106" customFormat="1" hidden="1" x14ac:dyDescent="0.25">
      <c r="A251" s="206"/>
      <c r="B251" s="196"/>
      <c r="C251" s="196"/>
      <c r="D251" s="213"/>
      <c r="E251" s="196"/>
      <c r="F251" s="153">
        <f t="shared" si="4"/>
        <v>0</v>
      </c>
      <c r="G251" s="254" t="s">
        <v>167</v>
      </c>
      <c r="I251" s="108"/>
    </row>
    <row r="252" spans="1:9" s="106" customFormat="1" hidden="1" x14ac:dyDescent="0.25">
      <c r="A252" s="206"/>
      <c r="B252" s="196"/>
      <c r="C252" s="196"/>
      <c r="D252" s="213"/>
      <c r="E252" s="196"/>
      <c r="F252" s="153">
        <f t="shared" si="4"/>
        <v>0</v>
      </c>
      <c r="G252" s="254" t="s">
        <v>167</v>
      </c>
      <c r="I252" s="108"/>
    </row>
    <row r="253" spans="1:9" s="106" customFormat="1" hidden="1" x14ac:dyDescent="0.25">
      <c r="A253" s="206"/>
      <c r="B253" s="196"/>
      <c r="C253" s="196"/>
      <c r="D253" s="213"/>
      <c r="E253" s="196"/>
      <c r="F253" s="153">
        <f t="shared" si="4"/>
        <v>0</v>
      </c>
      <c r="G253" s="254" t="s">
        <v>167</v>
      </c>
      <c r="I253" s="108"/>
    </row>
    <row r="254" spans="1:9" s="106" customFormat="1" hidden="1" x14ac:dyDescent="0.25">
      <c r="A254" s="206"/>
      <c r="B254" s="196"/>
      <c r="C254" s="196"/>
      <c r="D254" s="213"/>
      <c r="E254" s="196"/>
      <c r="F254" s="153">
        <f t="shared" si="4"/>
        <v>0</v>
      </c>
      <c r="G254" s="254" t="s">
        <v>167</v>
      </c>
      <c r="I254" s="108"/>
    </row>
    <row r="255" spans="1:9" s="106" customFormat="1" hidden="1" x14ac:dyDescent="0.25">
      <c r="A255" s="206"/>
      <c r="B255" s="196"/>
      <c r="C255" s="196"/>
      <c r="D255" s="213"/>
      <c r="E255" s="196"/>
      <c r="F255" s="153">
        <f t="shared" si="4"/>
        <v>0</v>
      </c>
      <c r="G255" s="254" t="s">
        <v>167</v>
      </c>
      <c r="I255" s="108"/>
    </row>
    <row r="256" spans="1:9" s="106" customFormat="1" hidden="1" x14ac:dyDescent="0.25">
      <c r="A256" s="206"/>
      <c r="B256" s="196"/>
      <c r="C256" s="196"/>
      <c r="D256" s="213"/>
      <c r="E256" s="196"/>
      <c r="F256" s="153">
        <f t="shared" si="4"/>
        <v>0</v>
      </c>
      <c r="G256" s="254" t="s">
        <v>167</v>
      </c>
      <c r="I256" s="108"/>
    </row>
    <row r="257" spans="1:17" s="106" customFormat="1" hidden="1" x14ac:dyDescent="0.25">
      <c r="A257" s="206"/>
      <c r="B257" s="196"/>
      <c r="C257" s="196"/>
      <c r="D257" s="213"/>
      <c r="E257" s="196"/>
      <c r="F257" s="153">
        <f t="shared" si="4"/>
        <v>0</v>
      </c>
      <c r="G257" s="254" t="s">
        <v>167</v>
      </c>
      <c r="I257" s="108"/>
    </row>
    <row r="258" spans="1:17" s="106" customFormat="1" hidden="1" x14ac:dyDescent="0.25">
      <c r="A258" s="206"/>
      <c r="B258" s="196"/>
      <c r="C258" s="196"/>
      <c r="D258" s="213"/>
      <c r="E258" s="196"/>
      <c r="F258" s="153">
        <f t="shared" si="4"/>
        <v>0</v>
      </c>
      <c r="G258" s="254" t="s">
        <v>167</v>
      </c>
      <c r="I258" s="108"/>
    </row>
    <row r="259" spans="1:17" s="106" customFormat="1" hidden="1" x14ac:dyDescent="0.25">
      <c r="A259" s="206"/>
      <c r="B259" s="196"/>
      <c r="C259" s="196"/>
      <c r="D259" s="213"/>
      <c r="E259" s="196"/>
      <c r="F259" s="153">
        <f t="shared" si="4"/>
        <v>0</v>
      </c>
      <c r="G259" s="254" t="s">
        <v>167</v>
      </c>
      <c r="I259" s="108"/>
    </row>
    <row r="260" spans="1:17" s="106" customFormat="1" hidden="1" x14ac:dyDescent="0.25">
      <c r="A260" s="206"/>
      <c r="B260" s="196"/>
      <c r="C260" s="196"/>
      <c r="D260" s="213"/>
      <c r="E260" s="196"/>
      <c r="F260" s="153">
        <f t="shared" si="4"/>
        <v>0</v>
      </c>
      <c r="G260" s="254" t="s">
        <v>167</v>
      </c>
      <c r="I260" s="108"/>
    </row>
    <row r="261" spans="1:17" s="106" customFormat="1" hidden="1" x14ac:dyDescent="0.25">
      <c r="A261" s="206"/>
      <c r="B261" s="196"/>
      <c r="C261" s="196"/>
      <c r="D261" s="213"/>
      <c r="E261" s="196"/>
      <c r="F261" s="153">
        <f t="shared" si="4"/>
        <v>0</v>
      </c>
      <c r="G261" s="254" t="s">
        <v>167</v>
      </c>
      <c r="I261" s="108"/>
    </row>
    <row r="262" spans="1:17" s="106" customFormat="1" hidden="1" x14ac:dyDescent="0.25">
      <c r="A262" s="206"/>
      <c r="B262" s="196"/>
      <c r="C262" s="196"/>
      <c r="D262" s="213"/>
      <c r="E262" s="196"/>
      <c r="F262" s="153">
        <f t="shared" si="4"/>
        <v>0</v>
      </c>
      <c r="G262" s="254" t="s">
        <v>167</v>
      </c>
      <c r="I262" s="108"/>
    </row>
    <row r="263" spans="1:17" s="106" customFormat="1" hidden="1" x14ac:dyDescent="0.25">
      <c r="A263" s="206"/>
      <c r="B263" s="196"/>
      <c r="C263" s="196"/>
      <c r="D263" s="213"/>
      <c r="E263" s="196"/>
      <c r="F263" s="153">
        <f t="shared" si="4"/>
        <v>0</v>
      </c>
      <c r="G263" s="254" t="s">
        <v>167</v>
      </c>
      <c r="I263" s="108"/>
    </row>
    <row r="264" spans="1:17" s="106" customFormat="1" hidden="1" x14ac:dyDescent="0.25">
      <c r="A264" s="206"/>
      <c r="B264" s="196"/>
      <c r="C264" s="196"/>
      <c r="D264" s="213"/>
      <c r="E264" s="196"/>
      <c r="F264" s="153">
        <f t="shared" si="4"/>
        <v>0</v>
      </c>
      <c r="G264" s="254" t="s">
        <v>167</v>
      </c>
      <c r="I264" s="108"/>
    </row>
    <row r="265" spans="1:17" s="106" customFormat="1" hidden="1" x14ac:dyDescent="0.25">
      <c r="A265" s="206"/>
      <c r="B265" s="196"/>
      <c r="C265" s="196"/>
      <c r="D265" s="213"/>
      <c r="E265" s="196"/>
      <c r="F265" s="153">
        <f t="shared" si="4"/>
        <v>0</v>
      </c>
      <c r="G265" s="254" t="s">
        <v>167</v>
      </c>
      <c r="I265" s="108"/>
    </row>
    <row r="266" spans="1:17" s="106" customFormat="1" x14ac:dyDescent="0.25">
      <c r="A266" s="206" t="s">
        <v>200</v>
      </c>
      <c r="B266" s="196">
        <v>3</v>
      </c>
      <c r="C266" s="196" t="s">
        <v>205</v>
      </c>
      <c r="D266" s="213">
        <f t="shared" ref="D266" ca="1" si="5">RAND()*1000000</f>
        <v>153345.69452674052</v>
      </c>
      <c r="E266" s="196">
        <v>7</v>
      </c>
      <c r="F266" s="245">
        <f ca="1">ROUND(+B266*D266*E266,2)</f>
        <v>3220259.59</v>
      </c>
      <c r="G266" s="254" t="s">
        <v>167</v>
      </c>
    </row>
    <row r="267" spans="1:17" x14ac:dyDescent="0.25">
      <c r="A267" s="222"/>
      <c r="B267" s="155"/>
      <c r="C267" s="155"/>
      <c r="D267" s="158"/>
      <c r="E267" s="158" t="s">
        <v>168</v>
      </c>
      <c r="F267" s="251">
        <f ca="1">ROUND(SUBTOTAL(109,F136:F266),2)</f>
        <v>56164817.780000001</v>
      </c>
      <c r="G267" s="156" t="s">
        <v>167</v>
      </c>
      <c r="I267" s="41" t="s">
        <v>206</v>
      </c>
    </row>
    <row r="268" spans="1:17" x14ac:dyDescent="0.25">
      <c r="F268" s="159"/>
      <c r="G268" s="159" t="s">
        <v>159</v>
      </c>
    </row>
    <row r="269" spans="1:17" x14ac:dyDescent="0.25">
      <c r="C269" s="428" t="str">
        <f>"Total "&amp;B2</f>
        <v>Total GRANT EXCLUSIVE LINE ITEM</v>
      </c>
      <c r="D269" s="428"/>
      <c r="E269" s="428"/>
      <c r="F269" s="153">
        <f ca="1">+F267+F135</f>
        <v>118664562.13</v>
      </c>
      <c r="G269" s="156" t="s">
        <v>159</v>
      </c>
      <c r="I269" s="160" t="s">
        <v>170</v>
      </c>
    </row>
    <row r="270" spans="1:17" x14ac:dyDescent="0.25">
      <c r="A270" s="232"/>
      <c r="B270" s="155"/>
      <c r="C270" s="155"/>
      <c r="D270" s="155"/>
      <c r="E270" s="155"/>
      <c r="F270" s="156"/>
      <c r="G270" s="156" t="s">
        <v>159</v>
      </c>
    </row>
    <row r="271" spans="1:17" x14ac:dyDescent="0.25">
      <c r="A271" s="105" t="str">
        <f>B2&amp;" Narrative (State):"</f>
        <v>GRANT EXCLUSIVE LINE ITEM Narrative (State):</v>
      </c>
      <c r="B271" s="162"/>
      <c r="C271" s="162"/>
      <c r="D271" s="162"/>
      <c r="E271" s="162"/>
      <c r="F271" s="163"/>
      <c r="G271" s="257" t="s">
        <v>164</v>
      </c>
      <c r="I271" s="151" t="s">
        <v>172</v>
      </c>
    </row>
    <row r="272" spans="1:17" s="106" customFormat="1" ht="45" customHeight="1" x14ac:dyDescent="0.25">
      <c r="A272" s="430" t="s">
        <v>207</v>
      </c>
      <c r="B272" s="431"/>
      <c r="C272" s="431"/>
      <c r="D272" s="431"/>
      <c r="E272" s="431"/>
      <c r="F272" s="432"/>
      <c r="G272" s="255" t="s">
        <v>164</v>
      </c>
      <c r="I272" s="427" t="s">
        <v>173</v>
      </c>
      <c r="J272" s="427"/>
      <c r="K272" s="427"/>
      <c r="L272" s="427"/>
      <c r="M272" s="427"/>
      <c r="N272" s="427"/>
      <c r="O272" s="427"/>
      <c r="P272" s="427"/>
      <c r="Q272" s="427"/>
    </row>
    <row r="273" spans="1:17" x14ac:dyDescent="0.25">
      <c r="G273" s="253" t="s">
        <v>167</v>
      </c>
      <c r="I273" s="150"/>
    </row>
    <row r="274" spans="1:17" x14ac:dyDescent="0.25">
      <c r="A274" s="105" t="str">
        <f>B2&amp;" Narrative (Non-State) i.e. Match or Other Funding"</f>
        <v>GRANT EXCLUSIVE LINE ITEM Narrative (Non-State) i.e. Match or Other Funding</v>
      </c>
      <c r="B274" s="164"/>
      <c r="C274" s="164"/>
      <c r="D274" s="164"/>
      <c r="E274" s="164"/>
      <c r="F274" s="165"/>
      <c r="G274" s="258" t="s">
        <v>167</v>
      </c>
      <c r="I274" s="151" t="s">
        <v>172</v>
      </c>
    </row>
    <row r="275" spans="1:17" s="106" customFormat="1" ht="45" customHeight="1" x14ac:dyDescent="0.25">
      <c r="A275" s="430" t="s">
        <v>208</v>
      </c>
      <c r="B275" s="431"/>
      <c r="C275" s="431"/>
      <c r="D275" s="431"/>
      <c r="E275" s="431"/>
      <c r="F275" s="432"/>
      <c r="G275" s="255" t="s">
        <v>167</v>
      </c>
      <c r="I275" s="427" t="s">
        <v>173</v>
      </c>
      <c r="J275" s="427"/>
      <c r="K275" s="427"/>
      <c r="L275" s="427"/>
      <c r="M275" s="427"/>
      <c r="N275" s="427"/>
      <c r="O275" s="427"/>
      <c r="P275" s="427"/>
      <c r="Q275" s="427"/>
    </row>
    <row r="277" spans="1:17" x14ac:dyDescent="0.25">
      <c r="D277" s="233"/>
    </row>
  </sheetData>
  <sheetProtection algorithmName="SHA-512" hashValue="V8i2HGhcOBPbPbhgJpnP2V+LmRrOcy2QXOCiA1XScK/pSjnIf/cBl5QIKzE8CfF8ycqwKZZCZoSAj+KSIdO7pA==" saltValue="HQz8s/kXs8mP3wX+9noIOg==" spinCount="100000" sheet="1" formatCells="0" formatRows="0" sort="0"/>
  <autoFilter ref="G1:G277" xr:uid="{00000000-0001-0000-1500-000000000000}"/>
  <mergeCells count="8">
    <mergeCell ref="A275:F275"/>
    <mergeCell ref="I275:Q275"/>
    <mergeCell ref="A1:E1"/>
    <mergeCell ref="B2:F2"/>
    <mergeCell ref="A3:F3"/>
    <mergeCell ref="C269:E269"/>
    <mergeCell ref="A272:F272"/>
    <mergeCell ref="I272:Q272"/>
  </mergeCells>
  <printOptions horizontalCentered="1"/>
  <pageMargins left="0.25" right="0.25" top="0.25" bottom="0.25" header="0.3" footer="0.3"/>
  <pageSetup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filterMode="1">
    <pageSetUpPr fitToPage="1"/>
  </sheetPr>
  <dimension ref="A1:G131"/>
  <sheetViews>
    <sheetView view="pageBreakPreview" zoomScaleNormal="100" zoomScaleSheetLayoutView="100" workbookViewId="0">
      <selection activeCell="E9" sqref="E9:F9"/>
    </sheetView>
  </sheetViews>
  <sheetFormatPr defaultColWidth="9.140625" defaultRowHeight="15" x14ac:dyDescent="0.25"/>
  <cols>
    <col min="1" max="1" width="22.140625" style="1" customWidth="1"/>
    <col min="2" max="2" width="32.85546875" style="3" customWidth="1"/>
    <col min="3" max="3" width="18.85546875" style="3" customWidth="1"/>
    <col min="4" max="4" width="26.5703125" style="3" customWidth="1"/>
    <col min="5" max="5" width="15.42578125" style="3" customWidth="1"/>
    <col min="6" max="6" width="19.7109375" style="3" customWidth="1"/>
    <col min="7" max="16384" width="9.140625" style="3"/>
  </cols>
  <sheetData>
    <row r="1" spans="1:7" ht="21" customHeight="1" x14ac:dyDescent="0.25">
      <c r="A1" s="35" t="s">
        <v>61</v>
      </c>
      <c r="B1" s="318" t="s">
        <v>62</v>
      </c>
      <c r="C1" s="319"/>
      <c r="D1" s="320"/>
      <c r="E1" s="309" t="s">
        <v>63</v>
      </c>
      <c r="F1" s="310"/>
    </row>
    <row r="2" spans="1:7" ht="39.950000000000003" customHeight="1" x14ac:dyDescent="0.25">
      <c r="A2" s="80" t="s">
        <v>64</v>
      </c>
      <c r="B2" s="242"/>
      <c r="C2" s="82" t="s">
        <v>65</v>
      </c>
      <c r="D2" s="146"/>
      <c r="E2" s="82" t="s">
        <v>66</v>
      </c>
      <c r="F2" s="147"/>
      <c r="G2" s="143" t="s">
        <v>67</v>
      </c>
    </row>
    <row r="3" spans="1:7" ht="39.950000000000003" customHeight="1" x14ac:dyDescent="0.25">
      <c r="A3" s="81" t="s">
        <v>68</v>
      </c>
      <c r="B3" s="145"/>
      <c r="C3" s="81" t="s">
        <v>69</v>
      </c>
      <c r="D3" s="144"/>
      <c r="E3" s="80" t="s">
        <v>70</v>
      </c>
      <c r="F3" s="147"/>
      <c r="G3" s="8"/>
    </row>
    <row r="4" spans="1:7" ht="20.25" customHeight="1" x14ac:dyDescent="0.25">
      <c r="A4" s="311" t="s">
        <v>71</v>
      </c>
      <c r="B4" s="311"/>
      <c r="C4" s="311"/>
      <c r="D4" s="311"/>
      <c r="E4" s="83" t="s">
        <v>72</v>
      </c>
      <c r="F4" s="84"/>
      <c r="G4" s="85"/>
    </row>
    <row r="5" spans="1:7" ht="17.25" customHeight="1" x14ac:dyDescent="0.25">
      <c r="A5" s="328" t="s">
        <v>73</v>
      </c>
      <c r="B5" s="329"/>
      <c r="C5" s="329"/>
      <c r="D5" s="330"/>
      <c r="E5" s="326" t="s">
        <v>74</v>
      </c>
      <c r="F5" s="327"/>
    </row>
    <row r="6" spans="1:7" ht="17.25" customHeight="1" thickBot="1" x14ac:dyDescent="0.3">
      <c r="A6" s="331" t="s">
        <v>75</v>
      </c>
      <c r="B6" s="332"/>
      <c r="C6" s="332"/>
      <c r="D6" s="333"/>
      <c r="E6" s="334">
        <f>+E31</f>
        <v>0</v>
      </c>
      <c r="F6" s="335"/>
    </row>
    <row r="7" spans="1:7" ht="24" customHeight="1" thickBot="1" x14ac:dyDescent="0.3">
      <c r="A7" s="321" t="s">
        <v>76</v>
      </c>
      <c r="B7" s="322"/>
      <c r="C7" s="323"/>
      <c r="D7" s="324"/>
      <c r="E7" s="324"/>
      <c r="F7" s="325"/>
    </row>
    <row r="8" spans="1:7" ht="38.25" customHeight="1" x14ac:dyDescent="0.25">
      <c r="A8" s="315" t="s">
        <v>77</v>
      </c>
      <c r="B8" s="316"/>
      <c r="C8" s="316"/>
      <c r="D8" s="317"/>
      <c r="E8" s="312" t="s">
        <v>78</v>
      </c>
      <c r="F8" s="313"/>
    </row>
    <row r="9" spans="1:7" ht="18.95" customHeight="1" x14ac:dyDescent="0.25">
      <c r="A9" s="306" t="s">
        <v>79</v>
      </c>
      <c r="B9" s="307"/>
      <c r="C9" s="307"/>
      <c r="D9" s="308"/>
      <c r="E9" s="300">
        <f>+DesignEngineering!C140</f>
        <v>0</v>
      </c>
      <c r="F9" s="300"/>
    </row>
    <row r="10" spans="1:7" ht="18.95" customHeight="1" x14ac:dyDescent="0.25">
      <c r="A10" s="301" t="s">
        <v>80</v>
      </c>
      <c r="B10" s="302"/>
      <c r="C10" s="302"/>
      <c r="D10" s="303"/>
      <c r="E10" s="314">
        <f>+'B-L Purchase'!C135</f>
        <v>0</v>
      </c>
      <c r="F10" s="314"/>
    </row>
    <row r="11" spans="1:7" ht="18.95" customHeight="1" x14ac:dyDescent="0.25">
      <c r="A11" s="306" t="s">
        <v>81</v>
      </c>
      <c r="B11" s="307"/>
      <c r="C11" s="307"/>
      <c r="D11" s="308"/>
      <c r="E11" s="300">
        <f>+WiringElectrical!D134</f>
        <v>0</v>
      </c>
      <c r="F11" s="300"/>
    </row>
    <row r="12" spans="1:7" ht="18.95" customHeight="1" x14ac:dyDescent="0.25">
      <c r="A12" s="306" t="s">
        <v>82</v>
      </c>
      <c r="B12" s="307"/>
      <c r="C12" s="307"/>
      <c r="D12" s="308"/>
      <c r="E12" s="300">
        <f>+EML!D135</f>
        <v>0</v>
      </c>
      <c r="F12" s="300"/>
    </row>
    <row r="13" spans="1:7" ht="18.95" customHeight="1" x14ac:dyDescent="0.25">
      <c r="A13" s="306" t="s">
        <v>83</v>
      </c>
      <c r="B13" s="307"/>
      <c r="C13" s="307"/>
      <c r="D13" s="308"/>
      <c r="E13" s="300">
        <f>+Paving!D134</f>
        <v>0</v>
      </c>
      <c r="F13" s="300"/>
    </row>
    <row r="14" spans="1:7" ht="18.95" customHeight="1" x14ac:dyDescent="0.25">
      <c r="A14" s="301" t="s">
        <v>84</v>
      </c>
      <c r="B14" s="302"/>
      <c r="C14" s="302"/>
      <c r="D14" s="303"/>
      <c r="E14" s="300">
        <f>+ConstructionMgmt!C135</f>
        <v>0</v>
      </c>
      <c r="F14" s="300"/>
    </row>
    <row r="15" spans="1:7" ht="18.95" customHeight="1" x14ac:dyDescent="0.25">
      <c r="A15" s="306" t="s">
        <v>85</v>
      </c>
      <c r="B15" s="307"/>
      <c r="C15" s="307"/>
      <c r="D15" s="308"/>
      <c r="E15" s="300">
        <f>+Mechanical!D135</f>
        <v>0</v>
      </c>
      <c r="F15" s="300"/>
    </row>
    <row r="16" spans="1:7" ht="18.95" customHeight="1" x14ac:dyDescent="0.25">
      <c r="A16" s="301" t="s">
        <v>86</v>
      </c>
      <c r="B16" s="302"/>
      <c r="C16" s="302"/>
      <c r="D16" s="303"/>
      <c r="E16" s="300">
        <f>+Excavation!C135</f>
        <v>0</v>
      </c>
      <c r="F16" s="300"/>
    </row>
    <row r="17" spans="1:6" ht="18.95" customHeight="1" x14ac:dyDescent="0.25">
      <c r="A17" s="301" t="s">
        <v>87</v>
      </c>
      <c r="B17" s="302"/>
      <c r="C17" s="302"/>
      <c r="D17" s="303"/>
      <c r="E17" s="300">
        <f>+Plumbing!D134</f>
        <v>0</v>
      </c>
      <c r="F17" s="300"/>
    </row>
    <row r="18" spans="1:6" ht="18.95" customHeight="1" x14ac:dyDescent="0.25">
      <c r="A18" s="301" t="s">
        <v>88</v>
      </c>
      <c r="B18" s="302"/>
      <c r="C18" s="302"/>
      <c r="D18" s="303"/>
      <c r="E18" s="300">
        <f>+OtherConstruct!C135</f>
        <v>0</v>
      </c>
      <c r="F18" s="300"/>
    </row>
    <row r="19" spans="1:6" ht="18.95" customHeight="1" x14ac:dyDescent="0.25">
      <c r="A19" s="301" t="s">
        <v>89</v>
      </c>
      <c r="B19" s="302"/>
      <c r="C19" s="302"/>
      <c r="D19" s="303"/>
      <c r="E19" s="300">
        <f>+Contingency!C135</f>
        <v>0</v>
      </c>
      <c r="F19" s="300"/>
    </row>
    <row r="20" spans="1:6" ht="18.95" hidden="1" customHeight="1" x14ac:dyDescent="0.25">
      <c r="A20" s="301" t="str">
        <f>'12A'!$A$2&amp;'12A'!$B$2</f>
        <v>12A.GRANT EXCLUSIVE LINE ITEM</v>
      </c>
      <c r="B20" s="302"/>
      <c r="C20" s="302"/>
      <c r="D20" s="303"/>
      <c r="E20" s="300">
        <f ca="1">+'12A'!F$135</f>
        <v>46050686.789999999</v>
      </c>
      <c r="F20" s="300"/>
    </row>
    <row r="21" spans="1:6" ht="18.95" hidden="1" customHeight="1" x14ac:dyDescent="0.25">
      <c r="A21" s="301" t="str">
        <f>'12B'!$A$2&amp;'12B'!$B$2</f>
        <v>12B.GRANT EXCLUSIVE LINE ITEM</v>
      </c>
      <c r="B21" s="302"/>
      <c r="C21" s="302"/>
      <c r="D21" s="303"/>
      <c r="E21" s="300">
        <f ca="1">+'12B'!F$135</f>
        <v>36704578.130000003</v>
      </c>
      <c r="F21" s="300"/>
    </row>
    <row r="22" spans="1:6" ht="18.95" hidden="1" customHeight="1" x14ac:dyDescent="0.25">
      <c r="A22" s="301" t="str">
        <f>'12C'!$A$2&amp;'12C'!$B$2</f>
        <v>12C.GRANT EXCLUSIVE LINE ITEM</v>
      </c>
      <c r="B22" s="302"/>
      <c r="C22" s="302"/>
      <c r="D22" s="303"/>
      <c r="E22" s="300">
        <f ca="1">+'12C'!F$135</f>
        <v>62499744.350000001</v>
      </c>
      <c r="F22" s="300"/>
    </row>
    <row r="23" spans="1:6" ht="18.95" hidden="1" customHeight="1" x14ac:dyDescent="0.25">
      <c r="A23" s="301" t="str">
        <f>'12D'!$A$2&amp;'12D'!$B$2</f>
        <v>12D.GRANT EXCLUSIVE LINE ITEM</v>
      </c>
      <c r="B23" s="302"/>
      <c r="C23" s="302"/>
      <c r="D23" s="303"/>
      <c r="E23" s="300">
        <f ca="1">+'12D'!F$135</f>
        <v>44383473.969999999</v>
      </c>
      <c r="F23" s="300"/>
    </row>
    <row r="24" spans="1:6" ht="18.95" hidden="1" customHeight="1" x14ac:dyDescent="0.25">
      <c r="A24" s="301" t="str">
        <f>'12E'!$A$2&amp;'12E'!$B$2</f>
        <v>12E.GRANT EXCLUSIVE LINE ITEM</v>
      </c>
      <c r="B24" s="302"/>
      <c r="C24" s="302"/>
      <c r="D24" s="303"/>
      <c r="E24" s="300">
        <f ca="1">+'12E'!F$135</f>
        <v>27350488.780000001</v>
      </c>
      <c r="F24" s="300"/>
    </row>
    <row r="25" spans="1:6" ht="18.95" hidden="1" customHeight="1" x14ac:dyDescent="0.25">
      <c r="A25" s="301" t="str">
        <f>'12F'!$A$2&amp;'12F'!$B$2</f>
        <v>12F.GRANT EXCLUSIVE LINE ITEM</v>
      </c>
      <c r="B25" s="302"/>
      <c r="C25" s="302"/>
      <c r="D25" s="303"/>
      <c r="E25" s="300">
        <f ca="1">+'12F'!F$135</f>
        <v>44310877.119999997</v>
      </c>
      <c r="F25" s="300"/>
    </row>
    <row r="26" spans="1:6" ht="18.95" hidden="1" customHeight="1" x14ac:dyDescent="0.25">
      <c r="A26" s="301" t="str">
        <f>'12G'!$A$2&amp;'12G'!$B$2</f>
        <v>12G.GRANT EXCLUSIVE LINE ITEM</v>
      </c>
      <c r="B26" s="302"/>
      <c r="C26" s="302"/>
      <c r="D26" s="303"/>
      <c r="E26" s="300">
        <f ca="1">+'12G'!F$135</f>
        <v>28326824.710000001</v>
      </c>
      <c r="F26" s="300"/>
    </row>
    <row r="27" spans="1:6" ht="18.95" hidden="1" customHeight="1" x14ac:dyDescent="0.25">
      <c r="A27" s="301" t="str">
        <f>'12H'!$A$2&amp;'12H'!$B$2</f>
        <v>12H.GRANT EXCLUSIVE LINE ITEM</v>
      </c>
      <c r="B27" s="302"/>
      <c r="C27" s="302"/>
      <c r="D27" s="303"/>
      <c r="E27" s="300">
        <f ca="1">+'12H'!F$135</f>
        <v>40216345.869999997</v>
      </c>
      <c r="F27" s="300"/>
    </row>
    <row r="28" spans="1:6" ht="18.95" hidden="1" customHeight="1" x14ac:dyDescent="0.25">
      <c r="A28" s="301" t="str">
        <f>'12I'!$A$2&amp;'12I'!$B$2</f>
        <v>12I.GRANT EXCLUSIVE LINE ITEM</v>
      </c>
      <c r="B28" s="302"/>
      <c r="C28" s="302"/>
      <c r="D28" s="303"/>
      <c r="E28" s="300">
        <f ca="1">+'12I'!F$135</f>
        <v>32823836.77</v>
      </c>
      <c r="F28" s="300"/>
    </row>
    <row r="29" spans="1:6" ht="18.95" hidden="1" customHeight="1" x14ac:dyDescent="0.25">
      <c r="A29" s="301" t="str">
        <f>'12J'!$A$2&amp;'12J'!$B$2</f>
        <v>12J.GRANT EXCLUSIVE LINE ITEM</v>
      </c>
      <c r="B29" s="302"/>
      <c r="C29" s="302"/>
      <c r="D29" s="303"/>
      <c r="E29" s="300">
        <f ca="1">+'12J'!F$135</f>
        <v>37160438.07</v>
      </c>
      <c r="F29" s="300"/>
    </row>
    <row r="30" spans="1:6" ht="18.95" hidden="1" customHeight="1" x14ac:dyDescent="0.25">
      <c r="A30" s="301" t="str">
        <f>'12K'!$A$2&amp;'12K'!$B$2</f>
        <v>12K.GRANT EXCLUSIVE LINE ITEM</v>
      </c>
      <c r="B30" s="302"/>
      <c r="C30" s="302"/>
      <c r="D30" s="303"/>
      <c r="E30" s="300">
        <f ca="1">+'12K'!F$135</f>
        <v>49993297.189999998</v>
      </c>
      <c r="F30" s="300"/>
    </row>
    <row r="31" spans="1:6" ht="26.25" customHeight="1" x14ac:dyDescent="0.25">
      <c r="A31" s="299" t="s">
        <v>90</v>
      </c>
      <c r="B31" s="299"/>
      <c r="C31" s="299"/>
      <c r="D31" s="299"/>
      <c r="E31" s="304">
        <f>SUBTOTAL(109,E9:E30)</f>
        <v>0</v>
      </c>
      <c r="F31" s="305"/>
    </row>
    <row r="32" spans="1:6" ht="17.25" customHeight="1" x14ac:dyDescent="0.25">
      <c r="A32" s="3"/>
    </row>
    <row r="33" spans="1:5" ht="24" customHeight="1" x14ac:dyDescent="0.25">
      <c r="A33" s="27"/>
      <c r="B33" s="27"/>
      <c r="C33" s="27"/>
      <c r="D33" s="27"/>
      <c r="E33" s="27"/>
    </row>
    <row r="34" spans="1:5" x14ac:dyDescent="0.25">
      <c r="A34" s="3"/>
    </row>
    <row r="35" spans="1:5" x14ac:dyDescent="0.25">
      <c r="A35" s="3"/>
    </row>
    <row r="36" spans="1:5" x14ac:dyDescent="0.25">
      <c r="A36" s="3"/>
    </row>
    <row r="37" spans="1:5" x14ac:dyDescent="0.25">
      <c r="A37" s="3"/>
    </row>
    <row r="38" spans="1:5" x14ac:dyDescent="0.25">
      <c r="A38" s="3"/>
    </row>
    <row r="39" spans="1:5" x14ac:dyDescent="0.25">
      <c r="A39" s="3"/>
    </row>
    <row r="40" spans="1:5" x14ac:dyDescent="0.25">
      <c r="A40" s="3"/>
    </row>
    <row r="41" spans="1:5" x14ac:dyDescent="0.25">
      <c r="A41" s="3"/>
    </row>
    <row r="42" spans="1:5" x14ac:dyDescent="0.25">
      <c r="A42" s="3"/>
    </row>
    <row r="43" spans="1:5" x14ac:dyDescent="0.25">
      <c r="A43" s="3"/>
    </row>
    <row r="44" spans="1:5" x14ac:dyDescent="0.25">
      <c r="A44" s="3"/>
    </row>
    <row r="45" spans="1:5" x14ac:dyDescent="0.25">
      <c r="A45" s="3"/>
    </row>
    <row r="46" spans="1:5" x14ac:dyDescent="0.25">
      <c r="A46" s="3"/>
    </row>
    <row r="47" spans="1:5" x14ac:dyDescent="0.25">
      <c r="A47" s="3"/>
    </row>
    <row r="48" spans="1:5" x14ac:dyDescent="0.25">
      <c r="A48" s="3"/>
    </row>
    <row r="49" spans="1:1" x14ac:dyDescent="0.25">
      <c r="A49" s="3"/>
    </row>
    <row r="50" spans="1:1" x14ac:dyDescent="0.25">
      <c r="A50" s="3"/>
    </row>
    <row r="51" spans="1:1" x14ac:dyDescent="0.25">
      <c r="A51" s="3"/>
    </row>
    <row r="52" spans="1:1" x14ac:dyDescent="0.25">
      <c r="A52" s="3"/>
    </row>
    <row r="53" spans="1:1" x14ac:dyDescent="0.25">
      <c r="A53" s="3"/>
    </row>
    <row r="54" spans="1:1" x14ac:dyDescent="0.25">
      <c r="A54" s="3"/>
    </row>
    <row r="55" spans="1:1" x14ac:dyDescent="0.25">
      <c r="A55" s="3"/>
    </row>
    <row r="56" spans="1:1" x14ac:dyDescent="0.25">
      <c r="A56" s="3"/>
    </row>
    <row r="57" spans="1:1" x14ac:dyDescent="0.25">
      <c r="A57" s="3"/>
    </row>
    <row r="58" spans="1:1" x14ac:dyDescent="0.25">
      <c r="A58" s="3"/>
    </row>
    <row r="59" spans="1:1" x14ac:dyDescent="0.25">
      <c r="A59" s="3"/>
    </row>
    <row r="60" spans="1:1" x14ac:dyDescent="0.25">
      <c r="A60" s="3"/>
    </row>
    <row r="61" spans="1:1" x14ac:dyDescent="0.25">
      <c r="A61" s="3"/>
    </row>
    <row r="62" spans="1:1" x14ac:dyDescent="0.25">
      <c r="A62" s="3"/>
    </row>
    <row r="63" spans="1:1" x14ac:dyDescent="0.25">
      <c r="A63" s="3"/>
    </row>
    <row r="64" spans="1:1" x14ac:dyDescent="0.25">
      <c r="A64" s="3"/>
    </row>
    <row r="65" spans="1:1" x14ac:dyDescent="0.25">
      <c r="A65" s="3"/>
    </row>
    <row r="66" spans="1:1" x14ac:dyDescent="0.25">
      <c r="A66" s="3"/>
    </row>
    <row r="67" spans="1:1" x14ac:dyDescent="0.25">
      <c r="A67" s="3"/>
    </row>
    <row r="68" spans="1:1" x14ac:dyDescent="0.25">
      <c r="A68" s="3"/>
    </row>
    <row r="69" spans="1:1" x14ac:dyDescent="0.25">
      <c r="A69" s="3"/>
    </row>
    <row r="70" spans="1:1" x14ac:dyDescent="0.25">
      <c r="A70" s="3"/>
    </row>
    <row r="71" spans="1:1" x14ac:dyDescent="0.25">
      <c r="A71" s="3"/>
    </row>
    <row r="72" spans="1:1" x14ac:dyDescent="0.25">
      <c r="A72" s="3"/>
    </row>
    <row r="73" spans="1:1" x14ac:dyDescent="0.25">
      <c r="A73" s="3"/>
    </row>
    <row r="74" spans="1:1" x14ac:dyDescent="0.25">
      <c r="A74" s="3"/>
    </row>
    <row r="75" spans="1:1" x14ac:dyDescent="0.25">
      <c r="A75" s="3"/>
    </row>
    <row r="76" spans="1:1" x14ac:dyDescent="0.25">
      <c r="A76" s="3"/>
    </row>
    <row r="77" spans="1:1" x14ac:dyDescent="0.25">
      <c r="A77" s="3"/>
    </row>
    <row r="78" spans="1:1" x14ac:dyDescent="0.25">
      <c r="A78" s="3"/>
    </row>
    <row r="79" spans="1:1" x14ac:dyDescent="0.25">
      <c r="A79" s="3"/>
    </row>
    <row r="80" spans="1:1" x14ac:dyDescent="0.25">
      <c r="A80" s="3"/>
    </row>
    <row r="81" spans="1:1" x14ac:dyDescent="0.25">
      <c r="A81" s="3"/>
    </row>
    <row r="82" spans="1:1" x14ac:dyDescent="0.25">
      <c r="A82" s="3"/>
    </row>
    <row r="83" spans="1:1" x14ac:dyDescent="0.25">
      <c r="A83" s="3"/>
    </row>
    <row r="84" spans="1:1" x14ac:dyDescent="0.25">
      <c r="A84" s="3"/>
    </row>
    <row r="85" spans="1:1" x14ac:dyDescent="0.25">
      <c r="A85" s="3"/>
    </row>
    <row r="86" spans="1:1" x14ac:dyDescent="0.25">
      <c r="A86" s="3"/>
    </row>
    <row r="87" spans="1:1" x14ac:dyDescent="0.25">
      <c r="A87" s="3"/>
    </row>
    <row r="88" spans="1:1" x14ac:dyDescent="0.25">
      <c r="A88" s="3"/>
    </row>
    <row r="89" spans="1:1" x14ac:dyDescent="0.25">
      <c r="A89" s="3"/>
    </row>
    <row r="90" spans="1:1" x14ac:dyDescent="0.25">
      <c r="A90" s="3"/>
    </row>
    <row r="91" spans="1:1" x14ac:dyDescent="0.25">
      <c r="A91" s="3"/>
    </row>
    <row r="92" spans="1:1" x14ac:dyDescent="0.25">
      <c r="A92" s="3"/>
    </row>
    <row r="93" spans="1:1" x14ac:dyDescent="0.25">
      <c r="A93" s="3"/>
    </row>
    <row r="94" spans="1:1" x14ac:dyDescent="0.25">
      <c r="A94" s="3"/>
    </row>
    <row r="95" spans="1:1" x14ac:dyDescent="0.25">
      <c r="A95" s="3"/>
    </row>
    <row r="96" spans="1:1" x14ac:dyDescent="0.25">
      <c r="A96" s="3"/>
    </row>
    <row r="97" spans="1:1" x14ac:dyDescent="0.25">
      <c r="A97" s="3"/>
    </row>
    <row r="98" spans="1:1" x14ac:dyDescent="0.25">
      <c r="A98" s="3"/>
    </row>
    <row r="99" spans="1:1" x14ac:dyDescent="0.25">
      <c r="A99" s="3"/>
    </row>
    <row r="100" spans="1:1" x14ac:dyDescent="0.25">
      <c r="A100" s="3"/>
    </row>
    <row r="101" spans="1:1" x14ac:dyDescent="0.25">
      <c r="A101" s="3"/>
    </row>
    <row r="102" spans="1:1" x14ac:dyDescent="0.25">
      <c r="A102" s="3"/>
    </row>
    <row r="103" spans="1:1" x14ac:dyDescent="0.25">
      <c r="A103" s="3"/>
    </row>
    <row r="104" spans="1:1" x14ac:dyDescent="0.25">
      <c r="A104" s="3"/>
    </row>
    <row r="105" spans="1:1" x14ac:dyDescent="0.25">
      <c r="A105" s="3"/>
    </row>
    <row r="106" spans="1:1" x14ac:dyDescent="0.25">
      <c r="A106" s="3"/>
    </row>
    <row r="107" spans="1:1" x14ac:dyDescent="0.25">
      <c r="A107" s="3"/>
    </row>
    <row r="108" spans="1:1" x14ac:dyDescent="0.25">
      <c r="A108" s="3"/>
    </row>
    <row r="109" spans="1:1" x14ac:dyDescent="0.25">
      <c r="A109" s="3"/>
    </row>
    <row r="110" spans="1:1" x14ac:dyDescent="0.25">
      <c r="A110" s="3"/>
    </row>
    <row r="111" spans="1:1" x14ac:dyDescent="0.25">
      <c r="A111" s="3"/>
    </row>
    <row r="112" spans="1:1" x14ac:dyDescent="0.25">
      <c r="A112" s="3"/>
    </row>
    <row r="113" spans="1:1" x14ac:dyDescent="0.25">
      <c r="A113" s="3"/>
    </row>
    <row r="114" spans="1:1" x14ac:dyDescent="0.25">
      <c r="A114" s="3"/>
    </row>
    <row r="115" spans="1:1" x14ac:dyDescent="0.25">
      <c r="A115" s="3"/>
    </row>
    <row r="116" spans="1:1" x14ac:dyDescent="0.25">
      <c r="A116" s="3"/>
    </row>
    <row r="117" spans="1:1" x14ac:dyDescent="0.25">
      <c r="A117" s="3"/>
    </row>
    <row r="118" spans="1:1" x14ac:dyDescent="0.25">
      <c r="A118" s="3"/>
    </row>
    <row r="119" spans="1:1" x14ac:dyDescent="0.25">
      <c r="A119" s="3"/>
    </row>
    <row r="120" spans="1:1" x14ac:dyDescent="0.25">
      <c r="A120" s="3"/>
    </row>
    <row r="121" spans="1:1" x14ac:dyDescent="0.25">
      <c r="A121" s="3"/>
    </row>
    <row r="122" spans="1:1" x14ac:dyDescent="0.25">
      <c r="A122" s="3"/>
    </row>
    <row r="123" spans="1:1" x14ac:dyDescent="0.25">
      <c r="A123" s="3"/>
    </row>
    <row r="124" spans="1:1" x14ac:dyDescent="0.25">
      <c r="A124" s="3"/>
    </row>
    <row r="125" spans="1:1" x14ac:dyDescent="0.25">
      <c r="A125" s="3"/>
    </row>
    <row r="126" spans="1:1" x14ac:dyDescent="0.25">
      <c r="A126" s="3"/>
    </row>
    <row r="127" spans="1:1" x14ac:dyDescent="0.25">
      <c r="A127" s="3"/>
    </row>
    <row r="128" spans="1:1" x14ac:dyDescent="0.25">
      <c r="A128" s="3"/>
    </row>
    <row r="129" spans="1:1" x14ac:dyDescent="0.25">
      <c r="A129" s="3"/>
    </row>
    <row r="130" spans="1:1" x14ac:dyDescent="0.25">
      <c r="A130" s="3"/>
    </row>
    <row r="131" spans="1:1" x14ac:dyDescent="0.25">
      <c r="A131" s="3"/>
    </row>
  </sheetData>
  <sheetProtection algorithmName="SHA-512" hashValue="PPCin2X1rvrxu2KQRfpuwU3UYS7dBVH3RCFa5XSChCVazlTf1sCNTwGfw374/qLsLHvW5rihwrANTeWyPCtPUw==" saltValue="GPwTl4U9S/oP1oQMvodU4A==" spinCount="100000" sheet="1" objects="1" scenarios="1"/>
  <autoFilter ref="A8:D31" xr:uid="{00000000-0001-0000-0100-000000000000}">
    <filterColumn colId="0" showButton="0">
      <filters>
        <filter val="1. Design/Engineering  (usually limited to 10% - 15% of total State Grant funds in this budget)"/>
        <filter val="10. Other Construction Expenses"/>
        <filter val="11. Contingency  (limited to maximum 10% of total State Grant funds in this budget)"/>
        <filter val="12. Total Costs State Grant Funds (Lines 17 &amp; 18)"/>
        <filter val="2. Building/Land Purchase"/>
        <filter val="3. Wiring/Electrical"/>
        <filter val="4. Equipment/Materials/Labor"/>
        <filter val="5. Paving/Concrete/Masonry"/>
        <filter val="6. Construction Management/Oversight  (limited to 10% - 15% of total State Grant funds in this budget)"/>
        <filter val="7. Mechanical System"/>
        <filter val="8. Excavation/Site Prep/Demo"/>
        <filter val="9. Plumbing"/>
      </filters>
    </filterColumn>
    <filterColumn colId="1" showButton="0"/>
    <filterColumn colId="2" showButton="0"/>
  </autoFilter>
  <mergeCells count="56">
    <mergeCell ref="E22:F22"/>
    <mergeCell ref="A23:D23"/>
    <mergeCell ref="E23:F23"/>
    <mergeCell ref="A24:D24"/>
    <mergeCell ref="E24:F24"/>
    <mergeCell ref="E1:F1"/>
    <mergeCell ref="A4:D4"/>
    <mergeCell ref="E8:F8"/>
    <mergeCell ref="E9:F9"/>
    <mergeCell ref="E10:F10"/>
    <mergeCell ref="A8:D8"/>
    <mergeCell ref="A9:D9"/>
    <mergeCell ref="A10:D10"/>
    <mergeCell ref="B1:D1"/>
    <mergeCell ref="A7:F7"/>
    <mergeCell ref="E5:F5"/>
    <mergeCell ref="A5:D5"/>
    <mergeCell ref="A6:D6"/>
    <mergeCell ref="E6:F6"/>
    <mergeCell ref="E12:F12"/>
    <mergeCell ref="A12:D12"/>
    <mergeCell ref="E11:F11"/>
    <mergeCell ref="E13:F13"/>
    <mergeCell ref="A11:D11"/>
    <mergeCell ref="A15:D15"/>
    <mergeCell ref="A13:D13"/>
    <mergeCell ref="A17:D17"/>
    <mergeCell ref="E17:F17"/>
    <mergeCell ref="A26:D26"/>
    <mergeCell ref="A18:D18"/>
    <mergeCell ref="A16:D16"/>
    <mergeCell ref="E14:F14"/>
    <mergeCell ref="A14:D14"/>
    <mergeCell ref="E15:F15"/>
    <mergeCell ref="E18:F18"/>
    <mergeCell ref="E16:F16"/>
    <mergeCell ref="A25:D25"/>
    <mergeCell ref="E25:F25"/>
    <mergeCell ref="A21:D21"/>
    <mergeCell ref="E21:F21"/>
    <mergeCell ref="A31:D31"/>
    <mergeCell ref="E19:F19"/>
    <mergeCell ref="A19:D19"/>
    <mergeCell ref="A20:D20"/>
    <mergeCell ref="E31:F31"/>
    <mergeCell ref="E20:F20"/>
    <mergeCell ref="E26:F26"/>
    <mergeCell ref="A30:D30"/>
    <mergeCell ref="E30:F30"/>
    <mergeCell ref="A27:D27"/>
    <mergeCell ref="E27:F27"/>
    <mergeCell ref="A28:D28"/>
    <mergeCell ref="E28:F28"/>
    <mergeCell ref="A29:D29"/>
    <mergeCell ref="E29:F29"/>
    <mergeCell ref="A22:D22"/>
  </mergeCells>
  <printOptions horizontalCentered="1"/>
  <pageMargins left="0.25" right="0.25" top="0.25" bottom="0.25" header="0" footer="0"/>
  <pageSetup scale="99" orientation="landscape" blackAndWhite="1" r:id="rId1"/>
  <headerFooter>
    <oddFooter>&amp;L&amp;F</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509CEC-111F-4D85-B2F6-FA56F23C3C02}">
  <sheetPr>
    <pageSetUpPr fitToPage="1"/>
  </sheetPr>
  <dimension ref="A1:Q277"/>
  <sheetViews>
    <sheetView zoomScaleNormal="100" zoomScaleSheetLayoutView="100" workbookViewId="0">
      <pane ySplit="4" topLeftCell="A5" activePane="bottomLeft" state="frozen"/>
      <selection activeCell="A272" sqref="A272:F272"/>
      <selection pane="bottomLeft" activeCell="A272" sqref="A272:F272"/>
    </sheetView>
  </sheetViews>
  <sheetFormatPr defaultColWidth="9.140625" defaultRowHeight="15" x14ac:dyDescent="0.25"/>
  <cols>
    <col min="1" max="1" width="55.5703125" style="89" customWidth="1"/>
    <col min="2" max="5" width="15.140625" style="89" customWidth="1"/>
    <col min="6" max="6" width="17" style="89" customWidth="1"/>
    <col min="7" max="7" width="17" style="89" hidden="1" customWidth="1"/>
    <col min="8" max="8" width="2.5703125" style="89" customWidth="1"/>
    <col min="9" max="16384" width="9.140625" style="89"/>
  </cols>
  <sheetData>
    <row r="1" spans="1:9" ht="20.25" customHeight="1" x14ac:dyDescent="0.25">
      <c r="A1" s="414" t="s">
        <v>156</v>
      </c>
      <c r="B1" s="414"/>
      <c r="C1" s="414"/>
      <c r="D1" s="414"/>
      <c r="E1" s="414"/>
      <c r="F1" s="89">
        <f>+'Section A'!B2</f>
        <v>0</v>
      </c>
      <c r="G1" s="253" t="s">
        <v>157</v>
      </c>
    </row>
    <row r="2" spans="1:9" ht="20.25" customHeight="1" x14ac:dyDescent="0.25">
      <c r="A2" s="244" t="s">
        <v>211</v>
      </c>
      <c r="B2" s="433" t="s">
        <v>198</v>
      </c>
      <c r="C2" s="433"/>
      <c r="D2" s="433"/>
      <c r="E2" s="433"/>
      <c r="F2" s="433"/>
      <c r="G2" s="253"/>
    </row>
    <row r="3" spans="1:9" ht="37.5" customHeight="1" x14ac:dyDescent="0.25">
      <c r="A3" s="429" t="s">
        <v>199</v>
      </c>
      <c r="B3" s="429"/>
      <c r="C3" s="429"/>
      <c r="D3" s="429"/>
      <c r="E3" s="429"/>
      <c r="F3" s="429"/>
      <c r="G3" s="288" t="s">
        <v>159</v>
      </c>
    </row>
    <row r="4" spans="1:9" x14ac:dyDescent="0.25">
      <c r="A4" s="224" t="s">
        <v>200</v>
      </c>
      <c r="B4" s="224" t="s">
        <v>185</v>
      </c>
      <c r="C4" s="224" t="s">
        <v>201</v>
      </c>
      <c r="D4" s="224" t="s">
        <v>202</v>
      </c>
      <c r="E4" s="224" t="s">
        <v>203</v>
      </c>
      <c r="F4" s="224" t="s">
        <v>204</v>
      </c>
      <c r="G4" s="238" t="s">
        <v>159</v>
      </c>
      <c r="I4" s="151" t="s">
        <v>163</v>
      </c>
    </row>
    <row r="5" spans="1:9" s="106" customFormat="1" x14ac:dyDescent="0.25">
      <c r="A5" s="236" t="s">
        <v>200</v>
      </c>
      <c r="B5" s="196">
        <v>3</v>
      </c>
      <c r="C5" s="196" t="s">
        <v>205</v>
      </c>
      <c r="D5" s="213">
        <f t="shared" ref="D5:D7" ca="1" si="0">RAND()*1000000</f>
        <v>36452.327405330994</v>
      </c>
      <c r="E5" s="196">
        <v>7</v>
      </c>
      <c r="F5" s="153">
        <f t="shared" ref="F5:F133" ca="1" si="1">ROUND(+B5*D5*E5,2)</f>
        <v>765498.88</v>
      </c>
      <c r="G5" s="254" t="s">
        <v>164</v>
      </c>
      <c r="I5" s="108"/>
    </row>
    <row r="6" spans="1:9" s="106" customFormat="1" x14ac:dyDescent="0.25">
      <c r="A6" s="206" t="s">
        <v>200</v>
      </c>
      <c r="B6" s="196">
        <v>3</v>
      </c>
      <c r="C6" s="196" t="s">
        <v>205</v>
      </c>
      <c r="D6" s="213">
        <f t="shared" ca="1" si="0"/>
        <v>584465.77414772415</v>
      </c>
      <c r="E6" s="196">
        <v>7</v>
      </c>
      <c r="F6" s="153">
        <f t="shared" ca="1" si="1"/>
        <v>12273781.26</v>
      </c>
      <c r="G6" s="254" t="s">
        <v>164</v>
      </c>
      <c r="I6" s="108"/>
    </row>
    <row r="7" spans="1:9" s="106" customFormat="1" x14ac:dyDescent="0.25">
      <c r="A7" s="206" t="s">
        <v>200</v>
      </c>
      <c r="B7" s="196">
        <v>3</v>
      </c>
      <c r="C7" s="196" t="s">
        <v>205</v>
      </c>
      <c r="D7" s="213">
        <f t="shared" ca="1" si="0"/>
        <v>947431.20450975292</v>
      </c>
      <c r="E7" s="196">
        <v>7</v>
      </c>
      <c r="F7" s="153">
        <f t="shared" ca="1" si="1"/>
        <v>19896055.289999999</v>
      </c>
      <c r="G7" s="254" t="s">
        <v>164</v>
      </c>
      <c r="I7" s="108"/>
    </row>
    <row r="8" spans="1:9" s="106" customFormat="1" hidden="1" x14ac:dyDescent="0.25">
      <c r="A8" s="206"/>
      <c r="B8" s="196"/>
      <c r="C8" s="196"/>
      <c r="D8" s="213"/>
      <c r="E8" s="196"/>
      <c r="F8" s="153">
        <f t="shared" si="1"/>
        <v>0</v>
      </c>
      <c r="G8" s="254" t="s">
        <v>164</v>
      </c>
      <c r="I8" s="108"/>
    </row>
    <row r="9" spans="1:9" s="106" customFormat="1" hidden="1" x14ac:dyDescent="0.25">
      <c r="A9" s="206"/>
      <c r="B9" s="196"/>
      <c r="C9" s="196"/>
      <c r="D9" s="213"/>
      <c r="E9" s="196"/>
      <c r="F9" s="153">
        <f t="shared" si="1"/>
        <v>0</v>
      </c>
      <c r="G9" s="254" t="s">
        <v>164</v>
      </c>
      <c r="I9" s="108"/>
    </row>
    <row r="10" spans="1:9" s="106" customFormat="1" hidden="1" x14ac:dyDescent="0.25">
      <c r="A10" s="206"/>
      <c r="B10" s="196"/>
      <c r="C10" s="196"/>
      <c r="D10" s="213"/>
      <c r="E10" s="196"/>
      <c r="F10" s="153">
        <f t="shared" si="1"/>
        <v>0</v>
      </c>
      <c r="G10" s="254" t="s">
        <v>164</v>
      </c>
      <c r="I10" s="108"/>
    </row>
    <row r="11" spans="1:9" s="106" customFormat="1" hidden="1" x14ac:dyDescent="0.25">
      <c r="A11" s="206"/>
      <c r="B11" s="196"/>
      <c r="C11" s="196"/>
      <c r="D11" s="213"/>
      <c r="E11" s="196"/>
      <c r="F11" s="153">
        <f t="shared" si="1"/>
        <v>0</v>
      </c>
      <c r="G11" s="254" t="s">
        <v>164</v>
      </c>
      <c r="I11" s="108"/>
    </row>
    <row r="12" spans="1:9" s="106" customFormat="1" hidden="1" x14ac:dyDescent="0.25">
      <c r="A12" s="206"/>
      <c r="B12" s="196"/>
      <c r="C12" s="196"/>
      <c r="D12" s="213"/>
      <c r="E12" s="196"/>
      <c r="F12" s="153">
        <f t="shared" si="1"/>
        <v>0</v>
      </c>
      <c r="G12" s="254" t="s">
        <v>164</v>
      </c>
      <c r="I12" s="108"/>
    </row>
    <row r="13" spans="1:9" s="106" customFormat="1" hidden="1" x14ac:dyDescent="0.25">
      <c r="A13" s="206"/>
      <c r="B13" s="196"/>
      <c r="C13" s="196"/>
      <c r="D13" s="213"/>
      <c r="E13" s="196"/>
      <c r="F13" s="153">
        <f t="shared" si="1"/>
        <v>0</v>
      </c>
      <c r="G13" s="254" t="s">
        <v>164</v>
      </c>
      <c r="I13" s="108"/>
    </row>
    <row r="14" spans="1:9" s="106" customFormat="1" hidden="1" x14ac:dyDescent="0.25">
      <c r="A14" s="206"/>
      <c r="B14" s="196"/>
      <c r="C14" s="196"/>
      <c r="D14" s="213"/>
      <c r="E14" s="196"/>
      <c r="F14" s="153">
        <f t="shared" si="1"/>
        <v>0</v>
      </c>
      <c r="G14" s="254" t="s">
        <v>164</v>
      </c>
      <c r="I14" s="108"/>
    </row>
    <row r="15" spans="1:9" s="106" customFormat="1" hidden="1" x14ac:dyDescent="0.25">
      <c r="A15" s="206"/>
      <c r="B15" s="196"/>
      <c r="C15" s="196"/>
      <c r="D15" s="213"/>
      <c r="E15" s="196"/>
      <c r="F15" s="153">
        <f t="shared" si="1"/>
        <v>0</v>
      </c>
      <c r="G15" s="254" t="s">
        <v>164</v>
      </c>
      <c r="I15" s="108"/>
    </row>
    <row r="16" spans="1:9" s="106" customFormat="1" hidden="1" x14ac:dyDescent="0.25">
      <c r="A16" s="206"/>
      <c r="B16" s="196"/>
      <c r="C16" s="196"/>
      <c r="D16" s="213"/>
      <c r="E16" s="196"/>
      <c r="F16" s="153">
        <f t="shared" si="1"/>
        <v>0</v>
      </c>
      <c r="G16" s="254" t="s">
        <v>164</v>
      </c>
      <c r="I16" s="108"/>
    </row>
    <row r="17" spans="1:9" s="106" customFormat="1" hidden="1" x14ac:dyDescent="0.25">
      <c r="A17" s="206"/>
      <c r="B17" s="196"/>
      <c r="C17" s="196"/>
      <c r="D17" s="213"/>
      <c r="E17" s="196"/>
      <c r="F17" s="153">
        <f t="shared" si="1"/>
        <v>0</v>
      </c>
      <c r="G17" s="254" t="s">
        <v>164</v>
      </c>
      <c r="I17" s="108"/>
    </row>
    <row r="18" spans="1:9" s="106" customFormat="1" hidden="1" x14ac:dyDescent="0.25">
      <c r="A18" s="206"/>
      <c r="B18" s="196"/>
      <c r="C18" s="196"/>
      <c r="D18" s="213"/>
      <c r="E18" s="196"/>
      <c r="F18" s="153">
        <f t="shared" si="1"/>
        <v>0</v>
      </c>
      <c r="G18" s="254" t="s">
        <v>164</v>
      </c>
      <c r="I18" s="108"/>
    </row>
    <row r="19" spans="1:9" s="106" customFormat="1" hidden="1" x14ac:dyDescent="0.25">
      <c r="A19" s="206"/>
      <c r="B19" s="196"/>
      <c r="C19" s="196"/>
      <c r="D19" s="213"/>
      <c r="E19" s="196"/>
      <c r="F19" s="153">
        <f t="shared" si="1"/>
        <v>0</v>
      </c>
      <c r="G19" s="254" t="s">
        <v>164</v>
      </c>
      <c r="I19" s="108"/>
    </row>
    <row r="20" spans="1:9" s="106" customFormat="1" hidden="1" x14ac:dyDescent="0.25">
      <c r="A20" s="206"/>
      <c r="B20" s="196"/>
      <c r="C20" s="196"/>
      <c r="D20" s="213"/>
      <c r="E20" s="196"/>
      <c r="F20" s="153">
        <f t="shared" si="1"/>
        <v>0</v>
      </c>
      <c r="G20" s="254" t="s">
        <v>164</v>
      </c>
      <c r="I20" s="108"/>
    </row>
    <row r="21" spans="1:9" s="106" customFormat="1" hidden="1" x14ac:dyDescent="0.25">
      <c r="A21" s="206"/>
      <c r="B21" s="196"/>
      <c r="C21" s="196"/>
      <c r="D21" s="213"/>
      <c r="E21" s="196"/>
      <c r="F21" s="153">
        <f t="shared" si="1"/>
        <v>0</v>
      </c>
      <c r="G21" s="254" t="s">
        <v>164</v>
      </c>
      <c r="I21" s="108"/>
    </row>
    <row r="22" spans="1:9" s="106" customFormat="1" hidden="1" x14ac:dyDescent="0.25">
      <c r="A22" s="206"/>
      <c r="B22" s="196"/>
      <c r="C22" s="196"/>
      <c r="D22" s="213"/>
      <c r="E22" s="196"/>
      <c r="F22" s="153">
        <f t="shared" si="1"/>
        <v>0</v>
      </c>
      <c r="G22" s="254" t="s">
        <v>164</v>
      </c>
      <c r="I22" s="108"/>
    </row>
    <row r="23" spans="1:9" s="106" customFormat="1" hidden="1" x14ac:dyDescent="0.25">
      <c r="A23" s="206"/>
      <c r="B23" s="196"/>
      <c r="C23" s="196"/>
      <c r="D23" s="213"/>
      <c r="E23" s="196"/>
      <c r="F23" s="153">
        <f t="shared" si="1"/>
        <v>0</v>
      </c>
      <c r="G23" s="254" t="s">
        <v>164</v>
      </c>
      <c r="I23" s="108"/>
    </row>
    <row r="24" spans="1:9" s="106" customFormat="1" hidden="1" x14ac:dyDescent="0.25">
      <c r="A24" s="206"/>
      <c r="B24" s="196"/>
      <c r="C24" s="196"/>
      <c r="D24" s="213"/>
      <c r="E24" s="196"/>
      <c r="F24" s="153">
        <f t="shared" si="1"/>
        <v>0</v>
      </c>
      <c r="G24" s="254" t="s">
        <v>164</v>
      </c>
      <c r="I24" s="108"/>
    </row>
    <row r="25" spans="1:9" s="106" customFormat="1" hidden="1" x14ac:dyDescent="0.25">
      <c r="A25" s="206"/>
      <c r="B25" s="196"/>
      <c r="C25" s="196"/>
      <c r="D25" s="213"/>
      <c r="E25" s="196"/>
      <c r="F25" s="153">
        <f t="shared" si="1"/>
        <v>0</v>
      </c>
      <c r="G25" s="254" t="s">
        <v>164</v>
      </c>
      <c r="I25" s="108"/>
    </row>
    <row r="26" spans="1:9" s="106" customFormat="1" hidden="1" x14ac:dyDescent="0.25">
      <c r="A26" s="206"/>
      <c r="B26" s="196"/>
      <c r="C26" s="196"/>
      <c r="D26" s="213"/>
      <c r="E26" s="196"/>
      <c r="F26" s="153">
        <f t="shared" si="1"/>
        <v>0</v>
      </c>
      <c r="G26" s="254" t="s">
        <v>164</v>
      </c>
      <c r="I26" s="108"/>
    </row>
    <row r="27" spans="1:9" s="106" customFormat="1" hidden="1" x14ac:dyDescent="0.25">
      <c r="A27" s="206"/>
      <c r="B27" s="196"/>
      <c r="C27" s="196"/>
      <c r="D27" s="213"/>
      <c r="E27" s="196"/>
      <c r="F27" s="153">
        <f t="shared" si="1"/>
        <v>0</v>
      </c>
      <c r="G27" s="254" t="s">
        <v>164</v>
      </c>
      <c r="I27" s="108"/>
    </row>
    <row r="28" spans="1:9" s="106" customFormat="1" hidden="1" x14ac:dyDescent="0.25">
      <c r="A28" s="206"/>
      <c r="B28" s="196"/>
      <c r="C28" s="196"/>
      <c r="D28" s="213"/>
      <c r="E28" s="196"/>
      <c r="F28" s="153">
        <f t="shared" si="1"/>
        <v>0</v>
      </c>
      <c r="G28" s="254" t="s">
        <v>164</v>
      </c>
      <c r="I28" s="108"/>
    </row>
    <row r="29" spans="1:9" s="106" customFormat="1" hidden="1" x14ac:dyDescent="0.25">
      <c r="A29" s="206"/>
      <c r="B29" s="196"/>
      <c r="C29" s="196"/>
      <c r="D29" s="213"/>
      <c r="E29" s="196"/>
      <c r="F29" s="153">
        <f t="shared" si="1"/>
        <v>0</v>
      </c>
      <c r="G29" s="254" t="s">
        <v>164</v>
      </c>
      <c r="I29" s="108"/>
    </row>
    <row r="30" spans="1:9" s="106" customFormat="1" hidden="1" x14ac:dyDescent="0.25">
      <c r="A30" s="206"/>
      <c r="B30" s="196"/>
      <c r="C30" s="196"/>
      <c r="D30" s="213"/>
      <c r="E30" s="196"/>
      <c r="F30" s="153">
        <f t="shared" si="1"/>
        <v>0</v>
      </c>
      <c r="G30" s="254" t="s">
        <v>164</v>
      </c>
      <c r="I30" s="108"/>
    </row>
    <row r="31" spans="1:9" s="106" customFormat="1" hidden="1" x14ac:dyDescent="0.25">
      <c r="A31" s="206"/>
      <c r="B31" s="196"/>
      <c r="C31" s="196"/>
      <c r="D31" s="213"/>
      <c r="E31" s="196"/>
      <c r="F31" s="153">
        <f t="shared" si="1"/>
        <v>0</v>
      </c>
      <c r="G31" s="254" t="s">
        <v>164</v>
      </c>
      <c r="I31" s="108"/>
    </row>
    <row r="32" spans="1:9" s="106" customFormat="1" hidden="1" x14ac:dyDescent="0.25">
      <c r="A32" s="206"/>
      <c r="B32" s="196"/>
      <c r="C32" s="196"/>
      <c r="D32" s="213"/>
      <c r="E32" s="196"/>
      <c r="F32" s="153">
        <f t="shared" si="1"/>
        <v>0</v>
      </c>
      <c r="G32" s="254" t="s">
        <v>164</v>
      </c>
      <c r="I32" s="108"/>
    </row>
    <row r="33" spans="1:9" s="106" customFormat="1" hidden="1" x14ac:dyDescent="0.25">
      <c r="A33" s="206"/>
      <c r="B33" s="196"/>
      <c r="C33" s="196"/>
      <c r="D33" s="213"/>
      <c r="E33" s="196"/>
      <c r="F33" s="153">
        <f t="shared" si="1"/>
        <v>0</v>
      </c>
      <c r="G33" s="254" t="s">
        <v>164</v>
      </c>
      <c r="I33" s="108"/>
    </row>
    <row r="34" spans="1:9" s="106" customFormat="1" hidden="1" x14ac:dyDescent="0.25">
      <c r="A34" s="206"/>
      <c r="B34" s="196"/>
      <c r="C34" s="196"/>
      <c r="D34" s="213"/>
      <c r="E34" s="196"/>
      <c r="F34" s="153">
        <f t="shared" si="1"/>
        <v>0</v>
      </c>
      <c r="G34" s="254" t="s">
        <v>164</v>
      </c>
      <c r="I34" s="108"/>
    </row>
    <row r="35" spans="1:9" s="106" customFormat="1" hidden="1" x14ac:dyDescent="0.25">
      <c r="A35" s="206"/>
      <c r="B35" s="196"/>
      <c r="C35" s="196"/>
      <c r="D35" s="213"/>
      <c r="E35" s="196"/>
      <c r="F35" s="153">
        <f t="shared" si="1"/>
        <v>0</v>
      </c>
      <c r="G35" s="254" t="s">
        <v>164</v>
      </c>
      <c r="I35" s="108"/>
    </row>
    <row r="36" spans="1:9" s="106" customFormat="1" hidden="1" x14ac:dyDescent="0.25">
      <c r="A36" s="206"/>
      <c r="B36" s="196"/>
      <c r="C36" s="196"/>
      <c r="D36" s="213"/>
      <c r="E36" s="196"/>
      <c r="F36" s="153">
        <f t="shared" si="1"/>
        <v>0</v>
      </c>
      <c r="G36" s="254" t="s">
        <v>164</v>
      </c>
      <c r="I36" s="108"/>
    </row>
    <row r="37" spans="1:9" s="106" customFormat="1" hidden="1" x14ac:dyDescent="0.25">
      <c r="A37" s="206"/>
      <c r="B37" s="196"/>
      <c r="C37" s="196"/>
      <c r="D37" s="213"/>
      <c r="E37" s="196"/>
      <c r="F37" s="153">
        <f t="shared" si="1"/>
        <v>0</v>
      </c>
      <c r="G37" s="254" t="s">
        <v>164</v>
      </c>
      <c r="I37" s="108"/>
    </row>
    <row r="38" spans="1:9" s="106" customFormat="1" hidden="1" x14ac:dyDescent="0.25">
      <c r="A38" s="206"/>
      <c r="B38" s="196"/>
      <c r="C38" s="196"/>
      <c r="D38" s="213"/>
      <c r="E38" s="196"/>
      <c r="F38" s="153">
        <f t="shared" si="1"/>
        <v>0</v>
      </c>
      <c r="G38" s="254" t="s">
        <v>164</v>
      </c>
      <c r="I38" s="108"/>
    </row>
    <row r="39" spans="1:9" s="106" customFormat="1" hidden="1" x14ac:dyDescent="0.25">
      <c r="A39" s="206"/>
      <c r="B39" s="196"/>
      <c r="C39" s="196"/>
      <c r="D39" s="213"/>
      <c r="E39" s="196"/>
      <c r="F39" s="153">
        <f t="shared" si="1"/>
        <v>0</v>
      </c>
      <c r="G39" s="254" t="s">
        <v>164</v>
      </c>
      <c r="I39" s="108"/>
    </row>
    <row r="40" spans="1:9" s="106" customFormat="1" hidden="1" x14ac:dyDescent="0.25">
      <c r="A40" s="206"/>
      <c r="B40" s="196"/>
      <c r="C40" s="196"/>
      <c r="D40" s="213"/>
      <c r="E40" s="196"/>
      <c r="F40" s="153">
        <f t="shared" si="1"/>
        <v>0</v>
      </c>
      <c r="G40" s="254" t="s">
        <v>164</v>
      </c>
      <c r="I40" s="108"/>
    </row>
    <row r="41" spans="1:9" s="106" customFormat="1" hidden="1" x14ac:dyDescent="0.25">
      <c r="A41" s="206"/>
      <c r="B41" s="196"/>
      <c r="C41" s="196"/>
      <c r="D41" s="213"/>
      <c r="E41" s="196"/>
      <c r="F41" s="153">
        <f t="shared" si="1"/>
        <v>0</v>
      </c>
      <c r="G41" s="254" t="s">
        <v>164</v>
      </c>
      <c r="I41" s="108"/>
    </row>
    <row r="42" spans="1:9" s="106" customFormat="1" hidden="1" x14ac:dyDescent="0.25">
      <c r="A42" s="206"/>
      <c r="B42" s="196"/>
      <c r="C42" s="196"/>
      <c r="D42" s="213"/>
      <c r="E42" s="196"/>
      <c r="F42" s="153">
        <f t="shared" si="1"/>
        <v>0</v>
      </c>
      <c r="G42" s="254" t="s">
        <v>164</v>
      </c>
      <c r="I42" s="108"/>
    </row>
    <row r="43" spans="1:9" s="106" customFormat="1" hidden="1" x14ac:dyDescent="0.25">
      <c r="A43" s="206"/>
      <c r="B43" s="196"/>
      <c r="C43" s="196"/>
      <c r="D43" s="213"/>
      <c r="E43" s="196"/>
      <c r="F43" s="153">
        <f t="shared" si="1"/>
        <v>0</v>
      </c>
      <c r="G43" s="254" t="s">
        <v>164</v>
      </c>
      <c r="I43" s="108"/>
    </row>
    <row r="44" spans="1:9" s="106" customFormat="1" hidden="1" x14ac:dyDescent="0.25">
      <c r="A44" s="206"/>
      <c r="B44" s="196"/>
      <c r="C44" s="196"/>
      <c r="D44" s="213"/>
      <c r="E44" s="196"/>
      <c r="F44" s="153">
        <f t="shared" si="1"/>
        <v>0</v>
      </c>
      <c r="G44" s="254" t="s">
        <v>164</v>
      </c>
      <c r="I44" s="108"/>
    </row>
    <row r="45" spans="1:9" s="106" customFormat="1" hidden="1" x14ac:dyDescent="0.25">
      <c r="A45" s="206"/>
      <c r="B45" s="196"/>
      <c r="C45" s="196"/>
      <c r="D45" s="213"/>
      <c r="E45" s="196"/>
      <c r="F45" s="153">
        <f t="shared" si="1"/>
        <v>0</v>
      </c>
      <c r="G45" s="254" t="s">
        <v>164</v>
      </c>
      <c r="I45" s="108"/>
    </row>
    <row r="46" spans="1:9" s="106" customFormat="1" hidden="1" x14ac:dyDescent="0.25">
      <c r="A46" s="206"/>
      <c r="B46" s="196"/>
      <c r="C46" s="196"/>
      <c r="D46" s="213"/>
      <c r="E46" s="196"/>
      <c r="F46" s="153">
        <f t="shared" si="1"/>
        <v>0</v>
      </c>
      <c r="G46" s="254" t="s">
        <v>164</v>
      </c>
      <c r="I46" s="108"/>
    </row>
    <row r="47" spans="1:9" s="106" customFormat="1" hidden="1" x14ac:dyDescent="0.25">
      <c r="A47" s="206"/>
      <c r="B47" s="196"/>
      <c r="C47" s="196"/>
      <c r="D47" s="213"/>
      <c r="E47" s="196"/>
      <c r="F47" s="153">
        <f t="shared" si="1"/>
        <v>0</v>
      </c>
      <c r="G47" s="254" t="s">
        <v>164</v>
      </c>
      <c r="I47" s="108"/>
    </row>
    <row r="48" spans="1:9" s="106" customFormat="1" hidden="1" x14ac:dyDescent="0.25">
      <c r="A48" s="206"/>
      <c r="B48" s="196"/>
      <c r="C48" s="196"/>
      <c r="D48" s="213"/>
      <c r="E48" s="196"/>
      <c r="F48" s="153">
        <f t="shared" si="1"/>
        <v>0</v>
      </c>
      <c r="G48" s="254" t="s">
        <v>164</v>
      </c>
      <c r="I48" s="108"/>
    </row>
    <row r="49" spans="1:9" s="106" customFormat="1" hidden="1" x14ac:dyDescent="0.25">
      <c r="A49" s="206"/>
      <c r="B49" s="196"/>
      <c r="C49" s="196"/>
      <c r="D49" s="213"/>
      <c r="E49" s="196"/>
      <c r="F49" s="153">
        <f t="shared" si="1"/>
        <v>0</v>
      </c>
      <c r="G49" s="254" t="s">
        <v>164</v>
      </c>
      <c r="I49" s="108"/>
    </row>
    <row r="50" spans="1:9" s="106" customFormat="1" hidden="1" x14ac:dyDescent="0.25">
      <c r="A50" s="206"/>
      <c r="B50" s="196"/>
      <c r="C50" s="196"/>
      <c r="D50" s="213"/>
      <c r="E50" s="196"/>
      <c r="F50" s="153">
        <f t="shared" si="1"/>
        <v>0</v>
      </c>
      <c r="G50" s="254" t="s">
        <v>164</v>
      </c>
      <c r="I50" s="108"/>
    </row>
    <row r="51" spans="1:9" s="106" customFormat="1" hidden="1" x14ac:dyDescent="0.25">
      <c r="A51" s="206"/>
      <c r="B51" s="196"/>
      <c r="C51" s="196"/>
      <c r="D51" s="213"/>
      <c r="E51" s="196"/>
      <c r="F51" s="153">
        <f t="shared" si="1"/>
        <v>0</v>
      </c>
      <c r="G51" s="254" t="s">
        <v>164</v>
      </c>
      <c r="I51" s="108"/>
    </row>
    <row r="52" spans="1:9" s="106" customFormat="1" hidden="1" x14ac:dyDescent="0.25">
      <c r="A52" s="206"/>
      <c r="B52" s="196"/>
      <c r="C52" s="196"/>
      <c r="D52" s="213"/>
      <c r="E52" s="196"/>
      <c r="F52" s="153">
        <f t="shared" si="1"/>
        <v>0</v>
      </c>
      <c r="G52" s="254" t="s">
        <v>164</v>
      </c>
      <c r="I52" s="108"/>
    </row>
    <row r="53" spans="1:9" s="106" customFormat="1" hidden="1" x14ac:dyDescent="0.25">
      <c r="A53" s="206"/>
      <c r="B53" s="196"/>
      <c r="C53" s="196"/>
      <c r="D53" s="213"/>
      <c r="E53" s="196"/>
      <c r="F53" s="153">
        <f t="shared" si="1"/>
        <v>0</v>
      </c>
      <c r="G53" s="254" t="s">
        <v>164</v>
      </c>
      <c r="I53" s="108"/>
    </row>
    <row r="54" spans="1:9" s="106" customFormat="1" hidden="1" x14ac:dyDescent="0.25">
      <c r="A54" s="206"/>
      <c r="B54" s="196"/>
      <c r="C54" s="196"/>
      <c r="D54" s="213"/>
      <c r="E54" s="196"/>
      <c r="F54" s="153">
        <f t="shared" si="1"/>
        <v>0</v>
      </c>
      <c r="G54" s="254" t="s">
        <v>164</v>
      </c>
      <c r="I54" s="108"/>
    </row>
    <row r="55" spans="1:9" s="106" customFormat="1" hidden="1" x14ac:dyDescent="0.25">
      <c r="A55" s="206"/>
      <c r="B55" s="196"/>
      <c r="C55" s="196"/>
      <c r="D55" s="213"/>
      <c r="E55" s="196"/>
      <c r="F55" s="153">
        <f t="shared" si="1"/>
        <v>0</v>
      </c>
      <c r="G55" s="254" t="s">
        <v>164</v>
      </c>
      <c r="I55" s="108"/>
    </row>
    <row r="56" spans="1:9" s="106" customFormat="1" hidden="1" x14ac:dyDescent="0.25">
      <c r="A56" s="206"/>
      <c r="B56" s="196"/>
      <c r="C56" s="196"/>
      <c r="D56" s="213"/>
      <c r="E56" s="196"/>
      <c r="F56" s="153">
        <f t="shared" si="1"/>
        <v>0</v>
      </c>
      <c r="G56" s="254" t="s">
        <v>164</v>
      </c>
      <c r="I56" s="108"/>
    </row>
    <row r="57" spans="1:9" s="106" customFormat="1" hidden="1" x14ac:dyDescent="0.25">
      <c r="A57" s="206"/>
      <c r="B57" s="196"/>
      <c r="C57" s="196"/>
      <c r="D57" s="213"/>
      <c r="E57" s="196"/>
      <c r="F57" s="153">
        <f t="shared" si="1"/>
        <v>0</v>
      </c>
      <c r="G57" s="254" t="s">
        <v>164</v>
      </c>
      <c r="I57" s="108"/>
    </row>
    <row r="58" spans="1:9" s="106" customFormat="1" hidden="1" x14ac:dyDescent="0.25">
      <c r="A58" s="206"/>
      <c r="B58" s="196"/>
      <c r="C58" s="196"/>
      <c r="D58" s="213"/>
      <c r="E58" s="196"/>
      <c r="F58" s="153">
        <f t="shared" si="1"/>
        <v>0</v>
      </c>
      <c r="G58" s="254" t="s">
        <v>164</v>
      </c>
      <c r="I58" s="108"/>
    </row>
    <row r="59" spans="1:9" s="106" customFormat="1" hidden="1" x14ac:dyDescent="0.25">
      <c r="A59" s="206"/>
      <c r="B59" s="196"/>
      <c r="C59" s="196"/>
      <c r="D59" s="213"/>
      <c r="E59" s="196"/>
      <c r="F59" s="153">
        <f t="shared" si="1"/>
        <v>0</v>
      </c>
      <c r="G59" s="254" t="s">
        <v>164</v>
      </c>
      <c r="I59" s="108"/>
    </row>
    <row r="60" spans="1:9" s="106" customFormat="1" hidden="1" x14ac:dyDescent="0.25">
      <c r="A60" s="206"/>
      <c r="B60" s="196"/>
      <c r="C60" s="196"/>
      <c r="D60" s="213"/>
      <c r="E60" s="196"/>
      <c r="F60" s="153">
        <f t="shared" si="1"/>
        <v>0</v>
      </c>
      <c r="G60" s="254" t="s">
        <v>164</v>
      </c>
      <c r="I60" s="108"/>
    </row>
    <row r="61" spans="1:9" s="106" customFormat="1" hidden="1" x14ac:dyDescent="0.25">
      <c r="A61" s="206"/>
      <c r="B61" s="196"/>
      <c r="C61" s="196"/>
      <c r="D61" s="213"/>
      <c r="E61" s="196"/>
      <c r="F61" s="153">
        <f t="shared" si="1"/>
        <v>0</v>
      </c>
      <c r="G61" s="254" t="s">
        <v>164</v>
      </c>
      <c r="I61" s="108"/>
    </row>
    <row r="62" spans="1:9" s="106" customFormat="1" hidden="1" x14ac:dyDescent="0.25">
      <c r="A62" s="206"/>
      <c r="B62" s="196"/>
      <c r="C62" s="196"/>
      <c r="D62" s="213"/>
      <c r="E62" s="196"/>
      <c r="F62" s="153">
        <f t="shared" si="1"/>
        <v>0</v>
      </c>
      <c r="G62" s="254" t="s">
        <v>164</v>
      </c>
      <c r="I62" s="108"/>
    </row>
    <row r="63" spans="1:9" s="106" customFormat="1" hidden="1" x14ac:dyDescent="0.25">
      <c r="A63" s="206"/>
      <c r="B63" s="196"/>
      <c r="C63" s="196"/>
      <c r="D63" s="213"/>
      <c r="E63" s="196"/>
      <c r="F63" s="153">
        <f t="shared" si="1"/>
        <v>0</v>
      </c>
      <c r="G63" s="254" t="s">
        <v>164</v>
      </c>
      <c r="I63" s="108"/>
    </row>
    <row r="64" spans="1:9" s="106" customFormat="1" hidden="1" x14ac:dyDescent="0.25">
      <c r="A64" s="206"/>
      <c r="B64" s="196"/>
      <c r="C64" s="196"/>
      <c r="D64" s="213"/>
      <c r="E64" s="196"/>
      <c r="F64" s="153">
        <f t="shared" si="1"/>
        <v>0</v>
      </c>
      <c r="G64" s="254" t="s">
        <v>164</v>
      </c>
      <c r="I64" s="108"/>
    </row>
    <row r="65" spans="1:9" s="106" customFormat="1" hidden="1" x14ac:dyDescent="0.25">
      <c r="A65" s="206"/>
      <c r="B65" s="196"/>
      <c r="C65" s="196"/>
      <c r="D65" s="213"/>
      <c r="E65" s="196"/>
      <c r="F65" s="153">
        <f t="shared" si="1"/>
        <v>0</v>
      </c>
      <c r="G65" s="254" t="s">
        <v>164</v>
      </c>
      <c r="I65" s="108"/>
    </row>
    <row r="66" spans="1:9" s="106" customFormat="1" hidden="1" x14ac:dyDescent="0.25">
      <c r="A66" s="206"/>
      <c r="B66" s="196"/>
      <c r="C66" s="196"/>
      <c r="D66" s="213"/>
      <c r="E66" s="196"/>
      <c r="F66" s="153">
        <f t="shared" si="1"/>
        <v>0</v>
      </c>
      <c r="G66" s="254" t="s">
        <v>164</v>
      </c>
      <c r="I66" s="108"/>
    </row>
    <row r="67" spans="1:9" s="106" customFormat="1" hidden="1" x14ac:dyDescent="0.25">
      <c r="A67" s="206"/>
      <c r="B67" s="196"/>
      <c r="C67" s="196"/>
      <c r="D67" s="213"/>
      <c r="E67" s="196"/>
      <c r="F67" s="153">
        <f t="shared" si="1"/>
        <v>0</v>
      </c>
      <c r="G67" s="254" t="s">
        <v>164</v>
      </c>
      <c r="I67" s="108"/>
    </row>
    <row r="68" spans="1:9" s="106" customFormat="1" hidden="1" x14ac:dyDescent="0.25">
      <c r="A68" s="206"/>
      <c r="B68" s="196"/>
      <c r="C68" s="196"/>
      <c r="D68" s="213"/>
      <c r="E68" s="196"/>
      <c r="F68" s="153">
        <f t="shared" si="1"/>
        <v>0</v>
      </c>
      <c r="G68" s="254" t="s">
        <v>164</v>
      </c>
      <c r="I68" s="108"/>
    </row>
    <row r="69" spans="1:9" s="106" customFormat="1" hidden="1" x14ac:dyDescent="0.25">
      <c r="A69" s="206"/>
      <c r="B69" s="196"/>
      <c r="C69" s="196"/>
      <c r="D69" s="213"/>
      <c r="E69" s="196"/>
      <c r="F69" s="153">
        <f t="shared" si="1"/>
        <v>0</v>
      </c>
      <c r="G69" s="254" t="s">
        <v>164</v>
      </c>
      <c r="I69" s="108"/>
    </row>
    <row r="70" spans="1:9" s="106" customFormat="1" hidden="1" x14ac:dyDescent="0.25">
      <c r="A70" s="206"/>
      <c r="B70" s="196"/>
      <c r="C70" s="196"/>
      <c r="D70" s="213"/>
      <c r="E70" s="196"/>
      <c r="F70" s="153">
        <f t="shared" si="1"/>
        <v>0</v>
      </c>
      <c r="G70" s="254" t="s">
        <v>164</v>
      </c>
      <c r="I70" s="108"/>
    </row>
    <row r="71" spans="1:9" s="106" customFormat="1" hidden="1" x14ac:dyDescent="0.25">
      <c r="A71" s="206"/>
      <c r="B71" s="196"/>
      <c r="C71" s="196"/>
      <c r="D71" s="213"/>
      <c r="E71" s="196"/>
      <c r="F71" s="153">
        <f t="shared" si="1"/>
        <v>0</v>
      </c>
      <c r="G71" s="254" t="s">
        <v>164</v>
      </c>
      <c r="I71" s="108"/>
    </row>
    <row r="72" spans="1:9" s="106" customFormat="1" hidden="1" x14ac:dyDescent="0.25">
      <c r="A72" s="206"/>
      <c r="B72" s="196"/>
      <c r="C72" s="196"/>
      <c r="D72" s="213"/>
      <c r="E72" s="196"/>
      <c r="F72" s="153">
        <f t="shared" si="1"/>
        <v>0</v>
      </c>
      <c r="G72" s="254" t="s">
        <v>164</v>
      </c>
      <c r="I72" s="108"/>
    </row>
    <row r="73" spans="1:9" s="106" customFormat="1" hidden="1" x14ac:dyDescent="0.25">
      <c r="A73" s="206"/>
      <c r="B73" s="196"/>
      <c r="C73" s="196"/>
      <c r="D73" s="213"/>
      <c r="E73" s="196"/>
      <c r="F73" s="153">
        <f t="shared" si="1"/>
        <v>0</v>
      </c>
      <c r="G73" s="254" t="s">
        <v>164</v>
      </c>
      <c r="I73" s="108"/>
    </row>
    <row r="74" spans="1:9" s="106" customFormat="1" hidden="1" x14ac:dyDescent="0.25">
      <c r="A74" s="206"/>
      <c r="B74" s="196"/>
      <c r="C74" s="196"/>
      <c r="D74" s="213"/>
      <c r="E74" s="196"/>
      <c r="F74" s="153">
        <f t="shared" si="1"/>
        <v>0</v>
      </c>
      <c r="G74" s="254" t="s">
        <v>164</v>
      </c>
      <c r="I74" s="108"/>
    </row>
    <row r="75" spans="1:9" s="106" customFormat="1" hidden="1" x14ac:dyDescent="0.25">
      <c r="A75" s="206"/>
      <c r="B75" s="196"/>
      <c r="C75" s="196"/>
      <c r="D75" s="213"/>
      <c r="E75" s="196"/>
      <c r="F75" s="153">
        <f t="shared" si="1"/>
        <v>0</v>
      </c>
      <c r="G75" s="254" t="s">
        <v>164</v>
      </c>
      <c r="I75" s="108"/>
    </row>
    <row r="76" spans="1:9" s="106" customFormat="1" hidden="1" x14ac:dyDescent="0.25">
      <c r="A76" s="206"/>
      <c r="B76" s="196"/>
      <c r="C76" s="196"/>
      <c r="D76" s="213"/>
      <c r="E76" s="196"/>
      <c r="F76" s="153">
        <f t="shared" si="1"/>
        <v>0</v>
      </c>
      <c r="G76" s="254" t="s">
        <v>164</v>
      </c>
      <c r="I76" s="108"/>
    </row>
    <row r="77" spans="1:9" s="106" customFormat="1" hidden="1" x14ac:dyDescent="0.25">
      <c r="A77" s="206"/>
      <c r="B77" s="196"/>
      <c r="C77" s="196"/>
      <c r="D77" s="213"/>
      <c r="E77" s="196"/>
      <c r="F77" s="153">
        <f t="shared" si="1"/>
        <v>0</v>
      </c>
      <c r="G77" s="254" t="s">
        <v>164</v>
      </c>
      <c r="I77" s="108"/>
    </row>
    <row r="78" spans="1:9" s="106" customFormat="1" hidden="1" x14ac:dyDescent="0.25">
      <c r="A78" s="206"/>
      <c r="B78" s="196"/>
      <c r="C78" s="196"/>
      <c r="D78" s="213"/>
      <c r="E78" s="196"/>
      <c r="F78" s="153">
        <f t="shared" si="1"/>
        <v>0</v>
      </c>
      <c r="G78" s="254" t="s">
        <v>164</v>
      </c>
      <c r="I78" s="108"/>
    </row>
    <row r="79" spans="1:9" s="106" customFormat="1" hidden="1" x14ac:dyDescent="0.25">
      <c r="A79" s="206"/>
      <c r="B79" s="196"/>
      <c r="C79" s="196"/>
      <c r="D79" s="213"/>
      <c r="E79" s="196"/>
      <c r="F79" s="153">
        <f t="shared" si="1"/>
        <v>0</v>
      </c>
      <c r="G79" s="254" t="s">
        <v>164</v>
      </c>
      <c r="I79" s="108"/>
    </row>
    <row r="80" spans="1:9" s="106" customFormat="1" hidden="1" x14ac:dyDescent="0.25">
      <c r="A80" s="206"/>
      <c r="B80" s="196"/>
      <c r="C80" s="196"/>
      <c r="D80" s="213"/>
      <c r="E80" s="196"/>
      <c r="F80" s="153">
        <f t="shared" si="1"/>
        <v>0</v>
      </c>
      <c r="G80" s="254" t="s">
        <v>164</v>
      </c>
      <c r="I80" s="108"/>
    </row>
    <row r="81" spans="1:9" s="106" customFormat="1" hidden="1" x14ac:dyDescent="0.25">
      <c r="A81" s="206"/>
      <c r="B81" s="196"/>
      <c r="C81" s="196"/>
      <c r="D81" s="213"/>
      <c r="E81" s="196"/>
      <c r="F81" s="153">
        <f t="shared" si="1"/>
        <v>0</v>
      </c>
      <c r="G81" s="254" t="s">
        <v>164</v>
      </c>
      <c r="I81" s="108"/>
    </row>
    <row r="82" spans="1:9" s="106" customFormat="1" hidden="1" x14ac:dyDescent="0.25">
      <c r="A82" s="206"/>
      <c r="B82" s="196"/>
      <c r="C82" s="196"/>
      <c r="D82" s="213"/>
      <c r="E82" s="196"/>
      <c r="F82" s="153">
        <f t="shared" si="1"/>
        <v>0</v>
      </c>
      <c r="G82" s="254" t="s">
        <v>164</v>
      </c>
      <c r="I82" s="108"/>
    </row>
    <row r="83" spans="1:9" s="106" customFormat="1" hidden="1" x14ac:dyDescent="0.25">
      <c r="A83" s="206"/>
      <c r="B83" s="196"/>
      <c r="C83" s="196"/>
      <c r="D83" s="213"/>
      <c r="E83" s="196"/>
      <c r="F83" s="153">
        <f t="shared" si="1"/>
        <v>0</v>
      </c>
      <c r="G83" s="254" t="s">
        <v>164</v>
      </c>
      <c r="I83" s="108"/>
    </row>
    <row r="84" spans="1:9" s="106" customFormat="1" hidden="1" x14ac:dyDescent="0.25">
      <c r="A84" s="206"/>
      <c r="B84" s="196"/>
      <c r="C84" s="196"/>
      <c r="D84" s="213"/>
      <c r="E84" s="196"/>
      <c r="F84" s="153">
        <f t="shared" si="1"/>
        <v>0</v>
      </c>
      <c r="G84" s="254" t="s">
        <v>164</v>
      </c>
      <c r="I84" s="108"/>
    </row>
    <row r="85" spans="1:9" s="106" customFormat="1" hidden="1" x14ac:dyDescent="0.25">
      <c r="A85" s="206"/>
      <c r="B85" s="196"/>
      <c r="C85" s="196"/>
      <c r="D85" s="213"/>
      <c r="E85" s="196"/>
      <c r="F85" s="153">
        <f t="shared" si="1"/>
        <v>0</v>
      </c>
      <c r="G85" s="254" t="s">
        <v>164</v>
      </c>
      <c r="I85" s="108"/>
    </row>
    <row r="86" spans="1:9" s="106" customFormat="1" hidden="1" x14ac:dyDescent="0.25">
      <c r="A86" s="206"/>
      <c r="B86" s="196"/>
      <c r="C86" s="196"/>
      <c r="D86" s="213"/>
      <c r="E86" s="196"/>
      <c r="F86" s="153">
        <f t="shared" si="1"/>
        <v>0</v>
      </c>
      <c r="G86" s="254" t="s">
        <v>164</v>
      </c>
      <c r="I86" s="108"/>
    </row>
    <row r="87" spans="1:9" s="106" customFormat="1" hidden="1" x14ac:dyDescent="0.25">
      <c r="A87" s="206"/>
      <c r="B87" s="196"/>
      <c r="C87" s="196"/>
      <c r="D87" s="213"/>
      <c r="E87" s="196"/>
      <c r="F87" s="153">
        <f t="shared" si="1"/>
        <v>0</v>
      </c>
      <c r="G87" s="254" t="s">
        <v>164</v>
      </c>
      <c r="I87" s="108"/>
    </row>
    <row r="88" spans="1:9" s="106" customFormat="1" hidden="1" x14ac:dyDescent="0.25">
      <c r="A88" s="206"/>
      <c r="B88" s="196"/>
      <c r="C88" s="196"/>
      <c r="D88" s="213"/>
      <c r="E88" s="196"/>
      <c r="F88" s="153">
        <f t="shared" si="1"/>
        <v>0</v>
      </c>
      <c r="G88" s="254" t="s">
        <v>164</v>
      </c>
      <c r="I88" s="108"/>
    </row>
    <row r="89" spans="1:9" s="106" customFormat="1" hidden="1" x14ac:dyDescent="0.25">
      <c r="A89" s="206"/>
      <c r="B89" s="196"/>
      <c r="C89" s="196"/>
      <c r="D89" s="213"/>
      <c r="E89" s="196"/>
      <c r="F89" s="153">
        <f t="shared" si="1"/>
        <v>0</v>
      </c>
      <c r="G89" s="254" t="s">
        <v>164</v>
      </c>
      <c r="I89" s="108"/>
    </row>
    <row r="90" spans="1:9" s="106" customFormat="1" hidden="1" x14ac:dyDescent="0.25">
      <c r="A90" s="206"/>
      <c r="B90" s="196"/>
      <c r="C90" s="196"/>
      <c r="D90" s="213"/>
      <c r="E90" s="196"/>
      <c r="F90" s="153">
        <f t="shared" si="1"/>
        <v>0</v>
      </c>
      <c r="G90" s="254" t="s">
        <v>164</v>
      </c>
      <c r="I90" s="108"/>
    </row>
    <row r="91" spans="1:9" s="106" customFormat="1" hidden="1" x14ac:dyDescent="0.25">
      <c r="A91" s="206"/>
      <c r="B91" s="196"/>
      <c r="C91" s="196"/>
      <c r="D91" s="213"/>
      <c r="E91" s="196"/>
      <c r="F91" s="153">
        <f t="shared" si="1"/>
        <v>0</v>
      </c>
      <c r="G91" s="254" t="s">
        <v>164</v>
      </c>
      <c r="I91" s="108"/>
    </row>
    <row r="92" spans="1:9" s="106" customFormat="1" hidden="1" x14ac:dyDescent="0.25">
      <c r="A92" s="206"/>
      <c r="B92" s="196"/>
      <c r="C92" s="196"/>
      <c r="D92" s="213"/>
      <c r="E92" s="196"/>
      <c r="F92" s="153">
        <f t="shared" si="1"/>
        <v>0</v>
      </c>
      <c r="G92" s="254" t="s">
        <v>164</v>
      </c>
      <c r="I92" s="108"/>
    </row>
    <row r="93" spans="1:9" s="106" customFormat="1" hidden="1" x14ac:dyDescent="0.25">
      <c r="A93" s="206"/>
      <c r="B93" s="196"/>
      <c r="C93" s="196"/>
      <c r="D93" s="213"/>
      <c r="E93" s="196"/>
      <c r="F93" s="153">
        <f t="shared" si="1"/>
        <v>0</v>
      </c>
      <c r="G93" s="254" t="s">
        <v>164</v>
      </c>
      <c r="I93" s="108"/>
    </row>
    <row r="94" spans="1:9" s="106" customFormat="1" hidden="1" x14ac:dyDescent="0.25">
      <c r="A94" s="206"/>
      <c r="B94" s="196"/>
      <c r="C94" s="196"/>
      <c r="D94" s="213"/>
      <c r="E94" s="196"/>
      <c r="F94" s="153">
        <f t="shared" si="1"/>
        <v>0</v>
      </c>
      <c r="G94" s="254" t="s">
        <v>164</v>
      </c>
      <c r="I94" s="108"/>
    </row>
    <row r="95" spans="1:9" s="106" customFormat="1" hidden="1" x14ac:dyDescent="0.25">
      <c r="A95" s="206"/>
      <c r="B95" s="196"/>
      <c r="C95" s="196"/>
      <c r="D95" s="213"/>
      <c r="E95" s="196"/>
      <c r="F95" s="153">
        <f t="shared" si="1"/>
        <v>0</v>
      </c>
      <c r="G95" s="254" t="s">
        <v>164</v>
      </c>
      <c r="I95" s="108"/>
    </row>
    <row r="96" spans="1:9" s="106" customFormat="1" hidden="1" x14ac:dyDescent="0.25">
      <c r="A96" s="206"/>
      <c r="B96" s="196"/>
      <c r="C96" s="196"/>
      <c r="D96" s="213"/>
      <c r="E96" s="196"/>
      <c r="F96" s="153">
        <f t="shared" si="1"/>
        <v>0</v>
      </c>
      <c r="G96" s="254" t="s">
        <v>164</v>
      </c>
      <c r="I96" s="108"/>
    </row>
    <row r="97" spans="1:9" s="106" customFormat="1" hidden="1" x14ac:dyDescent="0.25">
      <c r="A97" s="206"/>
      <c r="B97" s="196"/>
      <c r="C97" s="196"/>
      <c r="D97" s="213"/>
      <c r="E97" s="196"/>
      <c r="F97" s="153">
        <f t="shared" si="1"/>
        <v>0</v>
      </c>
      <c r="G97" s="254" t="s">
        <v>164</v>
      </c>
      <c r="I97" s="108"/>
    </row>
    <row r="98" spans="1:9" s="106" customFormat="1" hidden="1" x14ac:dyDescent="0.25">
      <c r="A98" s="206"/>
      <c r="B98" s="196"/>
      <c r="C98" s="196"/>
      <c r="D98" s="213"/>
      <c r="E98" s="196"/>
      <c r="F98" s="153">
        <f t="shared" si="1"/>
        <v>0</v>
      </c>
      <c r="G98" s="254" t="s">
        <v>164</v>
      </c>
      <c r="I98" s="108"/>
    </row>
    <row r="99" spans="1:9" s="106" customFormat="1" hidden="1" x14ac:dyDescent="0.25">
      <c r="A99" s="206"/>
      <c r="B99" s="196"/>
      <c r="C99" s="196"/>
      <c r="D99" s="213"/>
      <c r="E99" s="196"/>
      <c r="F99" s="153">
        <f t="shared" si="1"/>
        <v>0</v>
      </c>
      <c r="G99" s="254" t="s">
        <v>164</v>
      </c>
      <c r="I99" s="108"/>
    </row>
    <row r="100" spans="1:9" s="106" customFormat="1" hidden="1" x14ac:dyDescent="0.25">
      <c r="A100" s="206"/>
      <c r="B100" s="196"/>
      <c r="C100" s="196"/>
      <c r="D100" s="213"/>
      <c r="E100" s="196"/>
      <c r="F100" s="153">
        <f t="shared" si="1"/>
        <v>0</v>
      </c>
      <c r="G100" s="254" t="s">
        <v>164</v>
      </c>
      <c r="I100" s="108"/>
    </row>
    <row r="101" spans="1:9" s="106" customFormat="1" hidden="1" x14ac:dyDescent="0.25">
      <c r="A101" s="206"/>
      <c r="B101" s="196"/>
      <c r="C101" s="196"/>
      <c r="D101" s="213"/>
      <c r="E101" s="196"/>
      <c r="F101" s="153">
        <f t="shared" si="1"/>
        <v>0</v>
      </c>
      <c r="G101" s="254" t="s">
        <v>164</v>
      </c>
      <c r="I101" s="108"/>
    </row>
    <row r="102" spans="1:9" s="106" customFormat="1" hidden="1" x14ac:dyDescent="0.25">
      <c r="A102" s="206"/>
      <c r="B102" s="196"/>
      <c r="C102" s="196"/>
      <c r="D102" s="213"/>
      <c r="E102" s="196"/>
      <c r="F102" s="153">
        <f t="shared" si="1"/>
        <v>0</v>
      </c>
      <c r="G102" s="254" t="s">
        <v>164</v>
      </c>
      <c r="I102" s="108"/>
    </row>
    <row r="103" spans="1:9" s="106" customFormat="1" hidden="1" x14ac:dyDescent="0.25">
      <c r="A103" s="206"/>
      <c r="B103" s="196"/>
      <c r="C103" s="196"/>
      <c r="D103" s="213"/>
      <c r="E103" s="196"/>
      <c r="F103" s="153">
        <f t="shared" si="1"/>
        <v>0</v>
      </c>
      <c r="G103" s="254" t="s">
        <v>164</v>
      </c>
      <c r="I103" s="108"/>
    </row>
    <row r="104" spans="1:9" s="106" customFormat="1" hidden="1" x14ac:dyDescent="0.25">
      <c r="A104" s="206"/>
      <c r="B104" s="196"/>
      <c r="C104" s="196"/>
      <c r="D104" s="213"/>
      <c r="E104" s="196"/>
      <c r="F104" s="153">
        <f t="shared" si="1"/>
        <v>0</v>
      </c>
      <c r="G104" s="254" t="s">
        <v>164</v>
      </c>
      <c r="I104" s="108"/>
    </row>
    <row r="105" spans="1:9" s="106" customFormat="1" hidden="1" x14ac:dyDescent="0.25">
      <c r="A105" s="206"/>
      <c r="B105" s="196"/>
      <c r="C105" s="196"/>
      <c r="D105" s="213"/>
      <c r="E105" s="196"/>
      <c r="F105" s="153">
        <f t="shared" si="1"/>
        <v>0</v>
      </c>
      <c r="G105" s="254" t="s">
        <v>164</v>
      </c>
      <c r="I105" s="108"/>
    </row>
    <row r="106" spans="1:9" s="106" customFormat="1" hidden="1" x14ac:dyDescent="0.25">
      <c r="A106" s="206"/>
      <c r="B106" s="196"/>
      <c r="C106" s="196"/>
      <c r="D106" s="213"/>
      <c r="E106" s="196"/>
      <c r="F106" s="153">
        <f t="shared" si="1"/>
        <v>0</v>
      </c>
      <c r="G106" s="254" t="s">
        <v>164</v>
      </c>
      <c r="I106" s="108"/>
    </row>
    <row r="107" spans="1:9" s="106" customFormat="1" hidden="1" x14ac:dyDescent="0.25">
      <c r="A107" s="206"/>
      <c r="B107" s="196"/>
      <c r="C107" s="196"/>
      <c r="D107" s="213"/>
      <c r="E107" s="196"/>
      <c r="F107" s="153">
        <f t="shared" si="1"/>
        <v>0</v>
      </c>
      <c r="G107" s="254" t="s">
        <v>164</v>
      </c>
      <c r="I107" s="108"/>
    </row>
    <row r="108" spans="1:9" s="106" customFormat="1" hidden="1" x14ac:dyDescent="0.25">
      <c r="A108" s="206"/>
      <c r="B108" s="196"/>
      <c r="C108" s="196"/>
      <c r="D108" s="213"/>
      <c r="E108" s="196"/>
      <c r="F108" s="153">
        <f t="shared" si="1"/>
        <v>0</v>
      </c>
      <c r="G108" s="254" t="s">
        <v>164</v>
      </c>
      <c r="I108" s="108"/>
    </row>
    <row r="109" spans="1:9" s="106" customFormat="1" hidden="1" x14ac:dyDescent="0.25">
      <c r="A109" s="206"/>
      <c r="B109" s="196"/>
      <c r="C109" s="196"/>
      <c r="D109" s="213"/>
      <c r="E109" s="196"/>
      <c r="F109" s="153">
        <f t="shared" si="1"/>
        <v>0</v>
      </c>
      <c r="G109" s="254" t="s">
        <v>164</v>
      </c>
      <c r="I109" s="108"/>
    </row>
    <row r="110" spans="1:9" s="106" customFormat="1" hidden="1" x14ac:dyDescent="0.25">
      <c r="A110" s="206"/>
      <c r="B110" s="196"/>
      <c r="C110" s="196"/>
      <c r="D110" s="213"/>
      <c r="E110" s="196"/>
      <c r="F110" s="153">
        <f t="shared" si="1"/>
        <v>0</v>
      </c>
      <c r="G110" s="254" t="s">
        <v>164</v>
      </c>
      <c r="I110" s="108"/>
    </row>
    <row r="111" spans="1:9" s="106" customFormat="1" hidden="1" x14ac:dyDescent="0.25">
      <c r="A111" s="206"/>
      <c r="B111" s="196"/>
      <c r="C111" s="196"/>
      <c r="D111" s="213"/>
      <c r="E111" s="196"/>
      <c r="F111" s="153">
        <f t="shared" si="1"/>
        <v>0</v>
      </c>
      <c r="G111" s="254" t="s">
        <v>164</v>
      </c>
      <c r="I111" s="108"/>
    </row>
    <row r="112" spans="1:9" s="106" customFormat="1" hidden="1" x14ac:dyDescent="0.25">
      <c r="A112" s="206"/>
      <c r="B112" s="196"/>
      <c r="C112" s="196"/>
      <c r="D112" s="213"/>
      <c r="E112" s="196"/>
      <c r="F112" s="153">
        <f t="shared" si="1"/>
        <v>0</v>
      </c>
      <c r="G112" s="254" t="s">
        <v>164</v>
      </c>
      <c r="I112" s="108"/>
    </row>
    <row r="113" spans="1:9" s="106" customFormat="1" hidden="1" x14ac:dyDescent="0.25">
      <c r="A113" s="206"/>
      <c r="B113" s="196"/>
      <c r="C113" s="196"/>
      <c r="D113" s="213"/>
      <c r="E113" s="196"/>
      <c r="F113" s="153">
        <f t="shared" si="1"/>
        <v>0</v>
      </c>
      <c r="G113" s="254" t="s">
        <v>164</v>
      </c>
      <c r="I113" s="108"/>
    </row>
    <row r="114" spans="1:9" s="106" customFormat="1" hidden="1" x14ac:dyDescent="0.25">
      <c r="A114" s="206"/>
      <c r="B114" s="196"/>
      <c r="C114" s="196"/>
      <c r="D114" s="213"/>
      <c r="E114" s="196"/>
      <c r="F114" s="153">
        <f t="shared" si="1"/>
        <v>0</v>
      </c>
      <c r="G114" s="254" t="s">
        <v>164</v>
      </c>
      <c r="I114" s="108"/>
    </row>
    <row r="115" spans="1:9" s="106" customFormat="1" hidden="1" x14ac:dyDescent="0.25">
      <c r="A115" s="206"/>
      <c r="B115" s="196"/>
      <c r="C115" s="196"/>
      <c r="D115" s="213"/>
      <c r="E115" s="196"/>
      <c r="F115" s="153">
        <f t="shared" si="1"/>
        <v>0</v>
      </c>
      <c r="G115" s="254" t="s">
        <v>164</v>
      </c>
      <c r="I115" s="108"/>
    </row>
    <row r="116" spans="1:9" s="106" customFormat="1" hidden="1" x14ac:dyDescent="0.25">
      <c r="A116" s="206"/>
      <c r="B116" s="196"/>
      <c r="C116" s="196"/>
      <c r="D116" s="213"/>
      <c r="E116" s="196"/>
      <c r="F116" s="153">
        <f t="shared" si="1"/>
        <v>0</v>
      </c>
      <c r="G116" s="254" t="s">
        <v>164</v>
      </c>
      <c r="I116" s="108"/>
    </row>
    <row r="117" spans="1:9" s="106" customFormat="1" hidden="1" x14ac:dyDescent="0.25">
      <c r="A117" s="206"/>
      <c r="B117" s="196"/>
      <c r="C117" s="196"/>
      <c r="D117" s="213"/>
      <c r="E117" s="196"/>
      <c r="F117" s="153">
        <f t="shared" si="1"/>
        <v>0</v>
      </c>
      <c r="G117" s="254" t="s">
        <v>164</v>
      </c>
      <c r="I117" s="108"/>
    </row>
    <row r="118" spans="1:9" s="106" customFormat="1" hidden="1" x14ac:dyDescent="0.25">
      <c r="A118" s="206"/>
      <c r="B118" s="196"/>
      <c r="C118" s="196"/>
      <c r="D118" s="213"/>
      <c r="E118" s="196"/>
      <c r="F118" s="153">
        <f t="shared" si="1"/>
        <v>0</v>
      </c>
      <c r="G118" s="254" t="s">
        <v>164</v>
      </c>
      <c r="I118" s="108"/>
    </row>
    <row r="119" spans="1:9" s="106" customFormat="1" hidden="1" x14ac:dyDescent="0.25">
      <c r="A119" s="206"/>
      <c r="B119" s="196"/>
      <c r="C119" s="196"/>
      <c r="D119" s="213"/>
      <c r="E119" s="196"/>
      <c r="F119" s="153">
        <f t="shared" si="1"/>
        <v>0</v>
      </c>
      <c r="G119" s="254" t="s">
        <v>164</v>
      </c>
      <c r="I119" s="108"/>
    </row>
    <row r="120" spans="1:9" s="106" customFormat="1" hidden="1" x14ac:dyDescent="0.25">
      <c r="A120" s="206"/>
      <c r="B120" s="196"/>
      <c r="C120" s="196"/>
      <c r="D120" s="213"/>
      <c r="E120" s="196"/>
      <c r="F120" s="153">
        <f t="shared" si="1"/>
        <v>0</v>
      </c>
      <c r="G120" s="254" t="s">
        <v>164</v>
      </c>
      <c r="I120" s="108"/>
    </row>
    <row r="121" spans="1:9" s="106" customFormat="1" hidden="1" x14ac:dyDescent="0.25">
      <c r="A121" s="206"/>
      <c r="B121" s="196"/>
      <c r="C121" s="196"/>
      <c r="D121" s="213"/>
      <c r="E121" s="196"/>
      <c r="F121" s="153">
        <f t="shared" si="1"/>
        <v>0</v>
      </c>
      <c r="G121" s="254" t="s">
        <v>164</v>
      </c>
      <c r="I121" s="108"/>
    </row>
    <row r="122" spans="1:9" s="106" customFormat="1" hidden="1" x14ac:dyDescent="0.25">
      <c r="A122" s="206"/>
      <c r="B122" s="196"/>
      <c r="C122" s="196"/>
      <c r="D122" s="213"/>
      <c r="E122" s="196"/>
      <c r="F122" s="153">
        <f t="shared" si="1"/>
        <v>0</v>
      </c>
      <c r="G122" s="254" t="s">
        <v>164</v>
      </c>
      <c r="I122" s="108"/>
    </row>
    <row r="123" spans="1:9" s="106" customFormat="1" hidden="1" x14ac:dyDescent="0.25">
      <c r="A123" s="206"/>
      <c r="B123" s="196"/>
      <c r="C123" s="196"/>
      <c r="D123" s="213"/>
      <c r="E123" s="196"/>
      <c r="F123" s="153">
        <f t="shared" si="1"/>
        <v>0</v>
      </c>
      <c r="G123" s="254" t="s">
        <v>164</v>
      </c>
      <c r="I123" s="108"/>
    </row>
    <row r="124" spans="1:9" s="106" customFormat="1" hidden="1" x14ac:dyDescent="0.25">
      <c r="A124" s="206"/>
      <c r="B124" s="196"/>
      <c r="C124" s="196"/>
      <c r="D124" s="213"/>
      <c r="E124" s="196"/>
      <c r="F124" s="153">
        <f t="shared" si="1"/>
        <v>0</v>
      </c>
      <c r="G124" s="254" t="s">
        <v>164</v>
      </c>
      <c r="I124" s="108"/>
    </row>
    <row r="125" spans="1:9" s="106" customFormat="1" hidden="1" x14ac:dyDescent="0.25">
      <c r="A125" s="206"/>
      <c r="B125" s="196"/>
      <c r="C125" s="196"/>
      <c r="D125" s="213"/>
      <c r="E125" s="196"/>
      <c r="F125" s="153">
        <f t="shared" si="1"/>
        <v>0</v>
      </c>
      <c r="G125" s="254" t="s">
        <v>164</v>
      </c>
      <c r="I125" s="108"/>
    </row>
    <row r="126" spans="1:9" s="106" customFormat="1" hidden="1" x14ac:dyDescent="0.25">
      <c r="A126" s="206"/>
      <c r="B126" s="196"/>
      <c r="C126" s="196"/>
      <c r="D126" s="213"/>
      <c r="E126" s="196"/>
      <c r="F126" s="153">
        <f t="shared" si="1"/>
        <v>0</v>
      </c>
      <c r="G126" s="254" t="s">
        <v>164</v>
      </c>
      <c r="I126" s="108"/>
    </row>
    <row r="127" spans="1:9" s="106" customFormat="1" hidden="1" x14ac:dyDescent="0.25">
      <c r="A127" s="206"/>
      <c r="B127" s="196"/>
      <c r="C127" s="196"/>
      <c r="D127" s="213"/>
      <c r="E127" s="196"/>
      <c r="F127" s="153">
        <f t="shared" si="1"/>
        <v>0</v>
      </c>
      <c r="G127" s="254" t="s">
        <v>164</v>
      </c>
      <c r="I127" s="108"/>
    </row>
    <row r="128" spans="1:9" s="106" customFormat="1" hidden="1" x14ac:dyDescent="0.25">
      <c r="A128" s="206"/>
      <c r="B128" s="196"/>
      <c r="C128" s="196"/>
      <c r="D128" s="213"/>
      <c r="E128" s="196"/>
      <c r="F128" s="153">
        <f t="shared" si="1"/>
        <v>0</v>
      </c>
      <c r="G128" s="254" t="s">
        <v>164</v>
      </c>
      <c r="I128" s="108"/>
    </row>
    <row r="129" spans="1:9" s="106" customFormat="1" hidden="1" x14ac:dyDescent="0.25">
      <c r="A129" s="206"/>
      <c r="B129" s="196"/>
      <c r="C129" s="196"/>
      <c r="D129" s="213"/>
      <c r="E129" s="196"/>
      <c r="F129" s="153">
        <f t="shared" si="1"/>
        <v>0</v>
      </c>
      <c r="G129" s="254" t="s">
        <v>164</v>
      </c>
      <c r="I129" s="108"/>
    </row>
    <row r="130" spans="1:9" s="106" customFormat="1" hidden="1" x14ac:dyDescent="0.25">
      <c r="A130" s="206"/>
      <c r="B130" s="196"/>
      <c r="C130" s="196"/>
      <c r="D130" s="213"/>
      <c r="E130" s="196"/>
      <c r="F130" s="153">
        <f t="shared" si="1"/>
        <v>0</v>
      </c>
      <c r="G130" s="254" t="s">
        <v>164</v>
      </c>
      <c r="I130" s="108"/>
    </row>
    <row r="131" spans="1:9" s="106" customFormat="1" hidden="1" x14ac:dyDescent="0.25">
      <c r="A131" s="206"/>
      <c r="B131" s="196"/>
      <c r="C131" s="196"/>
      <c r="D131" s="213"/>
      <c r="E131" s="196"/>
      <c r="F131" s="153">
        <f t="shared" si="1"/>
        <v>0</v>
      </c>
      <c r="G131" s="254" t="s">
        <v>164</v>
      </c>
      <c r="I131" s="108"/>
    </row>
    <row r="132" spans="1:9" s="106" customFormat="1" hidden="1" x14ac:dyDescent="0.25">
      <c r="A132" s="206"/>
      <c r="B132" s="196"/>
      <c r="C132" s="196"/>
      <c r="D132" s="213"/>
      <c r="E132" s="196"/>
      <c r="F132" s="153">
        <f t="shared" si="1"/>
        <v>0</v>
      </c>
      <c r="G132" s="254" t="s">
        <v>164</v>
      </c>
      <c r="I132" s="108"/>
    </row>
    <row r="133" spans="1:9" s="106" customFormat="1" hidden="1" x14ac:dyDescent="0.25">
      <c r="A133" s="206"/>
      <c r="B133" s="196"/>
      <c r="C133" s="196"/>
      <c r="D133" s="213"/>
      <c r="E133" s="196"/>
      <c r="F133" s="153">
        <f t="shared" si="1"/>
        <v>0</v>
      </c>
      <c r="G133" s="254" t="s">
        <v>164</v>
      </c>
      <c r="I133" s="108"/>
    </row>
    <row r="134" spans="1:9" s="106" customFormat="1" x14ac:dyDescent="0.25">
      <c r="A134" s="206" t="s">
        <v>200</v>
      </c>
      <c r="B134" s="196">
        <v>3</v>
      </c>
      <c r="C134" s="196" t="s">
        <v>205</v>
      </c>
      <c r="D134" s="213">
        <f t="shared" ref="D134" ca="1" si="2">RAND()*1000000</f>
        <v>545149.45431741467</v>
      </c>
      <c r="E134" s="196">
        <v>7</v>
      </c>
      <c r="F134" s="245">
        <f ca="1">ROUND(+B134*D134*E134,2)</f>
        <v>11448138.539999999</v>
      </c>
      <c r="G134" s="254" t="s">
        <v>164</v>
      </c>
      <c r="I134" s="108"/>
    </row>
    <row r="135" spans="1:9" x14ac:dyDescent="0.25">
      <c r="A135" s="222"/>
      <c r="B135" s="155"/>
      <c r="C135" s="155"/>
      <c r="D135" s="230"/>
      <c r="E135" s="231" t="s">
        <v>165</v>
      </c>
      <c r="F135" s="252">
        <f ca="1">ROUND(SUBTOTAL(109,F5:F134),2)</f>
        <v>44383473.969999999</v>
      </c>
      <c r="G135" s="256" t="s">
        <v>164</v>
      </c>
      <c r="I135" s="41" t="s">
        <v>206</v>
      </c>
    </row>
    <row r="136" spans="1:9" s="106" customFormat="1" x14ac:dyDescent="0.25">
      <c r="A136" s="206"/>
      <c r="B136" s="114"/>
      <c r="C136" s="114"/>
      <c r="D136" s="234"/>
      <c r="E136" s="114"/>
      <c r="F136" s="250"/>
      <c r="G136" s="254" t="s">
        <v>167</v>
      </c>
    </row>
    <row r="137" spans="1:9" s="106" customFormat="1" x14ac:dyDescent="0.25">
      <c r="A137" s="206" t="s">
        <v>200</v>
      </c>
      <c r="B137" s="196">
        <v>3</v>
      </c>
      <c r="C137" s="196" t="s">
        <v>205</v>
      </c>
      <c r="D137" s="213">
        <f t="shared" ref="D137:D139" ca="1" si="3">RAND()*1000000</f>
        <v>152027.34247143779</v>
      </c>
      <c r="E137" s="196">
        <v>7</v>
      </c>
      <c r="F137" s="153">
        <f ca="1">ROUND(+B137*D137*E137,2)</f>
        <v>3192574.19</v>
      </c>
      <c r="G137" s="254" t="s">
        <v>167</v>
      </c>
    </row>
    <row r="138" spans="1:9" s="106" customFormat="1" x14ac:dyDescent="0.25">
      <c r="A138" s="206" t="s">
        <v>200</v>
      </c>
      <c r="B138" s="196">
        <v>3</v>
      </c>
      <c r="C138" s="196" t="s">
        <v>205</v>
      </c>
      <c r="D138" s="213">
        <f t="shared" ca="1" si="3"/>
        <v>827524.76848649129</v>
      </c>
      <c r="E138" s="196">
        <v>7</v>
      </c>
      <c r="F138" s="153">
        <f t="shared" ref="F138:F265" ca="1" si="4">ROUND(+B138*D138*E138,2)</f>
        <v>17378020.140000001</v>
      </c>
      <c r="G138" s="254" t="s">
        <v>167</v>
      </c>
      <c r="I138" s="108"/>
    </row>
    <row r="139" spans="1:9" s="106" customFormat="1" x14ac:dyDescent="0.25">
      <c r="A139" s="206" t="s">
        <v>200</v>
      </c>
      <c r="B139" s="196">
        <v>3</v>
      </c>
      <c r="C139" s="196" t="s">
        <v>205</v>
      </c>
      <c r="D139" s="213">
        <f t="shared" ca="1" si="3"/>
        <v>348507.06635113771</v>
      </c>
      <c r="E139" s="196">
        <v>7</v>
      </c>
      <c r="F139" s="153">
        <f t="shared" ca="1" si="4"/>
        <v>7318648.3899999997</v>
      </c>
      <c r="G139" s="254" t="s">
        <v>167</v>
      </c>
      <c r="I139" s="108"/>
    </row>
    <row r="140" spans="1:9" s="106" customFormat="1" hidden="1" x14ac:dyDescent="0.25">
      <c r="A140" s="206"/>
      <c r="B140" s="196"/>
      <c r="C140" s="196"/>
      <c r="D140" s="213"/>
      <c r="E140" s="196"/>
      <c r="F140" s="153">
        <f t="shared" si="4"/>
        <v>0</v>
      </c>
      <c r="G140" s="254" t="s">
        <v>167</v>
      </c>
      <c r="I140" s="108"/>
    </row>
    <row r="141" spans="1:9" s="106" customFormat="1" hidden="1" x14ac:dyDescent="0.25">
      <c r="A141" s="206"/>
      <c r="B141" s="196"/>
      <c r="C141" s="196"/>
      <c r="D141" s="213"/>
      <c r="E141" s="196"/>
      <c r="F141" s="153">
        <f t="shared" si="4"/>
        <v>0</v>
      </c>
      <c r="G141" s="254" t="s">
        <v>167</v>
      </c>
      <c r="I141" s="108"/>
    </row>
    <row r="142" spans="1:9" s="106" customFormat="1" hidden="1" x14ac:dyDescent="0.25">
      <c r="A142" s="206"/>
      <c r="B142" s="196"/>
      <c r="C142" s="196"/>
      <c r="D142" s="213"/>
      <c r="E142" s="196"/>
      <c r="F142" s="153">
        <f t="shared" si="4"/>
        <v>0</v>
      </c>
      <c r="G142" s="254" t="s">
        <v>167</v>
      </c>
      <c r="I142" s="108"/>
    </row>
    <row r="143" spans="1:9" s="106" customFormat="1" hidden="1" x14ac:dyDescent="0.25">
      <c r="A143" s="206"/>
      <c r="B143" s="196"/>
      <c r="C143" s="196"/>
      <c r="D143" s="213"/>
      <c r="E143" s="196"/>
      <c r="F143" s="153">
        <f t="shared" si="4"/>
        <v>0</v>
      </c>
      <c r="G143" s="254" t="s">
        <v>167</v>
      </c>
      <c r="I143" s="108"/>
    </row>
    <row r="144" spans="1:9" s="106" customFormat="1" hidden="1" x14ac:dyDescent="0.25">
      <c r="A144" s="206"/>
      <c r="B144" s="196"/>
      <c r="C144" s="196"/>
      <c r="D144" s="213"/>
      <c r="E144" s="196"/>
      <c r="F144" s="153">
        <f t="shared" si="4"/>
        <v>0</v>
      </c>
      <c r="G144" s="254" t="s">
        <v>167</v>
      </c>
      <c r="I144" s="108"/>
    </row>
    <row r="145" spans="1:9" s="106" customFormat="1" hidden="1" x14ac:dyDescent="0.25">
      <c r="A145" s="206"/>
      <c r="B145" s="196"/>
      <c r="C145" s="196"/>
      <c r="D145" s="213"/>
      <c r="E145" s="196"/>
      <c r="F145" s="153">
        <f t="shared" si="4"/>
        <v>0</v>
      </c>
      <c r="G145" s="254" t="s">
        <v>167</v>
      </c>
      <c r="I145" s="108"/>
    </row>
    <row r="146" spans="1:9" s="106" customFormat="1" hidden="1" x14ac:dyDescent="0.25">
      <c r="A146" s="206"/>
      <c r="B146" s="196"/>
      <c r="C146" s="196"/>
      <c r="D146" s="213"/>
      <c r="E146" s="196"/>
      <c r="F146" s="153">
        <f t="shared" si="4"/>
        <v>0</v>
      </c>
      <c r="G146" s="254" t="s">
        <v>167</v>
      </c>
      <c r="I146" s="108"/>
    </row>
    <row r="147" spans="1:9" s="106" customFormat="1" hidden="1" x14ac:dyDescent="0.25">
      <c r="A147" s="206"/>
      <c r="B147" s="196"/>
      <c r="C147" s="196"/>
      <c r="D147" s="213"/>
      <c r="E147" s="196"/>
      <c r="F147" s="153">
        <f t="shared" si="4"/>
        <v>0</v>
      </c>
      <c r="G147" s="254" t="s">
        <v>167</v>
      </c>
      <c r="I147" s="108"/>
    </row>
    <row r="148" spans="1:9" s="106" customFormat="1" hidden="1" x14ac:dyDescent="0.25">
      <c r="A148" s="206"/>
      <c r="B148" s="196"/>
      <c r="C148" s="196"/>
      <c r="D148" s="213"/>
      <c r="E148" s="196"/>
      <c r="F148" s="153">
        <f t="shared" si="4"/>
        <v>0</v>
      </c>
      <c r="G148" s="254" t="s">
        <v>167</v>
      </c>
      <c r="I148" s="108"/>
    </row>
    <row r="149" spans="1:9" s="106" customFormat="1" hidden="1" x14ac:dyDescent="0.25">
      <c r="A149" s="206"/>
      <c r="B149" s="196"/>
      <c r="C149" s="196"/>
      <c r="D149" s="213"/>
      <c r="E149" s="196"/>
      <c r="F149" s="153">
        <f t="shared" si="4"/>
        <v>0</v>
      </c>
      <c r="G149" s="254" t="s">
        <v>167</v>
      </c>
      <c r="I149" s="108"/>
    </row>
    <row r="150" spans="1:9" s="106" customFormat="1" hidden="1" x14ac:dyDescent="0.25">
      <c r="A150" s="206"/>
      <c r="B150" s="196"/>
      <c r="C150" s="196"/>
      <c r="D150" s="213"/>
      <c r="E150" s="196"/>
      <c r="F150" s="153">
        <f t="shared" si="4"/>
        <v>0</v>
      </c>
      <c r="G150" s="254" t="s">
        <v>167</v>
      </c>
      <c r="I150" s="108"/>
    </row>
    <row r="151" spans="1:9" s="106" customFormat="1" hidden="1" x14ac:dyDescent="0.25">
      <c r="A151" s="206"/>
      <c r="B151" s="196"/>
      <c r="C151" s="196"/>
      <c r="D151" s="213"/>
      <c r="E151" s="196"/>
      <c r="F151" s="153">
        <f t="shared" si="4"/>
        <v>0</v>
      </c>
      <c r="G151" s="254" t="s">
        <v>167</v>
      </c>
      <c r="I151" s="108"/>
    </row>
    <row r="152" spans="1:9" s="106" customFormat="1" hidden="1" x14ac:dyDescent="0.25">
      <c r="A152" s="206"/>
      <c r="B152" s="196"/>
      <c r="C152" s="196"/>
      <c r="D152" s="213"/>
      <c r="E152" s="196"/>
      <c r="F152" s="153">
        <f t="shared" si="4"/>
        <v>0</v>
      </c>
      <c r="G152" s="254" t="s">
        <v>167</v>
      </c>
      <c r="I152" s="108"/>
    </row>
    <row r="153" spans="1:9" s="106" customFormat="1" hidden="1" x14ac:dyDescent="0.25">
      <c r="A153" s="206"/>
      <c r="B153" s="196"/>
      <c r="C153" s="196"/>
      <c r="D153" s="213"/>
      <c r="E153" s="196"/>
      <c r="F153" s="153">
        <f t="shared" si="4"/>
        <v>0</v>
      </c>
      <c r="G153" s="254" t="s">
        <v>167</v>
      </c>
      <c r="I153" s="108"/>
    </row>
    <row r="154" spans="1:9" s="106" customFormat="1" hidden="1" x14ac:dyDescent="0.25">
      <c r="A154" s="206"/>
      <c r="B154" s="196"/>
      <c r="C154" s="196"/>
      <c r="D154" s="213"/>
      <c r="E154" s="196"/>
      <c r="F154" s="153">
        <f t="shared" si="4"/>
        <v>0</v>
      </c>
      <c r="G154" s="254" t="s">
        <v>167</v>
      </c>
      <c r="I154" s="108"/>
    </row>
    <row r="155" spans="1:9" s="106" customFormat="1" hidden="1" x14ac:dyDescent="0.25">
      <c r="A155" s="206"/>
      <c r="B155" s="196"/>
      <c r="C155" s="196"/>
      <c r="D155" s="213"/>
      <c r="E155" s="196"/>
      <c r="F155" s="153">
        <f t="shared" si="4"/>
        <v>0</v>
      </c>
      <c r="G155" s="254" t="s">
        <v>167</v>
      </c>
      <c r="I155" s="108"/>
    </row>
    <row r="156" spans="1:9" s="106" customFormat="1" hidden="1" x14ac:dyDescent="0.25">
      <c r="A156" s="206"/>
      <c r="B156" s="196"/>
      <c r="C156" s="196"/>
      <c r="D156" s="213"/>
      <c r="E156" s="196"/>
      <c r="F156" s="153">
        <f t="shared" si="4"/>
        <v>0</v>
      </c>
      <c r="G156" s="254" t="s">
        <v>167</v>
      </c>
      <c r="I156" s="108"/>
    </row>
    <row r="157" spans="1:9" s="106" customFormat="1" hidden="1" x14ac:dyDescent="0.25">
      <c r="A157" s="206"/>
      <c r="B157" s="196"/>
      <c r="C157" s="196"/>
      <c r="D157" s="213"/>
      <c r="E157" s="196"/>
      <c r="F157" s="153">
        <f t="shared" si="4"/>
        <v>0</v>
      </c>
      <c r="G157" s="254" t="s">
        <v>167</v>
      </c>
      <c r="I157" s="108"/>
    </row>
    <row r="158" spans="1:9" s="106" customFormat="1" hidden="1" x14ac:dyDescent="0.25">
      <c r="A158" s="206"/>
      <c r="B158" s="196"/>
      <c r="C158" s="196"/>
      <c r="D158" s="213"/>
      <c r="E158" s="196"/>
      <c r="F158" s="153">
        <f t="shared" si="4"/>
        <v>0</v>
      </c>
      <c r="G158" s="254" t="s">
        <v>167</v>
      </c>
      <c r="I158" s="108"/>
    </row>
    <row r="159" spans="1:9" s="106" customFormat="1" hidden="1" x14ac:dyDescent="0.25">
      <c r="A159" s="206"/>
      <c r="B159" s="196"/>
      <c r="C159" s="196"/>
      <c r="D159" s="213"/>
      <c r="E159" s="196"/>
      <c r="F159" s="153">
        <f t="shared" si="4"/>
        <v>0</v>
      </c>
      <c r="G159" s="254" t="s">
        <v>167</v>
      </c>
      <c r="I159" s="108"/>
    </row>
    <row r="160" spans="1:9" s="106" customFormat="1" hidden="1" x14ac:dyDescent="0.25">
      <c r="A160" s="206"/>
      <c r="B160" s="196"/>
      <c r="C160" s="196"/>
      <c r="D160" s="213"/>
      <c r="E160" s="196"/>
      <c r="F160" s="153">
        <f t="shared" si="4"/>
        <v>0</v>
      </c>
      <c r="G160" s="254" t="s">
        <v>167</v>
      </c>
      <c r="I160" s="108"/>
    </row>
    <row r="161" spans="1:9" s="106" customFormat="1" hidden="1" x14ac:dyDescent="0.25">
      <c r="A161" s="206"/>
      <c r="B161" s="196"/>
      <c r="C161" s="196"/>
      <c r="D161" s="213"/>
      <c r="E161" s="196"/>
      <c r="F161" s="153">
        <f t="shared" si="4"/>
        <v>0</v>
      </c>
      <c r="G161" s="254" t="s">
        <v>167</v>
      </c>
      <c r="I161" s="108"/>
    </row>
    <row r="162" spans="1:9" s="106" customFormat="1" hidden="1" x14ac:dyDescent="0.25">
      <c r="A162" s="206"/>
      <c r="B162" s="196"/>
      <c r="C162" s="196"/>
      <c r="D162" s="213"/>
      <c r="E162" s="196"/>
      <c r="F162" s="153">
        <f t="shared" si="4"/>
        <v>0</v>
      </c>
      <c r="G162" s="254" t="s">
        <v>167</v>
      </c>
      <c r="I162" s="108"/>
    </row>
    <row r="163" spans="1:9" s="106" customFormat="1" hidden="1" x14ac:dyDescent="0.25">
      <c r="A163" s="206"/>
      <c r="B163" s="196"/>
      <c r="C163" s="196"/>
      <c r="D163" s="213"/>
      <c r="E163" s="196"/>
      <c r="F163" s="153">
        <f t="shared" si="4"/>
        <v>0</v>
      </c>
      <c r="G163" s="254" t="s">
        <v>167</v>
      </c>
      <c r="I163" s="108"/>
    </row>
    <row r="164" spans="1:9" s="106" customFormat="1" hidden="1" x14ac:dyDescent="0.25">
      <c r="A164" s="206"/>
      <c r="B164" s="196"/>
      <c r="C164" s="196"/>
      <c r="D164" s="213"/>
      <c r="E164" s="196"/>
      <c r="F164" s="153">
        <f t="shared" si="4"/>
        <v>0</v>
      </c>
      <c r="G164" s="254" t="s">
        <v>167</v>
      </c>
      <c r="I164" s="108"/>
    </row>
    <row r="165" spans="1:9" s="106" customFormat="1" hidden="1" x14ac:dyDescent="0.25">
      <c r="A165" s="206"/>
      <c r="B165" s="196"/>
      <c r="C165" s="196"/>
      <c r="D165" s="213"/>
      <c r="E165" s="196"/>
      <c r="F165" s="153">
        <f t="shared" si="4"/>
        <v>0</v>
      </c>
      <c r="G165" s="254" t="s">
        <v>167</v>
      </c>
      <c r="I165" s="108"/>
    </row>
    <row r="166" spans="1:9" s="106" customFormat="1" hidden="1" x14ac:dyDescent="0.25">
      <c r="A166" s="206"/>
      <c r="B166" s="196"/>
      <c r="C166" s="196"/>
      <c r="D166" s="213"/>
      <c r="E166" s="196"/>
      <c r="F166" s="153">
        <f t="shared" si="4"/>
        <v>0</v>
      </c>
      <c r="G166" s="254" t="s">
        <v>167</v>
      </c>
      <c r="I166" s="108"/>
    </row>
    <row r="167" spans="1:9" s="106" customFormat="1" hidden="1" x14ac:dyDescent="0.25">
      <c r="A167" s="206"/>
      <c r="B167" s="196"/>
      <c r="C167" s="196"/>
      <c r="D167" s="213"/>
      <c r="E167" s="196"/>
      <c r="F167" s="153">
        <f t="shared" si="4"/>
        <v>0</v>
      </c>
      <c r="G167" s="254" t="s">
        <v>167</v>
      </c>
      <c r="I167" s="108"/>
    </row>
    <row r="168" spans="1:9" s="106" customFormat="1" hidden="1" x14ac:dyDescent="0.25">
      <c r="A168" s="206"/>
      <c r="B168" s="196"/>
      <c r="C168" s="196"/>
      <c r="D168" s="213"/>
      <c r="E168" s="196"/>
      <c r="F168" s="153">
        <f t="shared" si="4"/>
        <v>0</v>
      </c>
      <c r="G168" s="254" t="s">
        <v>167</v>
      </c>
      <c r="I168" s="108"/>
    </row>
    <row r="169" spans="1:9" s="106" customFormat="1" hidden="1" x14ac:dyDescent="0.25">
      <c r="A169" s="206"/>
      <c r="B169" s="196"/>
      <c r="C169" s="196"/>
      <c r="D169" s="213"/>
      <c r="E169" s="196"/>
      <c r="F169" s="153">
        <f t="shared" si="4"/>
        <v>0</v>
      </c>
      <c r="G169" s="254" t="s">
        <v>167</v>
      </c>
      <c r="I169" s="108"/>
    </row>
    <row r="170" spans="1:9" s="106" customFormat="1" hidden="1" x14ac:dyDescent="0.25">
      <c r="A170" s="206"/>
      <c r="B170" s="196"/>
      <c r="C170" s="196"/>
      <c r="D170" s="213"/>
      <c r="E170" s="196"/>
      <c r="F170" s="153">
        <f t="shared" si="4"/>
        <v>0</v>
      </c>
      <c r="G170" s="254" t="s">
        <v>167</v>
      </c>
      <c r="I170" s="108"/>
    </row>
    <row r="171" spans="1:9" s="106" customFormat="1" hidden="1" x14ac:dyDescent="0.25">
      <c r="A171" s="206"/>
      <c r="B171" s="196"/>
      <c r="C171" s="196"/>
      <c r="D171" s="213"/>
      <c r="E171" s="196"/>
      <c r="F171" s="153">
        <f t="shared" si="4"/>
        <v>0</v>
      </c>
      <c r="G171" s="254" t="s">
        <v>167</v>
      </c>
      <c r="I171" s="108"/>
    </row>
    <row r="172" spans="1:9" s="106" customFormat="1" hidden="1" x14ac:dyDescent="0.25">
      <c r="A172" s="206"/>
      <c r="B172" s="196"/>
      <c r="C172" s="196"/>
      <c r="D172" s="213"/>
      <c r="E172" s="196"/>
      <c r="F172" s="153">
        <f t="shared" si="4"/>
        <v>0</v>
      </c>
      <c r="G172" s="254" t="s">
        <v>167</v>
      </c>
      <c r="I172" s="108"/>
    </row>
    <row r="173" spans="1:9" s="106" customFormat="1" hidden="1" x14ac:dyDescent="0.25">
      <c r="A173" s="206"/>
      <c r="B173" s="196"/>
      <c r="C173" s="196"/>
      <c r="D173" s="213"/>
      <c r="E173" s="196"/>
      <c r="F173" s="153">
        <f t="shared" si="4"/>
        <v>0</v>
      </c>
      <c r="G173" s="254" t="s">
        <v>167</v>
      </c>
      <c r="I173" s="108"/>
    </row>
    <row r="174" spans="1:9" s="106" customFormat="1" hidden="1" x14ac:dyDescent="0.25">
      <c r="A174" s="206"/>
      <c r="B174" s="196"/>
      <c r="C174" s="196"/>
      <c r="D174" s="213"/>
      <c r="E174" s="196"/>
      <c r="F174" s="153">
        <f t="shared" si="4"/>
        <v>0</v>
      </c>
      <c r="G174" s="254" t="s">
        <v>167</v>
      </c>
      <c r="I174" s="108"/>
    </row>
    <row r="175" spans="1:9" s="106" customFormat="1" hidden="1" x14ac:dyDescent="0.25">
      <c r="A175" s="206"/>
      <c r="B175" s="196"/>
      <c r="C175" s="196"/>
      <c r="D175" s="213"/>
      <c r="E175" s="196"/>
      <c r="F175" s="153">
        <f t="shared" si="4"/>
        <v>0</v>
      </c>
      <c r="G175" s="254" t="s">
        <v>167</v>
      </c>
      <c r="I175" s="108"/>
    </row>
    <row r="176" spans="1:9" s="106" customFormat="1" hidden="1" x14ac:dyDescent="0.25">
      <c r="A176" s="206"/>
      <c r="B176" s="196"/>
      <c r="C176" s="196"/>
      <c r="D176" s="213"/>
      <c r="E176" s="196"/>
      <c r="F176" s="153">
        <f t="shared" si="4"/>
        <v>0</v>
      </c>
      <c r="G176" s="254" t="s">
        <v>167</v>
      </c>
      <c r="I176" s="108"/>
    </row>
    <row r="177" spans="1:9" s="106" customFormat="1" hidden="1" x14ac:dyDescent="0.25">
      <c r="A177" s="206"/>
      <c r="B177" s="196"/>
      <c r="C177" s="196"/>
      <c r="D177" s="213"/>
      <c r="E177" s="196"/>
      <c r="F177" s="153">
        <f t="shared" si="4"/>
        <v>0</v>
      </c>
      <c r="G177" s="254" t="s">
        <v>167</v>
      </c>
      <c r="I177" s="108"/>
    </row>
    <row r="178" spans="1:9" s="106" customFormat="1" hidden="1" x14ac:dyDescent="0.25">
      <c r="A178" s="206"/>
      <c r="B178" s="196"/>
      <c r="C178" s="196"/>
      <c r="D178" s="213"/>
      <c r="E178" s="196"/>
      <c r="F178" s="153">
        <f t="shared" si="4"/>
        <v>0</v>
      </c>
      <c r="G178" s="254" t="s">
        <v>167</v>
      </c>
      <c r="I178" s="108"/>
    </row>
    <row r="179" spans="1:9" s="106" customFormat="1" hidden="1" x14ac:dyDescent="0.25">
      <c r="A179" s="206"/>
      <c r="B179" s="196"/>
      <c r="C179" s="196"/>
      <c r="D179" s="213"/>
      <c r="E179" s="196"/>
      <c r="F179" s="153">
        <f t="shared" si="4"/>
        <v>0</v>
      </c>
      <c r="G179" s="254" t="s">
        <v>167</v>
      </c>
      <c r="I179" s="108"/>
    </row>
    <row r="180" spans="1:9" s="106" customFormat="1" hidden="1" x14ac:dyDescent="0.25">
      <c r="A180" s="206"/>
      <c r="B180" s="196"/>
      <c r="C180" s="196"/>
      <c r="D180" s="213"/>
      <c r="E180" s="196"/>
      <c r="F180" s="153">
        <f t="shared" si="4"/>
        <v>0</v>
      </c>
      <c r="G180" s="254" t="s">
        <v>167</v>
      </c>
      <c r="I180" s="108"/>
    </row>
    <row r="181" spans="1:9" s="106" customFormat="1" hidden="1" x14ac:dyDescent="0.25">
      <c r="A181" s="206"/>
      <c r="B181" s="196"/>
      <c r="C181" s="196"/>
      <c r="D181" s="213"/>
      <c r="E181" s="196"/>
      <c r="F181" s="153">
        <f t="shared" si="4"/>
        <v>0</v>
      </c>
      <c r="G181" s="254" t="s">
        <v>167</v>
      </c>
      <c r="I181" s="108"/>
    </row>
    <row r="182" spans="1:9" s="106" customFormat="1" hidden="1" x14ac:dyDescent="0.25">
      <c r="A182" s="206"/>
      <c r="B182" s="196"/>
      <c r="C182" s="196"/>
      <c r="D182" s="213"/>
      <c r="E182" s="196"/>
      <c r="F182" s="153">
        <f t="shared" si="4"/>
        <v>0</v>
      </c>
      <c r="G182" s="254" t="s">
        <v>167</v>
      </c>
      <c r="I182" s="108"/>
    </row>
    <row r="183" spans="1:9" s="106" customFormat="1" hidden="1" x14ac:dyDescent="0.25">
      <c r="A183" s="206"/>
      <c r="B183" s="196"/>
      <c r="C183" s="196"/>
      <c r="D183" s="213"/>
      <c r="E183" s="196"/>
      <c r="F183" s="153">
        <f t="shared" si="4"/>
        <v>0</v>
      </c>
      <c r="G183" s="254" t="s">
        <v>167</v>
      </c>
      <c r="I183" s="108"/>
    </row>
    <row r="184" spans="1:9" s="106" customFormat="1" hidden="1" x14ac:dyDescent="0.25">
      <c r="A184" s="206"/>
      <c r="B184" s="196"/>
      <c r="C184" s="196"/>
      <c r="D184" s="213"/>
      <c r="E184" s="196"/>
      <c r="F184" s="153">
        <f t="shared" si="4"/>
        <v>0</v>
      </c>
      <c r="G184" s="254" t="s">
        <v>167</v>
      </c>
      <c r="I184" s="108"/>
    </row>
    <row r="185" spans="1:9" s="106" customFormat="1" hidden="1" x14ac:dyDescent="0.25">
      <c r="A185" s="206"/>
      <c r="B185" s="196"/>
      <c r="C185" s="196"/>
      <c r="D185" s="213"/>
      <c r="E185" s="196"/>
      <c r="F185" s="153">
        <f t="shared" si="4"/>
        <v>0</v>
      </c>
      <c r="G185" s="254" t="s">
        <v>167</v>
      </c>
      <c r="I185" s="108"/>
    </row>
    <row r="186" spans="1:9" s="106" customFormat="1" hidden="1" x14ac:dyDescent="0.25">
      <c r="A186" s="206"/>
      <c r="B186" s="196"/>
      <c r="C186" s="196"/>
      <c r="D186" s="213"/>
      <c r="E186" s="196"/>
      <c r="F186" s="153">
        <f t="shared" si="4"/>
        <v>0</v>
      </c>
      <c r="G186" s="254" t="s">
        <v>167</v>
      </c>
      <c r="I186" s="108"/>
    </row>
    <row r="187" spans="1:9" s="106" customFormat="1" hidden="1" x14ac:dyDescent="0.25">
      <c r="A187" s="206"/>
      <c r="B187" s="196"/>
      <c r="C187" s="196"/>
      <c r="D187" s="213"/>
      <c r="E187" s="196"/>
      <c r="F187" s="153">
        <f t="shared" si="4"/>
        <v>0</v>
      </c>
      <c r="G187" s="254" t="s">
        <v>167</v>
      </c>
      <c r="I187" s="108"/>
    </row>
    <row r="188" spans="1:9" s="106" customFormat="1" hidden="1" x14ac:dyDescent="0.25">
      <c r="A188" s="206"/>
      <c r="B188" s="196"/>
      <c r="C188" s="196"/>
      <c r="D188" s="213"/>
      <c r="E188" s="196"/>
      <c r="F188" s="153">
        <f t="shared" si="4"/>
        <v>0</v>
      </c>
      <c r="G188" s="254" t="s">
        <v>167</v>
      </c>
      <c r="I188" s="108"/>
    </row>
    <row r="189" spans="1:9" s="106" customFormat="1" hidden="1" x14ac:dyDescent="0.25">
      <c r="A189" s="206"/>
      <c r="B189" s="196"/>
      <c r="C189" s="196"/>
      <c r="D189" s="213"/>
      <c r="E189" s="196"/>
      <c r="F189" s="153">
        <f t="shared" si="4"/>
        <v>0</v>
      </c>
      <c r="G189" s="254" t="s">
        <v>167</v>
      </c>
      <c r="I189" s="108"/>
    </row>
    <row r="190" spans="1:9" s="106" customFormat="1" hidden="1" x14ac:dyDescent="0.25">
      <c r="A190" s="206"/>
      <c r="B190" s="196"/>
      <c r="C190" s="196"/>
      <c r="D190" s="213"/>
      <c r="E190" s="196"/>
      <c r="F190" s="153">
        <f t="shared" si="4"/>
        <v>0</v>
      </c>
      <c r="G190" s="254" t="s">
        <v>167</v>
      </c>
      <c r="I190" s="108"/>
    </row>
    <row r="191" spans="1:9" s="106" customFormat="1" hidden="1" x14ac:dyDescent="0.25">
      <c r="A191" s="206"/>
      <c r="B191" s="196"/>
      <c r="C191" s="196"/>
      <c r="D191" s="213"/>
      <c r="E191" s="196"/>
      <c r="F191" s="153">
        <f t="shared" si="4"/>
        <v>0</v>
      </c>
      <c r="G191" s="254" t="s">
        <v>167</v>
      </c>
      <c r="I191" s="108"/>
    </row>
    <row r="192" spans="1:9" s="106" customFormat="1" hidden="1" x14ac:dyDescent="0.25">
      <c r="A192" s="206"/>
      <c r="B192" s="196"/>
      <c r="C192" s="196"/>
      <c r="D192" s="213"/>
      <c r="E192" s="196"/>
      <c r="F192" s="153">
        <f t="shared" si="4"/>
        <v>0</v>
      </c>
      <c r="G192" s="254" t="s">
        <v>167</v>
      </c>
      <c r="I192" s="108"/>
    </row>
    <row r="193" spans="1:9" s="106" customFormat="1" hidden="1" x14ac:dyDescent="0.25">
      <c r="A193" s="206"/>
      <c r="B193" s="196"/>
      <c r="C193" s="196"/>
      <c r="D193" s="213"/>
      <c r="E193" s="196"/>
      <c r="F193" s="153">
        <f t="shared" si="4"/>
        <v>0</v>
      </c>
      <c r="G193" s="254" t="s">
        <v>167</v>
      </c>
      <c r="I193" s="108"/>
    </row>
    <row r="194" spans="1:9" s="106" customFormat="1" hidden="1" x14ac:dyDescent="0.25">
      <c r="A194" s="206"/>
      <c r="B194" s="196"/>
      <c r="C194" s="196"/>
      <c r="D194" s="213"/>
      <c r="E194" s="196"/>
      <c r="F194" s="153">
        <f t="shared" si="4"/>
        <v>0</v>
      </c>
      <c r="G194" s="254" t="s">
        <v>167</v>
      </c>
      <c r="I194" s="108"/>
    </row>
    <row r="195" spans="1:9" s="106" customFormat="1" hidden="1" x14ac:dyDescent="0.25">
      <c r="A195" s="206"/>
      <c r="B195" s="196"/>
      <c r="C195" s="196"/>
      <c r="D195" s="213"/>
      <c r="E195" s="196"/>
      <c r="F195" s="153">
        <f t="shared" si="4"/>
        <v>0</v>
      </c>
      <c r="G195" s="254" t="s">
        <v>167</v>
      </c>
      <c r="I195" s="108"/>
    </row>
    <row r="196" spans="1:9" s="106" customFormat="1" hidden="1" x14ac:dyDescent="0.25">
      <c r="A196" s="206"/>
      <c r="B196" s="196"/>
      <c r="C196" s="196"/>
      <c r="D196" s="213"/>
      <c r="E196" s="196"/>
      <c r="F196" s="153">
        <f t="shared" si="4"/>
        <v>0</v>
      </c>
      <c r="G196" s="254" t="s">
        <v>167</v>
      </c>
      <c r="I196" s="108"/>
    </row>
    <row r="197" spans="1:9" s="106" customFormat="1" hidden="1" x14ac:dyDescent="0.25">
      <c r="A197" s="206"/>
      <c r="B197" s="196"/>
      <c r="C197" s="196"/>
      <c r="D197" s="213"/>
      <c r="E197" s="196"/>
      <c r="F197" s="153">
        <f t="shared" si="4"/>
        <v>0</v>
      </c>
      <c r="G197" s="254" t="s">
        <v>167</v>
      </c>
      <c r="I197" s="108"/>
    </row>
    <row r="198" spans="1:9" s="106" customFormat="1" hidden="1" x14ac:dyDescent="0.25">
      <c r="A198" s="206"/>
      <c r="B198" s="196"/>
      <c r="C198" s="196"/>
      <c r="D198" s="213"/>
      <c r="E198" s="196"/>
      <c r="F198" s="153">
        <f t="shared" si="4"/>
        <v>0</v>
      </c>
      <c r="G198" s="254" t="s">
        <v>167</v>
      </c>
      <c r="I198" s="108"/>
    </row>
    <row r="199" spans="1:9" s="106" customFormat="1" hidden="1" x14ac:dyDescent="0.25">
      <c r="A199" s="206"/>
      <c r="B199" s="196"/>
      <c r="C199" s="196"/>
      <c r="D199" s="213"/>
      <c r="E199" s="196"/>
      <c r="F199" s="153">
        <f t="shared" si="4"/>
        <v>0</v>
      </c>
      <c r="G199" s="254" t="s">
        <v>167</v>
      </c>
      <c r="I199" s="108"/>
    </row>
    <row r="200" spans="1:9" s="106" customFormat="1" hidden="1" x14ac:dyDescent="0.25">
      <c r="A200" s="206"/>
      <c r="B200" s="196"/>
      <c r="C200" s="196"/>
      <c r="D200" s="213"/>
      <c r="E200" s="196"/>
      <c r="F200" s="153">
        <f t="shared" si="4"/>
        <v>0</v>
      </c>
      <c r="G200" s="254" t="s">
        <v>167</v>
      </c>
      <c r="I200" s="108"/>
    </row>
    <row r="201" spans="1:9" s="106" customFormat="1" hidden="1" x14ac:dyDescent="0.25">
      <c r="A201" s="206"/>
      <c r="B201" s="196"/>
      <c r="C201" s="196"/>
      <c r="D201" s="213"/>
      <c r="E201" s="196"/>
      <c r="F201" s="153">
        <f t="shared" si="4"/>
        <v>0</v>
      </c>
      <c r="G201" s="254" t="s">
        <v>167</v>
      </c>
      <c r="I201" s="108"/>
    </row>
    <row r="202" spans="1:9" s="106" customFormat="1" hidden="1" x14ac:dyDescent="0.25">
      <c r="A202" s="206"/>
      <c r="B202" s="196"/>
      <c r="C202" s="196"/>
      <c r="D202" s="213"/>
      <c r="E202" s="196"/>
      <c r="F202" s="153">
        <f t="shared" si="4"/>
        <v>0</v>
      </c>
      <c r="G202" s="254" t="s">
        <v>167</v>
      </c>
      <c r="I202" s="108"/>
    </row>
    <row r="203" spans="1:9" s="106" customFormat="1" hidden="1" x14ac:dyDescent="0.25">
      <c r="A203" s="206"/>
      <c r="B203" s="196"/>
      <c r="C203" s="196"/>
      <c r="D203" s="213"/>
      <c r="E203" s="196"/>
      <c r="F203" s="153">
        <f t="shared" si="4"/>
        <v>0</v>
      </c>
      <c r="G203" s="254" t="s">
        <v>167</v>
      </c>
      <c r="I203" s="108"/>
    </row>
    <row r="204" spans="1:9" s="106" customFormat="1" hidden="1" x14ac:dyDescent="0.25">
      <c r="A204" s="206"/>
      <c r="B204" s="196"/>
      <c r="C204" s="196"/>
      <c r="D204" s="213"/>
      <c r="E204" s="196"/>
      <c r="F204" s="153">
        <f t="shared" si="4"/>
        <v>0</v>
      </c>
      <c r="G204" s="254" t="s">
        <v>167</v>
      </c>
      <c r="I204" s="108"/>
    </row>
    <row r="205" spans="1:9" s="106" customFormat="1" hidden="1" x14ac:dyDescent="0.25">
      <c r="A205" s="206"/>
      <c r="B205" s="196"/>
      <c r="C205" s="196"/>
      <c r="D205" s="213"/>
      <c r="E205" s="196"/>
      <c r="F205" s="153">
        <f t="shared" si="4"/>
        <v>0</v>
      </c>
      <c r="G205" s="254" t="s">
        <v>167</v>
      </c>
      <c r="I205" s="108"/>
    </row>
    <row r="206" spans="1:9" s="106" customFormat="1" hidden="1" x14ac:dyDescent="0.25">
      <c r="A206" s="206"/>
      <c r="B206" s="196"/>
      <c r="C206" s="196"/>
      <c r="D206" s="213"/>
      <c r="E206" s="196"/>
      <c r="F206" s="153">
        <f t="shared" si="4"/>
        <v>0</v>
      </c>
      <c r="G206" s="254" t="s">
        <v>167</v>
      </c>
      <c r="I206" s="108"/>
    </row>
    <row r="207" spans="1:9" s="106" customFormat="1" hidden="1" x14ac:dyDescent="0.25">
      <c r="A207" s="206"/>
      <c r="B207" s="196"/>
      <c r="C207" s="196"/>
      <c r="D207" s="213"/>
      <c r="E207" s="196"/>
      <c r="F207" s="153">
        <f t="shared" si="4"/>
        <v>0</v>
      </c>
      <c r="G207" s="254" t="s">
        <v>167</v>
      </c>
      <c r="I207" s="108"/>
    </row>
    <row r="208" spans="1:9" s="106" customFormat="1" hidden="1" x14ac:dyDescent="0.25">
      <c r="A208" s="206"/>
      <c r="B208" s="196"/>
      <c r="C208" s="196"/>
      <c r="D208" s="213"/>
      <c r="E208" s="196"/>
      <c r="F208" s="153">
        <f t="shared" si="4"/>
        <v>0</v>
      </c>
      <c r="G208" s="254" t="s">
        <v>167</v>
      </c>
      <c r="I208" s="108"/>
    </row>
    <row r="209" spans="1:9" s="106" customFormat="1" hidden="1" x14ac:dyDescent="0.25">
      <c r="A209" s="206"/>
      <c r="B209" s="196"/>
      <c r="C209" s="196"/>
      <c r="D209" s="213"/>
      <c r="E209" s="196"/>
      <c r="F209" s="153">
        <f t="shared" si="4"/>
        <v>0</v>
      </c>
      <c r="G209" s="254" t="s">
        <v>167</v>
      </c>
      <c r="I209" s="108"/>
    </row>
    <row r="210" spans="1:9" s="106" customFormat="1" hidden="1" x14ac:dyDescent="0.25">
      <c r="A210" s="206"/>
      <c r="B210" s="196"/>
      <c r="C210" s="196"/>
      <c r="D210" s="213"/>
      <c r="E210" s="196"/>
      <c r="F210" s="153">
        <f t="shared" si="4"/>
        <v>0</v>
      </c>
      <c r="G210" s="254" t="s">
        <v>167</v>
      </c>
      <c r="I210" s="108"/>
    </row>
    <row r="211" spans="1:9" s="106" customFormat="1" hidden="1" x14ac:dyDescent="0.25">
      <c r="A211" s="206"/>
      <c r="B211" s="196"/>
      <c r="C211" s="196"/>
      <c r="D211" s="213"/>
      <c r="E211" s="196"/>
      <c r="F211" s="153">
        <f t="shared" si="4"/>
        <v>0</v>
      </c>
      <c r="G211" s="254" t="s">
        <v>167</v>
      </c>
      <c r="I211" s="108"/>
    </row>
    <row r="212" spans="1:9" s="106" customFormat="1" hidden="1" x14ac:dyDescent="0.25">
      <c r="A212" s="206"/>
      <c r="B212" s="196"/>
      <c r="C212" s="196"/>
      <c r="D212" s="213"/>
      <c r="E212" s="196"/>
      <c r="F212" s="153">
        <f t="shared" si="4"/>
        <v>0</v>
      </c>
      <c r="G212" s="254" t="s">
        <v>167</v>
      </c>
      <c r="I212" s="108"/>
    </row>
    <row r="213" spans="1:9" s="106" customFormat="1" hidden="1" x14ac:dyDescent="0.25">
      <c r="A213" s="206"/>
      <c r="B213" s="196"/>
      <c r="C213" s="196"/>
      <c r="D213" s="213"/>
      <c r="E213" s="196"/>
      <c r="F213" s="153">
        <f t="shared" si="4"/>
        <v>0</v>
      </c>
      <c r="G213" s="254" t="s">
        <v>167</v>
      </c>
      <c r="I213" s="108"/>
    </row>
    <row r="214" spans="1:9" s="106" customFormat="1" hidden="1" x14ac:dyDescent="0.25">
      <c r="A214" s="206"/>
      <c r="B214" s="196"/>
      <c r="C214" s="196"/>
      <c r="D214" s="213"/>
      <c r="E214" s="196"/>
      <c r="F214" s="153">
        <f t="shared" si="4"/>
        <v>0</v>
      </c>
      <c r="G214" s="254" t="s">
        <v>167</v>
      </c>
      <c r="I214" s="108"/>
    </row>
    <row r="215" spans="1:9" s="106" customFormat="1" hidden="1" x14ac:dyDescent="0.25">
      <c r="A215" s="206"/>
      <c r="B215" s="196"/>
      <c r="C215" s="196"/>
      <c r="D215" s="213"/>
      <c r="E215" s="196"/>
      <c r="F215" s="153">
        <f t="shared" si="4"/>
        <v>0</v>
      </c>
      <c r="G215" s="254" t="s">
        <v>167</v>
      </c>
      <c r="I215" s="108"/>
    </row>
    <row r="216" spans="1:9" s="106" customFormat="1" hidden="1" x14ac:dyDescent="0.25">
      <c r="A216" s="206"/>
      <c r="B216" s="196"/>
      <c r="C216" s="196"/>
      <c r="D216" s="213"/>
      <c r="E216" s="196"/>
      <c r="F216" s="153">
        <f t="shared" si="4"/>
        <v>0</v>
      </c>
      <c r="G216" s="254" t="s">
        <v>167</v>
      </c>
      <c r="I216" s="108"/>
    </row>
    <row r="217" spans="1:9" s="106" customFormat="1" hidden="1" x14ac:dyDescent="0.25">
      <c r="A217" s="206"/>
      <c r="B217" s="196"/>
      <c r="C217" s="196"/>
      <c r="D217" s="213"/>
      <c r="E217" s="196"/>
      <c r="F217" s="153">
        <f t="shared" si="4"/>
        <v>0</v>
      </c>
      <c r="G217" s="254" t="s">
        <v>167</v>
      </c>
      <c r="I217" s="108"/>
    </row>
    <row r="218" spans="1:9" s="106" customFormat="1" hidden="1" x14ac:dyDescent="0.25">
      <c r="A218" s="206"/>
      <c r="B218" s="196"/>
      <c r="C218" s="196"/>
      <c r="D218" s="213"/>
      <c r="E218" s="196"/>
      <c r="F218" s="153">
        <f t="shared" si="4"/>
        <v>0</v>
      </c>
      <c r="G218" s="254" t="s">
        <v>167</v>
      </c>
      <c r="I218" s="108"/>
    </row>
    <row r="219" spans="1:9" s="106" customFormat="1" hidden="1" x14ac:dyDescent="0.25">
      <c r="A219" s="206"/>
      <c r="B219" s="196"/>
      <c r="C219" s="196"/>
      <c r="D219" s="213"/>
      <c r="E219" s="196"/>
      <c r="F219" s="153">
        <f t="shared" si="4"/>
        <v>0</v>
      </c>
      <c r="G219" s="254" t="s">
        <v>167</v>
      </c>
      <c r="I219" s="108"/>
    </row>
    <row r="220" spans="1:9" s="106" customFormat="1" hidden="1" x14ac:dyDescent="0.25">
      <c r="A220" s="206"/>
      <c r="B220" s="196"/>
      <c r="C220" s="196"/>
      <c r="D220" s="213"/>
      <c r="E220" s="196"/>
      <c r="F220" s="153">
        <f t="shared" si="4"/>
        <v>0</v>
      </c>
      <c r="G220" s="254" t="s">
        <v>167</v>
      </c>
      <c r="I220" s="108"/>
    </row>
    <row r="221" spans="1:9" s="106" customFormat="1" hidden="1" x14ac:dyDescent="0.25">
      <c r="A221" s="206"/>
      <c r="B221" s="196"/>
      <c r="C221" s="196"/>
      <c r="D221" s="213"/>
      <c r="E221" s="196"/>
      <c r="F221" s="153">
        <f t="shared" si="4"/>
        <v>0</v>
      </c>
      <c r="G221" s="254" t="s">
        <v>167</v>
      </c>
      <c r="I221" s="108"/>
    </row>
    <row r="222" spans="1:9" s="106" customFormat="1" hidden="1" x14ac:dyDescent="0.25">
      <c r="A222" s="206"/>
      <c r="B222" s="196"/>
      <c r="C222" s="196"/>
      <c r="D222" s="213"/>
      <c r="E222" s="196"/>
      <c r="F222" s="153">
        <f t="shared" si="4"/>
        <v>0</v>
      </c>
      <c r="G222" s="254" t="s">
        <v>167</v>
      </c>
      <c r="I222" s="108"/>
    </row>
    <row r="223" spans="1:9" s="106" customFormat="1" hidden="1" x14ac:dyDescent="0.25">
      <c r="A223" s="206"/>
      <c r="B223" s="196"/>
      <c r="C223" s="196"/>
      <c r="D223" s="213"/>
      <c r="E223" s="196"/>
      <c r="F223" s="153">
        <f t="shared" si="4"/>
        <v>0</v>
      </c>
      <c r="G223" s="254" t="s">
        <v>167</v>
      </c>
      <c r="I223" s="108"/>
    </row>
    <row r="224" spans="1:9" s="106" customFormat="1" hidden="1" x14ac:dyDescent="0.25">
      <c r="A224" s="206"/>
      <c r="B224" s="196"/>
      <c r="C224" s="196"/>
      <c r="D224" s="213"/>
      <c r="E224" s="196"/>
      <c r="F224" s="153">
        <f t="shared" si="4"/>
        <v>0</v>
      </c>
      <c r="G224" s="254" t="s">
        <v>167</v>
      </c>
      <c r="I224" s="108"/>
    </row>
    <row r="225" spans="1:9" s="106" customFormat="1" hidden="1" x14ac:dyDescent="0.25">
      <c r="A225" s="206"/>
      <c r="B225" s="196"/>
      <c r="C225" s="196"/>
      <c r="D225" s="213"/>
      <c r="E225" s="196"/>
      <c r="F225" s="153">
        <f t="shared" si="4"/>
        <v>0</v>
      </c>
      <c r="G225" s="254" t="s">
        <v>167</v>
      </c>
      <c r="I225" s="108"/>
    </row>
    <row r="226" spans="1:9" s="106" customFormat="1" hidden="1" x14ac:dyDescent="0.25">
      <c r="A226" s="206"/>
      <c r="B226" s="196"/>
      <c r="C226" s="196"/>
      <c r="D226" s="213"/>
      <c r="E226" s="196"/>
      <c r="F226" s="153">
        <f t="shared" si="4"/>
        <v>0</v>
      </c>
      <c r="G226" s="254" t="s">
        <v>167</v>
      </c>
      <c r="I226" s="108"/>
    </row>
    <row r="227" spans="1:9" s="106" customFormat="1" hidden="1" x14ac:dyDescent="0.25">
      <c r="A227" s="206"/>
      <c r="B227" s="196"/>
      <c r="C227" s="196"/>
      <c r="D227" s="213"/>
      <c r="E227" s="196"/>
      <c r="F227" s="153">
        <f t="shared" si="4"/>
        <v>0</v>
      </c>
      <c r="G227" s="254" t="s">
        <v>167</v>
      </c>
      <c r="I227" s="108"/>
    </row>
    <row r="228" spans="1:9" s="106" customFormat="1" hidden="1" x14ac:dyDescent="0.25">
      <c r="A228" s="206"/>
      <c r="B228" s="196"/>
      <c r="C228" s="196"/>
      <c r="D228" s="213"/>
      <c r="E228" s="196"/>
      <c r="F228" s="153">
        <f t="shared" si="4"/>
        <v>0</v>
      </c>
      <c r="G228" s="254" t="s">
        <v>167</v>
      </c>
      <c r="I228" s="108"/>
    </row>
    <row r="229" spans="1:9" s="106" customFormat="1" hidden="1" x14ac:dyDescent="0.25">
      <c r="A229" s="206"/>
      <c r="B229" s="196"/>
      <c r="C229" s="196"/>
      <c r="D229" s="213"/>
      <c r="E229" s="196"/>
      <c r="F229" s="153">
        <f t="shared" si="4"/>
        <v>0</v>
      </c>
      <c r="G229" s="254" t="s">
        <v>167</v>
      </c>
      <c r="I229" s="108"/>
    </row>
    <row r="230" spans="1:9" s="106" customFormat="1" hidden="1" x14ac:dyDescent="0.25">
      <c r="A230" s="206"/>
      <c r="B230" s="196"/>
      <c r="C230" s="196"/>
      <c r="D230" s="213"/>
      <c r="E230" s="196"/>
      <c r="F230" s="153">
        <f t="shared" si="4"/>
        <v>0</v>
      </c>
      <c r="G230" s="254" t="s">
        <v>167</v>
      </c>
      <c r="I230" s="108"/>
    </row>
    <row r="231" spans="1:9" s="106" customFormat="1" hidden="1" x14ac:dyDescent="0.25">
      <c r="A231" s="206"/>
      <c r="B231" s="196"/>
      <c r="C231" s="196"/>
      <c r="D231" s="213"/>
      <c r="E231" s="196"/>
      <c r="F231" s="153">
        <f t="shared" si="4"/>
        <v>0</v>
      </c>
      <c r="G231" s="254" t="s">
        <v>167</v>
      </c>
      <c r="I231" s="108"/>
    </row>
    <row r="232" spans="1:9" s="106" customFormat="1" hidden="1" x14ac:dyDescent="0.25">
      <c r="A232" s="206"/>
      <c r="B232" s="196"/>
      <c r="C232" s="196"/>
      <c r="D232" s="213"/>
      <c r="E232" s="196"/>
      <c r="F232" s="153">
        <f t="shared" si="4"/>
        <v>0</v>
      </c>
      <c r="G232" s="254" t="s">
        <v>167</v>
      </c>
      <c r="I232" s="108"/>
    </row>
    <row r="233" spans="1:9" s="106" customFormat="1" hidden="1" x14ac:dyDescent="0.25">
      <c r="A233" s="206"/>
      <c r="B233" s="196"/>
      <c r="C233" s="196"/>
      <c r="D233" s="213"/>
      <c r="E233" s="196"/>
      <c r="F233" s="153">
        <f t="shared" si="4"/>
        <v>0</v>
      </c>
      <c r="G233" s="254" t="s">
        <v>167</v>
      </c>
      <c r="I233" s="108"/>
    </row>
    <row r="234" spans="1:9" s="106" customFormat="1" hidden="1" x14ac:dyDescent="0.25">
      <c r="A234" s="206"/>
      <c r="B234" s="196"/>
      <c r="C234" s="196"/>
      <c r="D234" s="213"/>
      <c r="E234" s="196"/>
      <c r="F234" s="153">
        <f t="shared" si="4"/>
        <v>0</v>
      </c>
      <c r="G234" s="254" t="s">
        <v>167</v>
      </c>
      <c r="I234" s="108"/>
    </row>
    <row r="235" spans="1:9" s="106" customFormat="1" hidden="1" x14ac:dyDescent="0.25">
      <c r="A235" s="206"/>
      <c r="B235" s="196"/>
      <c r="C235" s="196"/>
      <c r="D235" s="213"/>
      <c r="E235" s="196"/>
      <c r="F235" s="153">
        <f t="shared" si="4"/>
        <v>0</v>
      </c>
      <c r="G235" s="254" t="s">
        <v>167</v>
      </c>
      <c r="I235" s="108"/>
    </row>
    <row r="236" spans="1:9" s="106" customFormat="1" hidden="1" x14ac:dyDescent="0.25">
      <c r="A236" s="206"/>
      <c r="B236" s="196"/>
      <c r="C236" s="196"/>
      <c r="D236" s="213"/>
      <c r="E236" s="196"/>
      <c r="F236" s="153">
        <f t="shared" si="4"/>
        <v>0</v>
      </c>
      <c r="G236" s="254" t="s">
        <v>167</v>
      </c>
      <c r="I236" s="108"/>
    </row>
    <row r="237" spans="1:9" s="106" customFormat="1" hidden="1" x14ac:dyDescent="0.25">
      <c r="A237" s="206"/>
      <c r="B237" s="196"/>
      <c r="C237" s="196"/>
      <c r="D237" s="213"/>
      <c r="E237" s="196"/>
      <c r="F237" s="153">
        <f t="shared" si="4"/>
        <v>0</v>
      </c>
      <c r="G237" s="254" t="s">
        <v>167</v>
      </c>
      <c r="I237" s="108"/>
    </row>
    <row r="238" spans="1:9" s="106" customFormat="1" hidden="1" x14ac:dyDescent="0.25">
      <c r="A238" s="206"/>
      <c r="B238" s="196"/>
      <c r="C238" s="196"/>
      <c r="D238" s="213"/>
      <c r="E238" s="196"/>
      <c r="F238" s="153">
        <f t="shared" si="4"/>
        <v>0</v>
      </c>
      <c r="G238" s="254" t="s">
        <v>167</v>
      </c>
      <c r="I238" s="108"/>
    </row>
    <row r="239" spans="1:9" s="106" customFormat="1" hidden="1" x14ac:dyDescent="0.25">
      <c r="A239" s="206"/>
      <c r="B239" s="196"/>
      <c r="C239" s="196"/>
      <c r="D239" s="213"/>
      <c r="E239" s="196"/>
      <c r="F239" s="153">
        <f t="shared" si="4"/>
        <v>0</v>
      </c>
      <c r="G239" s="254" t="s">
        <v>167</v>
      </c>
      <c r="I239" s="108"/>
    </row>
    <row r="240" spans="1:9" s="106" customFormat="1" hidden="1" x14ac:dyDescent="0.25">
      <c r="A240" s="206"/>
      <c r="B240" s="196"/>
      <c r="C240" s="196"/>
      <c r="D240" s="213"/>
      <c r="E240" s="196"/>
      <c r="F240" s="153">
        <f t="shared" si="4"/>
        <v>0</v>
      </c>
      <c r="G240" s="254" t="s">
        <v>167</v>
      </c>
      <c r="I240" s="108"/>
    </row>
    <row r="241" spans="1:9" s="106" customFormat="1" hidden="1" x14ac:dyDescent="0.25">
      <c r="A241" s="206"/>
      <c r="B241" s="196"/>
      <c r="C241" s="196"/>
      <c r="D241" s="213"/>
      <c r="E241" s="196"/>
      <c r="F241" s="153">
        <f t="shared" si="4"/>
        <v>0</v>
      </c>
      <c r="G241" s="254" t="s">
        <v>167</v>
      </c>
      <c r="I241" s="108"/>
    </row>
    <row r="242" spans="1:9" s="106" customFormat="1" hidden="1" x14ac:dyDescent="0.25">
      <c r="A242" s="206"/>
      <c r="B242" s="196"/>
      <c r="C242" s="196"/>
      <c r="D242" s="213"/>
      <c r="E242" s="196"/>
      <c r="F242" s="153">
        <f t="shared" si="4"/>
        <v>0</v>
      </c>
      <c r="G242" s="254" t="s">
        <v>167</v>
      </c>
      <c r="I242" s="108"/>
    </row>
    <row r="243" spans="1:9" s="106" customFormat="1" hidden="1" x14ac:dyDescent="0.25">
      <c r="A243" s="206"/>
      <c r="B243" s="196"/>
      <c r="C243" s="196"/>
      <c r="D243" s="213"/>
      <c r="E243" s="196"/>
      <c r="F243" s="153">
        <f t="shared" si="4"/>
        <v>0</v>
      </c>
      <c r="G243" s="254" t="s">
        <v>167</v>
      </c>
      <c r="I243" s="108"/>
    </row>
    <row r="244" spans="1:9" s="106" customFormat="1" hidden="1" x14ac:dyDescent="0.25">
      <c r="A244" s="206"/>
      <c r="B244" s="196"/>
      <c r="C244" s="196"/>
      <c r="D244" s="213"/>
      <c r="E244" s="196"/>
      <c r="F244" s="153">
        <f t="shared" si="4"/>
        <v>0</v>
      </c>
      <c r="G244" s="254" t="s">
        <v>167</v>
      </c>
      <c r="I244" s="108"/>
    </row>
    <row r="245" spans="1:9" s="106" customFormat="1" hidden="1" x14ac:dyDescent="0.25">
      <c r="A245" s="206"/>
      <c r="B245" s="196"/>
      <c r="C245" s="196"/>
      <c r="D245" s="213"/>
      <c r="E245" s="196"/>
      <c r="F245" s="153">
        <f t="shared" si="4"/>
        <v>0</v>
      </c>
      <c r="G245" s="254" t="s">
        <v>167</v>
      </c>
      <c r="I245" s="108"/>
    </row>
    <row r="246" spans="1:9" s="106" customFormat="1" hidden="1" x14ac:dyDescent="0.25">
      <c r="A246" s="206"/>
      <c r="B246" s="196"/>
      <c r="C246" s="196"/>
      <c r="D246" s="213"/>
      <c r="E246" s="196"/>
      <c r="F246" s="153">
        <f t="shared" si="4"/>
        <v>0</v>
      </c>
      <c r="G246" s="254" t="s">
        <v>167</v>
      </c>
      <c r="I246" s="108"/>
    </row>
    <row r="247" spans="1:9" s="106" customFormat="1" hidden="1" x14ac:dyDescent="0.25">
      <c r="A247" s="206"/>
      <c r="B247" s="196"/>
      <c r="C247" s="196"/>
      <c r="D247" s="213"/>
      <c r="E247" s="196"/>
      <c r="F247" s="153">
        <f t="shared" si="4"/>
        <v>0</v>
      </c>
      <c r="G247" s="254" t="s">
        <v>167</v>
      </c>
      <c r="I247" s="108"/>
    </row>
    <row r="248" spans="1:9" s="106" customFormat="1" hidden="1" x14ac:dyDescent="0.25">
      <c r="A248" s="206"/>
      <c r="B248" s="196"/>
      <c r="C248" s="196"/>
      <c r="D248" s="213"/>
      <c r="E248" s="196"/>
      <c r="F248" s="153">
        <f t="shared" si="4"/>
        <v>0</v>
      </c>
      <c r="G248" s="254" t="s">
        <v>167</v>
      </c>
      <c r="I248" s="108"/>
    </row>
    <row r="249" spans="1:9" s="106" customFormat="1" hidden="1" x14ac:dyDescent="0.25">
      <c r="A249" s="206"/>
      <c r="B249" s="196"/>
      <c r="C249" s="196"/>
      <c r="D249" s="213"/>
      <c r="E249" s="196"/>
      <c r="F249" s="153">
        <f t="shared" si="4"/>
        <v>0</v>
      </c>
      <c r="G249" s="254" t="s">
        <v>167</v>
      </c>
      <c r="I249" s="108"/>
    </row>
    <row r="250" spans="1:9" s="106" customFormat="1" hidden="1" x14ac:dyDescent="0.25">
      <c r="A250" s="206"/>
      <c r="B250" s="196"/>
      <c r="C250" s="196"/>
      <c r="D250" s="213"/>
      <c r="E250" s="196"/>
      <c r="F250" s="153">
        <f t="shared" si="4"/>
        <v>0</v>
      </c>
      <c r="G250" s="254" t="s">
        <v>167</v>
      </c>
      <c r="I250" s="108"/>
    </row>
    <row r="251" spans="1:9" s="106" customFormat="1" hidden="1" x14ac:dyDescent="0.25">
      <c r="A251" s="206"/>
      <c r="B251" s="196"/>
      <c r="C251" s="196"/>
      <c r="D251" s="213"/>
      <c r="E251" s="196"/>
      <c r="F251" s="153">
        <f t="shared" si="4"/>
        <v>0</v>
      </c>
      <c r="G251" s="254" t="s">
        <v>167</v>
      </c>
      <c r="I251" s="108"/>
    </row>
    <row r="252" spans="1:9" s="106" customFormat="1" hidden="1" x14ac:dyDescent="0.25">
      <c r="A252" s="206"/>
      <c r="B252" s="196"/>
      <c r="C252" s="196"/>
      <c r="D252" s="213"/>
      <c r="E252" s="196"/>
      <c r="F252" s="153">
        <f t="shared" si="4"/>
        <v>0</v>
      </c>
      <c r="G252" s="254" t="s">
        <v>167</v>
      </c>
      <c r="I252" s="108"/>
    </row>
    <row r="253" spans="1:9" s="106" customFormat="1" hidden="1" x14ac:dyDescent="0.25">
      <c r="A253" s="206"/>
      <c r="B253" s="196"/>
      <c r="C253" s="196"/>
      <c r="D253" s="213"/>
      <c r="E253" s="196"/>
      <c r="F253" s="153">
        <f t="shared" si="4"/>
        <v>0</v>
      </c>
      <c r="G253" s="254" t="s">
        <v>167</v>
      </c>
      <c r="I253" s="108"/>
    </row>
    <row r="254" spans="1:9" s="106" customFormat="1" hidden="1" x14ac:dyDescent="0.25">
      <c r="A254" s="206"/>
      <c r="B254" s="196"/>
      <c r="C254" s="196"/>
      <c r="D254" s="213"/>
      <c r="E254" s="196"/>
      <c r="F254" s="153">
        <f t="shared" si="4"/>
        <v>0</v>
      </c>
      <c r="G254" s="254" t="s">
        <v>167</v>
      </c>
      <c r="I254" s="108"/>
    </row>
    <row r="255" spans="1:9" s="106" customFormat="1" hidden="1" x14ac:dyDescent="0.25">
      <c r="A255" s="206"/>
      <c r="B255" s="196"/>
      <c r="C255" s="196"/>
      <c r="D255" s="213"/>
      <c r="E255" s="196"/>
      <c r="F255" s="153">
        <f t="shared" si="4"/>
        <v>0</v>
      </c>
      <c r="G255" s="254" t="s">
        <v>167</v>
      </c>
      <c r="I255" s="108"/>
    </row>
    <row r="256" spans="1:9" s="106" customFormat="1" hidden="1" x14ac:dyDescent="0.25">
      <c r="A256" s="206"/>
      <c r="B256" s="196"/>
      <c r="C256" s="196"/>
      <c r="D256" s="213"/>
      <c r="E256" s="196"/>
      <c r="F256" s="153">
        <f t="shared" si="4"/>
        <v>0</v>
      </c>
      <c r="G256" s="254" t="s">
        <v>167</v>
      </c>
      <c r="I256" s="108"/>
    </row>
    <row r="257" spans="1:17" s="106" customFormat="1" hidden="1" x14ac:dyDescent="0.25">
      <c r="A257" s="206"/>
      <c r="B257" s="196"/>
      <c r="C257" s="196"/>
      <c r="D257" s="213"/>
      <c r="E257" s="196"/>
      <c r="F257" s="153">
        <f t="shared" si="4"/>
        <v>0</v>
      </c>
      <c r="G257" s="254" t="s">
        <v>167</v>
      </c>
      <c r="I257" s="108"/>
    </row>
    <row r="258" spans="1:17" s="106" customFormat="1" hidden="1" x14ac:dyDescent="0.25">
      <c r="A258" s="206"/>
      <c r="B258" s="196"/>
      <c r="C258" s="196"/>
      <c r="D258" s="213"/>
      <c r="E258" s="196"/>
      <c r="F258" s="153">
        <f t="shared" si="4"/>
        <v>0</v>
      </c>
      <c r="G258" s="254" t="s">
        <v>167</v>
      </c>
      <c r="I258" s="108"/>
    </row>
    <row r="259" spans="1:17" s="106" customFormat="1" hidden="1" x14ac:dyDescent="0.25">
      <c r="A259" s="206"/>
      <c r="B259" s="196"/>
      <c r="C259" s="196"/>
      <c r="D259" s="213"/>
      <c r="E259" s="196"/>
      <c r="F259" s="153">
        <f t="shared" si="4"/>
        <v>0</v>
      </c>
      <c r="G259" s="254" t="s">
        <v>167</v>
      </c>
      <c r="I259" s="108"/>
    </row>
    <row r="260" spans="1:17" s="106" customFormat="1" hidden="1" x14ac:dyDescent="0.25">
      <c r="A260" s="206"/>
      <c r="B260" s="196"/>
      <c r="C260" s="196"/>
      <c r="D260" s="213"/>
      <c r="E260" s="196"/>
      <c r="F260" s="153">
        <f t="shared" si="4"/>
        <v>0</v>
      </c>
      <c r="G260" s="254" t="s">
        <v>167</v>
      </c>
      <c r="I260" s="108"/>
    </row>
    <row r="261" spans="1:17" s="106" customFormat="1" hidden="1" x14ac:dyDescent="0.25">
      <c r="A261" s="206"/>
      <c r="B261" s="196"/>
      <c r="C261" s="196"/>
      <c r="D261" s="213"/>
      <c r="E261" s="196"/>
      <c r="F261" s="153">
        <f t="shared" si="4"/>
        <v>0</v>
      </c>
      <c r="G261" s="254" t="s">
        <v>167</v>
      </c>
      <c r="I261" s="108"/>
    </row>
    <row r="262" spans="1:17" s="106" customFormat="1" hidden="1" x14ac:dyDescent="0.25">
      <c r="A262" s="206"/>
      <c r="B262" s="196"/>
      <c r="C262" s="196"/>
      <c r="D262" s="213"/>
      <c r="E262" s="196"/>
      <c r="F262" s="153">
        <f t="shared" si="4"/>
        <v>0</v>
      </c>
      <c r="G262" s="254" t="s">
        <v>167</v>
      </c>
      <c r="I262" s="108"/>
    </row>
    <row r="263" spans="1:17" s="106" customFormat="1" hidden="1" x14ac:dyDescent="0.25">
      <c r="A263" s="206"/>
      <c r="B263" s="196"/>
      <c r="C263" s="196"/>
      <c r="D263" s="213"/>
      <c r="E263" s="196"/>
      <c r="F263" s="153">
        <f t="shared" si="4"/>
        <v>0</v>
      </c>
      <c r="G263" s="254" t="s">
        <v>167</v>
      </c>
      <c r="I263" s="108"/>
    </row>
    <row r="264" spans="1:17" s="106" customFormat="1" hidden="1" x14ac:dyDescent="0.25">
      <c r="A264" s="206"/>
      <c r="B264" s="196"/>
      <c r="C264" s="196"/>
      <c r="D264" s="213"/>
      <c r="E264" s="196"/>
      <c r="F264" s="153">
        <f t="shared" si="4"/>
        <v>0</v>
      </c>
      <c r="G264" s="254" t="s">
        <v>167</v>
      </c>
      <c r="I264" s="108"/>
    </row>
    <row r="265" spans="1:17" s="106" customFormat="1" hidden="1" x14ac:dyDescent="0.25">
      <c r="A265" s="206"/>
      <c r="B265" s="196"/>
      <c r="C265" s="196"/>
      <c r="D265" s="213"/>
      <c r="E265" s="196"/>
      <c r="F265" s="153">
        <f t="shared" si="4"/>
        <v>0</v>
      </c>
      <c r="G265" s="254" t="s">
        <v>167</v>
      </c>
      <c r="I265" s="108"/>
    </row>
    <row r="266" spans="1:17" s="106" customFormat="1" x14ac:dyDescent="0.25">
      <c r="A266" s="206" t="s">
        <v>200</v>
      </c>
      <c r="B266" s="196">
        <v>3</v>
      </c>
      <c r="C266" s="196" t="s">
        <v>205</v>
      </c>
      <c r="D266" s="213">
        <f t="shared" ref="D266" ca="1" si="5">RAND()*1000000</f>
        <v>708039.10281244945</v>
      </c>
      <c r="E266" s="196">
        <v>7</v>
      </c>
      <c r="F266" s="245">
        <f ca="1">ROUND(+B266*D266*E266,2)</f>
        <v>14868821.16</v>
      </c>
      <c r="G266" s="254" t="s">
        <v>167</v>
      </c>
    </row>
    <row r="267" spans="1:17" x14ac:dyDescent="0.25">
      <c r="A267" s="222"/>
      <c r="B267" s="155"/>
      <c r="C267" s="155"/>
      <c r="D267" s="158"/>
      <c r="E267" s="158" t="s">
        <v>168</v>
      </c>
      <c r="F267" s="251">
        <f ca="1">ROUND(SUBTOTAL(109,F136:F266),2)</f>
        <v>42758063.880000003</v>
      </c>
      <c r="G267" s="156" t="s">
        <v>167</v>
      </c>
      <c r="I267" s="41" t="s">
        <v>206</v>
      </c>
    </row>
    <row r="268" spans="1:17" x14ac:dyDescent="0.25">
      <c r="F268" s="159"/>
      <c r="G268" s="159" t="s">
        <v>159</v>
      </c>
    </row>
    <row r="269" spans="1:17" x14ac:dyDescent="0.25">
      <c r="C269" s="428" t="str">
        <f>"Total "&amp;B2</f>
        <v>Total GRANT EXCLUSIVE LINE ITEM</v>
      </c>
      <c r="D269" s="428"/>
      <c r="E269" s="428"/>
      <c r="F269" s="153">
        <f ca="1">+F267+F135</f>
        <v>87141537.849999994</v>
      </c>
      <c r="G269" s="156" t="s">
        <v>159</v>
      </c>
      <c r="I269" s="160" t="s">
        <v>170</v>
      </c>
    </row>
    <row r="270" spans="1:17" x14ac:dyDescent="0.25">
      <c r="A270" s="232"/>
      <c r="B270" s="155"/>
      <c r="C270" s="155"/>
      <c r="D270" s="155"/>
      <c r="E270" s="155"/>
      <c r="F270" s="156"/>
      <c r="G270" s="156" t="s">
        <v>159</v>
      </c>
    </row>
    <row r="271" spans="1:17" x14ac:dyDescent="0.25">
      <c r="A271" s="105" t="str">
        <f>B2&amp;" Narrative (State):"</f>
        <v>GRANT EXCLUSIVE LINE ITEM Narrative (State):</v>
      </c>
      <c r="B271" s="162"/>
      <c r="C271" s="162"/>
      <c r="D271" s="162"/>
      <c r="E271" s="162"/>
      <c r="F271" s="163"/>
      <c r="G271" s="257" t="s">
        <v>164</v>
      </c>
      <c r="I271" s="151" t="s">
        <v>172</v>
      </c>
    </row>
    <row r="272" spans="1:17" s="106" customFormat="1" ht="45" customHeight="1" x14ac:dyDescent="0.25">
      <c r="A272" s="430" t="s">
        <v>207</v>
      </c>
      <c r="B272" s="431"/>
      <c r="C272" s="431"/>
      <c r="D272" s="431"/>
      <c r="E272" s="431"/>
      <c r="F272" s="432"/>
      <c r="G272" s="255" t="s">
        <v>164</v>
      </c>
      <c r="I272" s="427" t="s">
        <v>173</v>
      </c>
      <c r="J272" s="427"/>
      <c r="K272" s="427"/>
      <c r="L272" s="427"/>
      <c r="M272" s="427"/>
      <c r="N272" s="427"/>
      <c r="O272" s="427"/>
      <c r="P272" s="427"/>
      <c r="Q272" s="427"/>
    </row>
    <row r="273" spans="1:17" x14ac:dyDescent="0.25">
      <c r="G273" s="253" t="s">
        <v>167</v>
      </c>
      <c r="I273" s="150"/>
    </row>
    <row r="274" spans="1:17" x14ac:dyDescent="0.25">
      <c r="A274" s="105" t="str">
        <f>B2&amp;" Narrative (Non-State) i.e. Match or Other Funding"</f>
        <v>GRANT EXCLUSIVE LINE ITEM Narrative (Non-State) i.e. Match or Other Funding</v>
      </c>
      <c r="B274" s="164"/>
      <c r="C274" s="164"/>
      <c r="D274" s="164"/>
      <c r="E274" s="164"/>
      <c r="F274" s="165"/>
      <c r="G274" s="258" t="s">
        <v>167</v>
      </c>
      <c r="I274" s="151" t="s">
        <v>172</v>
      </c>
    </row>
    <row r="275" spans="1:17" s="106" customFormat="1" ht="45" customHeight="1" x14ac:dyDescent="0.25">
      <c r="A275" s="430" t="s">
        <v>208</v>
      </c>
      <c r="B275" s="431"/>
      <c r="C275" s="431"/>
      <c r="D275" s="431"/>
      <c r="E275" s="431"/>
      <c r="F275" s="432"/>
      <c r="G275" s="255" t="s">
        <v>167</v>
      </c>
      <c r="I275" s="427" t="s">
        <v>173</v>
      </c>
      <c r="J275" s="427"/>
      <c r="K275" s="427"/>
      <c r="L275" s="427"/>
      <c r="M275" s="427"/>
      <c r="N275" s="427"/>
      <c r="O275" s="427"/>
      <c r="P275" s="427"/>
      <c r="Q275" s="427"/>
    </row>
    <row r="277" spans="1:17" x14ac:dyDescent="0.25">
      <c r="D277" s="233"/>
    </row>
  </sheetData>
  <sheetProtection algorithmName="SHA-512" hashValue="bOzfaNlak85iOj8kvMFgk8HL+gvN32G/Oywdoh9CR9OUhqTqTDHo/mAho80Kp+VqOq7CprlzqjpaAc2hQUKx6g==" saltValue="SbUaip7bZLj/O2QCXugC+g==" spinCount="100000" sheet="1" formatCells="0" formatRows="0" sort="0"/>
  <autoFilter ref="G1:G277" xr:uid="{00000000-0001-0000-1500-000000000000}"/>
  <mergeCells count="8">
    <mergeCell ref="A275:F275"/>
    <mergeCell ref="I275:Q275"/>
    <mergeCell ref="A1:E1"/>
    <mergeCell ref="B2:F2"/>
    <mergeCell ref="A3:F3"/>
    <mergeCell ref="C269:E269"/>
    <mergeCell ref="A272:F272"/>
    <mergeCell ref="I272:Q272"/>
  </mergeCells>
  <printOptions horizontalCentered="1"/>
  <pageMargins left="0.25" right="0.25" top="0.25" bottom="0.25" header="0.3" footer="0.3"/>
  <pageSetup fitToHeight="0"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9663F1-20B8-4674-BA76-A5682DB1D03D}">
  <sheetPr>
    <pageSetUpPr fitToPage="1"/>
  </sheetPr>
  <dimension ref="A1:Q277"/>
  <sheetViews>
    <sheetView zoomScaleNormal="100" zoomScaleSheetLayoutView="100" workbookViewId="0">
      <pane ySplit="4" topLeftCell="A5" activePane="bottomLeft" state="frozen"/>
      <selection activeCell="A272" sqref="A272:F272"/>
      <selection pane="bottomLeft" activeCell="A272" sqref="A272:F272"/>
    </sheetView>
  </sheetViews>
  <sheetFormatPr defaultColWidth="9.140625" defaultRowHeight="15" x14ac:dyDescent="0.25"/>
  <cols>
    <col min="1" max="1" width="55.5703125" style="89" customWidth="1"/>
    <col min="2" max="5" width="15.140625" style="89" customWidth="1"/>
    <col min="6" max="6" width="17" style="89" customWidth="1"/>
    <col min="7" max="7" width="17" style="89" hidden="1" customWidth="1"/>
    <col min="8" max="8" width="2.5703125" style="89" customWidth="1"/>
    <col min="9" max="16384" width="9.140625" style="89"/>
  </cols>
  <sheetData>
    <row r="1" spans="1:9" ht="20.25" customHeight="1" x14ac:dyDescent="0.25">
      <c r="A1" s="414" t="s">
        <v>156</v>
      </c>
      <c r="B1" s="414"/>
      <c r="C1" s="414"/>
      <c r="D1" s="414"/>
      <c r="E1" s="414"/>
      <c r="F1" s="89">
        <f>+'Section A'!B2</f>
        <v>0</v>
      </c>
      <c r="G1" s="253" t="s">
        <v>157</v>
      </c>
    </row>
    <row r="2" spans="1:9" ht="20.25" customHeight="1" x14ac:dyDescent="0.25">
      <c r="A2" s="244" t="s">
        <v>212</v>
      </c>
      <c r="B2" s="433" t="s">
        <v>198</v>
      </c>
      <c r="C2" s="433"/>
      <c r="D2" s="433"/>
      <c r="E2" s="433"/>
      <c r="F2" s="433"/>
      <c r="G2" s="253"/>
    </row>
    <row r="3" spans="1:9" ht="37.5" customHeight="1" x14ac:dyDescent="0.25">
      <c r="A3" s="429" t="s">
        <v>199</v>
      </c>
      <c r="B3" s="429"/>
      <c r="C3" s="429"/>
      <c r="D3" s="429"/>
      <c r="E3" s="429"/>
      <c r="F3" s="429"/>
      <c r="G3" s="288" t="s">
        <v>159</v>
      </c>
    </row>
    <row r="4" spans="1:9" x14ac:dyDescent="0.25">
      <c r="A4" s="224" t="s">
        <v>200</v>
      </c>
      <c r="B4" s="224" t="s">
        <v>185</v>
      </c>
      <c r="C4" s="224" t="s">
        <v>201</v>
      </c>
      <c r="D4" s="224" t="s">
        <v>202</v>
      </c>
      <c r="E4" s="224" t="s">
        <v>203</v>
      </c>
      <c r="F4" s="224" t="s">
        <v>204</v>
      </c>
      <c r="G4" s="238" t="s">
        <v>159</v>
      </c>
      <c r="I4" s="151" t="s">
        <v>163</v>
      </c>
    </row>
    <row r="5" spans="1:9" s="106" customFormat="1" x14ac:dyDescent="0.25">
      <c r="A5" s="236" t="s">
        <v>200</v>
      </c>
      <c r="B5" s="196">
        <v>3</v>
      </c>
      <c r="C5" s="196" t="s">
        <v>205</v>
      </c>
      <c r="D5" s="213">
        <f t="shared" ref="D5:D7" ca="1" si="0">RAND()*1000000</f>
        <v>160551.37467733037</v>
      </c>
      <c r="E5" s="196">
        <v>7</v>
      </c>
      <c r="F5" s="153">
        <f t="shared" ref="F5:F133" ca="1" si="1">ROUND(+B5*D5*E5,2)</f>
        <v>3371578.87</v>
      </c>
      <c r="G5" s="254" t="s">
        <v>164</v>
      </c>
      <c r="I5" s="108"/>
    </row>
    <row r="6" spans="1:9" s="106" customFormat="1" x14ac:dyDescent="0.25">
      <c r="A6" s="206" t="s">
        <v>200</v>
      </c>
      <c r="B6" s="196">
        <v>3</v>
      </c>
      <c r="C6" s="196" t="s">
        <v>205</v>
      </c>
      <c r="D6" s="213">
        <f t="shared" ca="1" si="0"/>
        <v>309490.54217306513</v>
      </c>
      <c r="E6" s="196">
        <v>7</v>
      </c>
      <c r="F6" s="153">
        <f t="shared" ca="1" si="1"/>
        <v>6499301.3899999997</v>
      </c>
      <c r="G6" s="254" t="s">
        <v>164</v>
      </c>
      <c r="I6" s="108"/>
    </row>
    <row r="7" spans="1:9" s="106" customFormat="1" x14ac:dyDescent="0.25">
      <c r="A7" s="206" t="s">
        <v>200</v>
      </c>
      <c r="B7" s="196">
        <v>3</v>
      </c>
      <c r="C7" s="196" t="s">
        <v>205</v>
      </c>
      <c r="D7" s="213">
        <f t="shared" ca="1" si="0"/>
        <v>625770.95993193414</v>
      </c>
      <c r="E7" s="196">
        <v>7</v>
      </c>
      <c r="F7" s="153">
        <f t="shared" ca="1" si="1"/>
        <v>13141190.16</v>
      </c>
      <c r="G7" s="254" t="s">
        <v>164</v>
      </c>
      <c r="I7" s="108"/>
    </row>
    <row r="8" spans="1:9" s="106" customFormat="1" hidden="1" x14ac:dyDescent="0.25">
      <c r="A8" s="206"/>
      <c r="B8" s="196"/>
      <c r="C8" s="196"/>
      <c r="D8" s="213"/>
      <c r="E8" s="196"/>
      <c r="F8" s="153">
        <f t="shared" si="1"/>
        <v>0</v>
      </c>
      <c r="G8" s="254" t="s">
        <v>164</v>
      </c>
      <c r="I8" s="108"/>
    </row>
    <row r="9" spans="1:9" s="106" customFormat="1" hidden="1" x14ac:dyDescent="0.25">
      <c r="A9" s="206"/>
      <c r="B9" s="196"/>
      <c r="C9" s="196"/>
      <c r="D9" s="213"/>
      <c r="E9" s="196"/>
      <c r="F9" s="153">
        <f t="shared" si="1"/>
        <v>0</v>
      </c>
      <c r="G9" s="254" t="s">
        <v>164</v>
      </c>
      <c r="I9" s="108"/>
    </row>
    <row r="10" spans="1:9" s="106" customFormat="1" hidden="1" x14ac:dyDescent="0.25">
      <c r="A10" s="206"/>
      <c r="B10" s="196"/>
      <c r="C10" s="196"/>
      <c r="D10" s="213"/>
      <c r="E10" s="196"/>
      <c r="F10" s="153">
        <f t="shared" si="1"/>
        <v>0</v>
      </c>
      <c r="G10" s="254" t="s">
        <v>164</v>
      </c>
      <c r="I10" s="108"/>
    </row>
    <row r="11" spans="1:9" s="106" customFormat="1" hidden="1" x14ac:dyDescent="0.25">
      <c r="A11" s="206"/>
      <c r="B11" s="196"/>
      <c r="C11" s="196"/>
      <c r="D11" s="213"/>
      <c r="E11" s="196"/>
      <c r="F11" s="153">
        <f t="shared" si="1"/>
        <v>0</v>
      </c>
      <c r="G11" s="254" t="s">
        <v>164</v>
      </c>
      <c r="I11" s="108"/>
    </row>
    <row r="12" spans="1:9" s="106" customFormat="1" hidden="1" x14ac:dyDescent="0.25">
      <c r="A12" s="206"/>
      <c r="B12" s="196"/>
      <c r="C12" s="196"/>
      <c r="D12" s="213"/>
      <c r="E12" s="196"/>
      <c r="F12" s="153">
        <f t="shared" si="1"/>
        <v>0</v>
      </c>
      <c r="G12" s="254" t="s">
        <v>164</v>
      </c>
      <c r="I12" s="108"/>
    </row>
    <row r="13" spans="1:9" s="106" customFormat="1" hidden="1" x14ac:dyDescent="0.25">
      <c r="A13" s="206"/>
      <c r="B13" s="196"/>
      <c r="C13" s="196"/>
      <c r="D13" s="213"/>
      <c r="E13" s="196"/>
      <c r="F13" s="153">
        <f t="shared" si="1"/>
        <v>0</v>
      </c>
      <c r="G13" s="254" t="s">
        <v>164</v>
      </c>
      <c r="I13" s="108"/>
    </row>
    <row r="14" spans="1:9" s="106" customFormat="1" hidden="1" x14ac:dyDescent="0.25">
      <c r="A14" s="206"/>
      <c r="B14" s="196"/>
      <c r="C14" s="196"/>
      <c r="D14" s="213"/>
      <c r="E14" s="196"/>
      <c r="F14" s="153">
        <f t="shared" si="1"/>
        <v>0</v>
      </c>
      <c r="G14" s="254" t="s">
        <v>164</v>
      </c>
      <c r="I14" s="108"/>
    </row>
    <row r="15" spans="1:9" s="106" customFormat="1" hidden="1" x14ac:dyDescent="0.25">
      <c r="A15" s="206"/>
      <c r="B15" s="196"/>
      <c r="C15" s="196"/>
      <c r="D15" s="213"/>
      <c r="E15" s="196"/>
      <c r="F15" s="153">
        <f t="shared" si="1"/>
        <v>0</v>
      </c>
      <c r="G15" s="254" t="s">
        <v>164</v>
      </c>
      <c r="I15" s="108"/>
    </row>
    <row r="16" spans="1:9" s="106" customFormat="1" hidden="1" x14ac:dyDescent="0.25">
      <c r="A16" s="206"/>
      <c r="B16" s="196"/>
      <c r="C16" s="196"/>
      <c r="D16" s="213"/>
      <c r="E16" s="196"/>
      <c r="F16" s="153">
        <f t="shared" si="1"/>
        <v>0</v>
      </c>
      <c r="G16" s="254" t="s">
        <v>164</v>
      </c>
      <c r="I16" s="108"/>
    </row>
    <row r="17" spans="1:9" s="106" customFormat="1" hidden="1" x14ac:dyDescent="0.25">
      <c r="A17" s="206"/>
      <c r="B17" s="196"/>
      <c r="C17" s="196"/>
      <c r="D17" s="213"/>
      <c r="E17" s="196"/>
      <c r="F17" s="153">
        <f t="shared" si="1"/>
        <v>0</v>
      </c>
      <c r="G17" s="254" t="s">
        <v>164</v>
      </c>
      <c r="I17" s="108"/>
    </row>
    <row r="18" spans="1:9" s="106" customFormat="1" hidden="1" x14ac:dyDescent="0.25">
      <c r="A18" s="206"/>
      <c r="B18" s="196"/>
      <c r="C18" s="196"/>
      <c r="D18" s="213"/>
      <c r="E18" s="196"/>
      <c r="F18" s="153">
        <f t="shared" si="1"/>
        <v>0</v>
      </c>
      <c r="G18" s="254" t="s">
        <v>164</v>
      </c>
      <c r="I18" s="108"/>
    </row>
    <row r="19" spans="1:9" s="106" customFormat="1" hidden="1" x14ac:dyDescent="0.25">
      <c r="A19" s="206"/>
      <c r="B19" s="196"/>
      <c r="C19" s="196"/>
      <c r="D19" s="213"/>
      <c r="E19" s="196"/>
      <c r="F19" s="153">
        <f t="shared" si="1"/>
        <v>0</v>
      </c>
      <c r="G19" s="254" t="s">
        <v>164</v>
      </c>
      <c r="I19" s="108"/>
    </row>
    <row r="20" spans="1:9" s="106" customFormat="1" hidden="1" x14ac:dyDescent="0.25">
      <c r="A20" s="206"/>
      <c r="B20" s="196"/>
      <c r="C20" s="196"/>
      <c r="D20" s="213"/>
      <c r="E20" s="196"/>
      <c r="F20" s="153">
        <f t="shared" si="1"/>
        <v>0</v>
      </c>
      <c r="G20" s="254" t="s">
        <v>164</v>
      </c>
      <c r="I20" s="108"/>
    </row>
    <row r="21" spans="1:9" s="106" customFormat="1" hidden="1" x14ac:dyDescent="0.25">
      <c r="A21" s="206"/>
      <c r="B21" s="196"/>
      <c r="C21" s="196"/>
      <c r="D21" s="213"/>
      <c r="E21" s="196"/>
      <c r="F21" s="153">
        <f t="shared" si="1"/>
        <v>0</v>
      </c>
      <c r="G21" s="254" t="s">
        <v>164</v>
      </c>
      <c r="I21" s="108"/>
    </row>
    <row r="22" spans="1:9" s="106" customFormat="1" hidden="1" x14ac:dyDescent="0.25">
      <c r="A22" s="206"/>
      <c r="B22" s="196"/>
      <c r="C22" s="196"/>
      <c r="D22" s="213"/>
      <c r="E22" s="196"/>
      <c r="F22" s="153">
        <f t="shared" si="1"/>
        <v>0</v>
      </c>
      <c r="G22" s="254" t="s">
        <v>164</v>
      </c>
      <c r="I22" s="108"/>
    </row>
    <row r="23" spans="1:9" s="106" customFormat="1" hidden="1" x14ac:dyDescent="0.25">
      <c r="A23" s="206"/>
      <c r="B23" s="196"/>
      <c r="C23" s="196"/>
      <c r="D23" s="213"/>
      <c r="E23" s="196"/>
      <c r="F23" s="153">
        <f t="shared" si="1"/>
        <v>0</v>
      </c>
      <c r="G23" s="254" t="s">
        <v>164</v>
      </c>
      <c r="I23" s="108"/>
    </row>
    <row r="24" spans="1:9" s="106" customFormat="1" hidden="1" x14ac:dyDescent="0.25">
      <c r="A24" s="206"/>
      <c r="B24" s="196"/>
      <c r="C24" s="196"/>
      <c r="D24" s="213"/>
      <c r="E24" s="196"/>
      <c r="F24" s="153">
        <f t="shared" si="1"/>
        <v>0</v>
      </c>
      <c r="G24" s="254" t="s">
        <v>164</v>
      </c>
      <c r="I24" s="108"/>
    </row>
    <row r="25" spans="1:9" s="106" customFormat="1" hidden="1" x14ac:dyDescent="0.25">
      <c r="A25" s="206"/>
      <c r="B25" s="196"/>
      <c r="C25" s="196"/>
      <c r="D25" s="213"/>
      <c r="E25" s="196"/>
      <c r="F25" s="153">
        <f t="shared" si="1"/>
        <v>0</v>
      </c>
      <c r="G25" s="254" t="s">
        <v>164</v>
      </c>
      <c r="I25" s="108"/>
    </row>
    <row r="26" spans="1:9" s="106" customFormat="1" hidden="1" x14ac:dyDescent="0.25">
      <c r="A26" s="206"/>
      <c r="B26" s="196"/>
      <c r="C26" s="196"/>
      <c r="D26" s="213"/>
      <c r="E26" s="196"/>
      <c r="F26" s="153">
        <f t="shared" si="1"/>
        <v>0</v>
      </c>
      <c r="G26" s="254" t="s">
        <v>164</v>
      </c>
      <c r="I26" s="108"/>
    </row>
    <row r="27" spans="1:9" s="106" customFormat="1" hidden="1" x14ac:dyDescent="0.25">
      <c r="A27" s="206"/>
      <c r="B27" s="196"/>
      <c r="C27" s="196"/>
      <c r="D27" s="213"/>
      <c r="E27" s="196"/>
      <c r="F27" s="153">
        <f t="shared" si="1"/>
        <v>0</v>
      </c>
      <c r="G27" s="254" t="s">
        <v>164</v>
      </c>
      <c r="I27" s="108"/>
    </row>
    <row r="28" spans="1:9" s="106" customFormat="1" hidden="1" x14ac:dyDescent="0.25">
      <c r="A28" s="206"/>
      <c r="B28" s="196"/>
      <c r="C28" s="196"/>
      <c r="D28" s="213"/>
      <c r="E28" s="196"/>
      <c r="F28" s="153">
        <f t="shared" si="1"/>
        <v>0</v>
      </c>
      <c r="G28" s="254" t="s">
        <v>164</v>
      </c>
      <c r="I28" s="108"/>
    </row>
    <row r="29" spans="1:9" s="106" customFormat="1" hidden="1" x14ac:dyDescent="0.25">
      <c r="A29" s="206"/>
      <c r="B29" s="196"/>
      <c r="C29" s="196"/>
      <c r="D29" s="213"/>
      <c r="E29" s="196"/>
      <c r="F29" s="153">
        <f t="shared" si="1"/>
        <v>0</v>
      </c>
      <c r="G29" s="254" t="s">
        <v>164</v>
      </c>
      <c r="I29" s="108"/>
    </row>
    <row r="30" spans="1:9" s="106" customFormat="1" hidden="1" x14ac:dyDescent="0.25">
      <c r="A30" s="206"/>
      <c r="B30" s="196"/>
      <c r="C30" s="196"/>
      <c r="D30" s="213"/>
      <c r="E30" s="196"/>
      <c r="F30" s="153">
        <f t="shared" si="1"/>
        <v>0</v>
      </c>
      <c r="G30" s="254" t="s">
        <v>164</v>
      </c>
      <c r="I30" s="108"/>
    </row>
    <row r="31" spans="1:9" s="106" customFormat="1" hidden="1" x14ac:dyDescent="0.25">
      <c r="A31" s="206"/>
      <c r="B31" s="196"/>
      <c r="C31" s="196"/>
      <c r="D31" s="213"/>
      <c r="E31" s="196"/>
      <c r="F31" s="153">
        <f t="shared" si="1"/>
        <v>0</v>
      </c>
      <c r="G31" s="254" t="s">
        <v>164</v>
      </c>
      <c r="I31" s="108"/>
    </row>
    <row r="32" spans="1:9" s="106" customFormat="1" hidden="1" x14ac:dyDescent="0.25">
      <c r="A32" s="206"/>
      <c r="B32" s="196"/>
      <c r="C32" s="196"/>
      <c r="D32" s="213"/>
      <c r="E32" s="196"/>
      <c r="F32" s="153">
        <f t="shared" si="1"/>
        <v>0</v>
      </c>
      <c r="G32" s="254" t="s">
        <v>164</v>
      </c>
      <c r="I32" s="108"/>
    </row>
    <row r="33" spans="1:9" s="106" customFormat="1" hidden="1" x14ac:dyDescent="0.25">
      <c r="A33" s="206"/>
      <c r="B33" s="196"/>
      <c r="C33" s="196"/>
      <c r="D33" s="213"/>
      <c r="E33" s="196"/>
      <c r="F33" s="153">
        <f t="shared" si="1"/>
        <v>0</v>
      </c>
      <c r="G33" s="254" t="s">
        <v>164</v>
      </c>
      <c r="I33" s="108"/>
    </row>
    <row r="34" spans="1:9" s="106" customFormat="1" hidden="1" x14ac:dyDescent="0.25">
      <c r="A34" s="206"/>
      <c r="B34" s="196"/>
      <c r="C34" s="196"/>
      <c r="D34" s="213"/>
      <c r="E34" s="196"/>
      <c r="F34" s="153">
        <f t="shared" si="1"/>
        <v>0</v>
      </c>
      <c r="G34" s="254" t="s">
        <v>164</v>
      </c>
      <c r="I34" s="108"/>
    </row>
    <row r="35" spans="1:9" s="106" customFormat="1" hidden="1" x14ac:dyDescent="0.25">
      <c r="A35" s="206"/>
      <c r="B35" s="196"/>
      <c r="C35" s="196"/>
      <c r="D35" s="213"/>
      <c r="E35" s="196"/>
      <c r="F35" s="153">
        <f t="shared" si="1"/>
        <v>0</v>
      </c>
      <c r="G35" s="254" t="s">
        <v>164</v>
      </c>
      <c r="I35" s="108"/>
    </row>
    <row r="36" spans="1:9" s="106" customFormat="1" hidden="1" x14ac:dyDescent="0.25">
      <c r="A36" s="206"/>
      <c r="B36" s="196"/>
      <c r="C36" s="196"/>
      <c r="D36" s="213"/>
      <c r="E36" s="196"/>
      <c r="F36" s="153">
        <f t="shared" si="1"/>
        <v>0</v>
      </c>
      <c r="G36" s="254" t="s">
        <v>164</v>
      </c>
      <c r="I36" s="108"/>
    </row>
    <row r="37" spans="1:9" s="106" customFormat="1" hidden="1" x14ac:dyDescent="0.25">
      <c r="A37" s="206"/>
      <c r="B37" s="196"/>
      <c r="C37" s="196"/>
      <c r="D37" s="213"/>
      <c r="E37" s="196"/>
      <c r="F37" s="153">
        <f t="shared" si="1"/>
        <v>0</v>
      </c>
      <c r="G37" s="254" t="s">
        <v>164</v>
      </c>
      <c r="I37" s="108"/>
    </row>
    <row r="38" spans="1:9" s="106" customFormat="1" hidden="1" x14ac:dyDescent="0.25">
      <c r="A38" s="206"/>
      <c r="B38" s="196"/>
      <c r="C38" s="196"/>
      <c r="D38" s="213"/>
      <c r="E38" s="196"/>
      <c r="F38" s="153">
        <f t="shared" si="1"/>
        <v>0</v>
      </c>
      <c r="G38" s="254" t="s">
        <v>164</v>
      </c>
      <c r="I38" s="108"/>
    </row>
    <row r="39" spans="1:9" s="106" customFormat="1" hidden="1" x14ac:dyDescent="0.25">
      <c r="A39" s="206"/>
      <c r="B39" s="196"/>
      <c r="C39" s="196"/>
      <c r="D39" s="213"/>
      <c r="E39" s="196"/>
      <c r="F39" s="153">
        <f t="shared" si="1"/>
        <v>0</v>
      </c>
      <c r="G39" s="254" t="s">
        <v>164</v>
      </c>
      <c r="I39" s="108"/>
    </row>
    <row r="40" spans="1:9" s="106" customFormat="1" hidden="1" x14ac:dyDescent="0.25">
      <c r="A40" s="206"/>
      <c r="B40" s="196"/>
      <c r="C40" s="196"/>
      <c r="D40" s="213"/>
      <c r="E40" s="196"/>
      <c r="F40" s="153">
        <f t="shared" si="1"/>
        <v>0</v>
      </c>
      <c r="G40" s="254" t="s">
        <v>164</v>
      </c>
      <c r="I40" s="108"/>
    </row>
    <row r="41" spans="1:9" s="106" customFormat="1" hidden="1" x14ac:dyDescent="0.25">
      <c r="A41" s="206"/>
      <c r="B41" s="196"/>
      <c r="C41" s="196"/>
      <c r="D41" s="213"/>
      <c r="E41" s="196"/>
      <c r="F41" s="153">
        <f t="shared" si="1"/>
        <v>0</v>
      </c>
      <c r="G41" s="254" t="s">
        <v>164</v>
      </c>
      <c r="I41" s="108"/>
    </row>
    <row r="42" spans="1:9" s="106" customFormat="1" hidden="1" x14ac:dyDescent="0.25">
      <c r="A42" s="206"/>
      <c r="B42" s="196"/>
      <c r="C42" s="196"/>
      <c r="D42" s="213"/>
      <c r="E42" s="196"/>
      <c r="F42" s="153">
        <f t="shared" si="1"/>
        <v>0</v>
      </c>
      <c r="G42" s="254" t="s">
        <v>164</v>
      </c>
      <c r="I42" s="108"/>
    </row>
    <row r="43" spans="1:9" s="106" customFormat="1" hidden="1" x14ac:dyDescent="0.25">
      <c r="A43" s="206"/>
      <c r="B43" s="196"/>
      <c r="C43" s="196"/>
      <c r="D43" s="213"/>
      <c r="E43" s="196"/>
      <c r="F43" s="153">
        <f t="shared" si="1"/>
        <v>0</v>
      </c>
      <c r="G43" s="254" t="s">
        <v>164</v>
      </c>
      <c r="I43" s="108"/>
    </row>
    <row r="44" spans="1:9" s="106" customFormat="1" hidden="1" x14ac:dyDescent="0.25">
      <c r="A44" s="206"/>
      <c r="B44" s="196"/>
      <c r="C44" s="196"/>
      <c r="D44" s="213"/>
      <c r="E44" s="196"/>
      <c r="F44" s="153">
        <f t="shared" si="1"/>
        <v>0</v>
      </c>
      <c r="G44" s="254" t="s">
        <v>164</v>
      </c>
      <c r="I44" s="108"/>
    </row>
    <row r="45" spans="1:9" s="106" customFormat="1" hidden="1" x14ac:dyDescent="0.25">
      <c r="A45" s="206"/>
      <c r="B45" s="196"/>
      <c r="C45" s="196"/>
      <c r="D45" s="213"/>
      <c r="E45" s="196"/>
      <c r="F45" s="153">
        <f t="shared" si="1"/>
        <v>0</v>
      </c>
      <c r="G45" s="254" t="s">
        <v>164</v>
      </c>
      <c r="I45" s="108"/>
    </row>
    <row r="46" spans="1:9" s="106" customFormat="1" hidden="1" x14ac:dyDescent="0.25">
      <c r="A46" s="206"/>
      <c r="B46" s="196"/>
      <c r="C46" s="196"/>
      <c r="D46" s="213"/>
      <c r="E46" s="196"/>
      <c r="F46" s="153">
        <f t="shared" si="1"/>
        <v>0</v>
      </c>
      <c r="G46" s="254" t="s">
        <v>164</v>
      </c>
      <c r="I46" s="108"/>
    </row>
    <row r="47" spans="1:9" s="106" customFormat="1" hidden="1" x14ac:dyDescent="0.25">
      <c r="A47" s="206"/>
      <c r="B47" s="196"/>
      <c r="C47" s="196"/>
      <c r="D47" s="213"/>
      <c r="E47" s="196"/>
      <c r="F47" s="153">
        <f t="shared" si="1"/>
        <v>0</v>
      </c>
      <c r="G47" s="254" t="s">
        <v>164</v>
      </c>
      <c r="I47" s="108"/>
    </row>
    <row r="48" spans="1:9" s="106" customFormat="1" hidden="1" x14ac:dyDescent="0.25">
      <c r="A48" s="206"/>
      <c r="B48" s="196"/>
      <c r="C48" s="196"/>
      <c r="D48" s="213"/>
      <c r="E48" s="196"/>
      <c r="F48" s="153">
        <f t="shared" si="1"/>
        <v>0</v>
      </c>
      <c r="G48" s="254" t="s">
        <v>164</v>
      </c>
      <c r="I48" s="108"/>
    </row>
    <row r="49" spans="1:9" s="106" customFormat="1" hidden="1" x14ac:dyDescent="0.25">
      <c r="A49" s="206"/>
      <c r="B49" s="196"/>
      <c r="C49" s="196"/>
      <c r="D49" s="213"/>
      <c r="E49" s="196"/>
      <c r="F49" s="153">
        <f t="shared" si="1"/>
        <v>0</v>
      </c>
      <c r="G49" s="254" t="s">
        <v>164</v>
      </c>
      <c r="I49" s="108"/>
    </row>
    <row r="50" spans="1:9" s="106" customFormat="1" hidden="1" x14ac:dyDescent="0.25">
      <c r="A50" s="206"/>
      <c r="B50" s="196"/>
      <c r="C50" s="196"/>
      <c r="D50" s="213"/>
      <c r="E50" s="196"/>
      <c r="F50" s="153">
        <f t="shared" si="1"/>
        <v>0</v>
      </c>
      <c r="G50" s="254" t="s">
        <v>164</v>
      </c>
      <c r="I50" s="108"/>
    </row>
    <row r="51" spans="1:9" s="106" customFormat="1" hidden="1" x14ac:dyDescent="0.25">
      <c r="A51" s="206"/>
      <c r="B51" s="196"/>
      <c r="C51" s="196"/>
      <c r="D51" s="213"/>
      <c r="E51" s="196"/>
      <c r="F51" s="153">
        <f t="shared" si="1"/>
        <v>0</v>
      </c>
      <c r="G51" s="254" t="s">
        <v>164</v>
      </c>
      <c r="I51" s="108"/>
    </row>
    <row r="52" spans="1:9" s="106" customFormat="1" hidden="1" x14ac:dyDescent="0.25">
      <c r="A52" s="206"/>
      <c r="B52" s="196"/>
      <c r="C52" s="196"/>
      <c r="D52" s="213"/>
      <c r="E52" s="196"/>
      <c r="F52" s="153">
        <f t="shared" si="1"/>
        <v>0</v>
      </c>
      <c r="G52" s="254" t="s">
        <v>164</v>
      </c>
      <c r="I52" s="108"/>
    </row>
    <row r="53" spans="1:9" s="106" customFormat="1" hidden="1" x14ac:dyDescent="0.25">
      <c r="A53" s="206"/>
      <c r="B53" s="196"/>
      <c r="C53" s="196"/>
      <c r="D53" s="213"/>
      <c r="E53" s="196"/>
      <c r="F53" s="153">
        <f t="shared" si="1"/>
        <v>0</v>
      </c>
      <c r="G53" s="254" t="s">
        <v>164</v>
      </c>
      <c r="I53" s="108"/>
    </row>
    <row r="54" spans="1:9" s="106" customFormat="1" hidden="1" x14ac:dyDescent="0.25">
      <c r="A54" s="206"/>
      <c r="B54" s="196"/>
      <c r="C54" s="196"/>
      <c r="D54" s="213"/>
      <c r="E54" s="196"/>
      <c r="F54" s="153">
        <f t="shared" si="1"/>
        <v>0</v>
      </c>
      <c r="G54" s="254" t="s">
        <v>164</v>
      </c>
      <c r="I54" s="108"/>
    </row>
    <row r="55" spans="1:9" s="106" customFormat="1" hidden="1" x14ac:dyDescent="0.25">
      <c r="A55" s="206"/>
      <c r="B55" s="196"/>
      <c r="C55" s="196"/>
      <c r="D55" s="213"/>
      <c r="E55" s="196"/>
      <c r="F55" s="153">
        <f t="shared" si="1"/>
        <v>0</v>
      </c>
      <c r="G55" s="254" t="s">
        <v>164</v>
      </c>
      <c r="I55" s="108"/>
    </row>
    <row r="56" spans="1:9" s="106" customFormat="1" hidden="1" x14ac:dyDescent="0.25">
      <c r="A56" s="206"/>
      <c r="B56" s="196"/>
      <c r="C56" s="196"/>
      <c r="D56" s="213"/>
      <c r="E56" s="196"/>
      <c r="F56" s="153">
        <f t="shared" si="1"/>
        <v>0</v>
      </c>
      <c r="G56" s="254" t="s">
        <v>164</v>
      </c>
      <c r="I56" s="108"/>
    </row>
    <row r="57" spans="1:9" s="106" customFormat="1" hidden="1" x14ac:dyDescent="0.25">
      <c r="A57" s="206"/>
      <c r="B57" s="196"/>
      <c r="C57" s="196"/>
      <c r="D57" s="213"/>
      <c r="E57" s="196"/>
      <c r="F57" s="153">
        <f t="shared" si="1"/>
        <v>0</v>
      </c>
      <c r="G57" s="254" t="s">
        <v>164</v>
      </c>
      <c r="I57" s="108"/>
    </row>
    <row r="58" spans="1:9" s="106" customFormat="1" hidden="1" x14ac:dyDescent="0.25">
      <c r="A58" s="206"/>
      <c r="B58" s="196"/>
      <c r="C58" s="196"/>
      <c r="D58" s="213"/>
      <c r="E58" s="196"/>
      <c r="F58" s="153">
        <f t="shared" si="1"/>
        <v>0</v>
      </c>
      <c r="G58" s="254" t="s">
        <v>164</v>
      </c>
      <c r="I58" s="108"/>
    </row>
    <row r="59" spans="1:9" s="106" customFormat="1" hidden="1" x14ac:dyDescent="0.25">
      <c r="A59" s="206"/>
      <c r="B59" s="196"/>
      <c r="C59" s="196"/>
      <c r="D59" s="213"/>
      <c r="E59" s="196"/>
      <c r="F59" s="153">
        <f t="shared" si="1"/>
        <v>0</v>
      </c>
      <c r="G59" s="254" t="s">
        <v>164</v>
      </c>
      <c r="I59" s="108"/>
    </row>
    <row r="60" spans="1:9" s="106" customFormat="1" hidden="1" x14ac:dyDescent="0.25">
      <c r="A60" s="206"/>
      <c r="B60" s="196"/>
      <c r="C60" s="196"/>
      <c r="D60" s="213"/>
      <c r="E60" s="196"/>
      <c r="F60" s="153">
        <f t="shared" si="1"/>
        <v>0</v>
      </c>
      <c r="G60" s="254" t="s">
        <v>164</v>
      </c>
      <c r="I60" s="108"/>
    </row>
    <row r="61" spans="1:9" s="106" customFormat="1" hidden="1" x14ac:dyDescent="0.25">
      <c r="A61" s="206"/>
      <c r="B61" s="196"/>
      <c r="C61" s="196"/>
      <c r="D61" s="213"/>
      <c r="E61" s="196"/>
      <c r="F61" s="153">
        <f t="shared" si="1"/>
        <v>0</v>
      </c>
      <c r="G61" s="254" t="s">
        <v>164</v>
      </c>
      <c r="I61" s="108"/>
    </row>
    <row r="62" spans="1:9" s="106" customFormat="1" hidden="1" x14ac:dyDescent="0.25">
      <c r="A62" s="206"/>
      <c r="B62" s="196"/>
      <c r="C62" s="196"/>
      <c r="D62" s="213"/>
      <c r="E62" s="196"/>
      <c r="F62" s="153">
        <f t="shared" si="1"/>
        <v>0</v>
      </c>
      <c r="G62" s="254" t="s">
        <v>164</v>
      </c>
      <c r="I62" s="108"/>
    </row>
    <row r="63" spans="1:9" s="106" customFormat="1" hidden="1" x14ac:dyDescent="0.25">
      <c r="A63" s="206"/>
      <c r="B63" s="196"/>
      <c r="C63" s="196"/>
      <c r="D63" s="213"/>
      <c r="E63" s="196"/>
      <c r="F63" s="153">
        <f t="shared" si="1"/>
        <v>0</v>
      </c>
      <c r="G63" s="254" t="s">
        <v>164</v>
      </c>
      <c r="I63" s="108"/>
    </row>
    <row r="64" spans="1:9" s="106" customFormat="1" hidden="1" x14ac:dyDescent="0.25">
      <c r="A64" s="206"/>
      <c r="B64" s="196"/>
      <c r="C64" s="196"/>
      <c r="D64" s="213"/>
      <c r="E64" s="196"/>
      <c r="F64" s="153">
        <f t="shared" si="1"/>
        <v>0</v>
      </c>
      <c r="G64" s="254" t="s">
        <v>164</v>
      </c>
      <c r="I64" s="108"/>
    </row>
    <row r="65" spans="1:9" s="106" customFormat="1" hidden="1" x14ac:dyDescent="0.25">
      <c r="A65" s="206"/>
      <c r="B65" s="196"/>
      <c r="C65" s="196"/>
      <c r="D65" s="213"/>
      <c r="E65" s="196"/>
      <c r="F65" s="153">
        <f t="shared" si="1"/>
        <v>0</v>
      </c>
      <c r="G65" s="254" t="s">
        <v>164</v>
      </c>
      <c r="I65" s="108"/>
    </row>
    <row r="66" spans="1:9" s="106" customFormat="1" hidden="1" x14ac:dyDescent="0.25">
      <c r="A66" s="206"/>
      <c r="B66" s="196"/>
      <c r="C66" s="196"/>
      <c r="D66" s="213"/>
      <c r="E66" s="196"/>
      <c r="F66" s="153">
        <f t="shared" si="1"/>
        <v>0</v>
      </c>
      <c r="G66" s="254" t="s">
        <v>164</v>
      </c>
      <c r="I66" s="108"/>
    </row>
    <row r="67" spans="1:9" s="106" customFormat="1" hidden="1" x14ac:dyDescent="0.25">
      <c r="A67" s="206"/>
      <c r="B67" s="196"/>
      <c r="C67" s="196"/>
      <c r="D67" s="213"/>
      <c r="E67" s="196"/>
      <c r="F67" s="153">
        <f t="shared" si="1"/>
        <v>0</v>
      </c>
      <c r="G67" s="254" t="s">
        <v>164</v>
      </c>
      <c r="I67" s="108"/>
    </row>
    <row r="68" spans="1:9" s="106" customFormat="1" hidden="1" x14ac:dyDescent="0.25">
      <c r="A68" s="206"/>
      <c r="B68" s="196"/>
      <c r="C68" s="196"/>
      <c r="D68" s="213"/>
      <c r="E68" s="196"/>
      <c r="F68" s="153">
        <f t="shared" si="1"/>
        <v>0</v>
      </c>
      <c r="G68" s="254" t="s">
        <v>164</v>
      </c>
      <c r="I68" s="108"/>
    </row>
    <row r="69" spans="1:9" s="106" customFormat="1" hidden="1" x14ac:dyDescent="0.25">
      <c r="A69" s="206"/>
      <c r="B69" s="196"/>
      <c r="C69" s="196"/>
      <c r="D69" s="213"/>
      <c r="E69" s="196"/>
      <c r="F69" s="153">
        <f t="shared" si="1"/>
        <v>0</v>
      </c>
      <c r="G69" s="254" t="s">
        <v>164</v>
      </c>
      <c r="I69" s="108"/>
    </row>
    <row r="70" spans="1:9" s="106" customFormat="1" hidden="1" x14ac:dyDescent="0.25">
      <c r="A70" s="206"/>
      <c r="B70" s="196"/>
      <c r="C70" s="196"/>
      <c r="D70" s="213"/>
      <c r="E70" s="196"/>
      <c r="F70" s="153">
        <f t="shared" si="1"/>
        <v>0</v>
      </c>
      <c r="G70" s="254" t="s">
        <v>164</v>
      </c>
      <c r="I70" s="108"/>
    </row>
    <row r="71" spans="1:9" s="106" customFormat="1" hidden="1" x14ac:dyDescent="0.25">
      <c r="A71" s="206"/>
      <c r="B71" s="196"/>
      <c r="C71" s="196"/>
      <c r="D71" s="213"/>
      <c r="E71" s="196"/>
      <c r="F71" s="153">
        <f t="shared" si="1"/>
        <v>0</v>
      </c>
      <c r="G71" s="254" t="s">
        <v>164</v>
      </c>
      <c r="I71" s="108"/>
    </row>
    <row r="72" spans="1:9" s="106" customFormat="1" hidden="1" x14ac:dyDescent="0.25">
      <c r="A72" s="206"/>
      <c r="B72" s="196"/>
      <c r="C72" s="196"/>
      <c r="D72" s="213"/>
      <c r="E72" s="196"/>
      <c r="F72" s="153">
        <f t="shared" si="1"/>
        <v>0</v>
      </c>
      <c r="G72" s="254" t="s">
        <v>164</v>
      </c>
      <c r="I72" s="108"/>
    </row>
    <row r="73" spans="1:9" s="106" customFormat="1" hidden="1" x14ac:dyDescent="0.25">
      <c r="A73" s="206"/>
      <c r="B73" s="196"/>
      <c r="C73" s="196"/>
      <c r="D73" s="213"/>
      <c r="E73" s="196"/>
      <c r="F73" s="153">
        <f t="shared" si="1"/>
        <v>0</v>
      </c>
      <c r="G73" s="254" t="s">
        <v>164</v>
      </c>
      <c r="I73" s="108"/>
    </row>
    <row r="74" spans="1:9" s="106" customFormat="1" hidden="1" x14ac:dyDescent="0.25">
      <c r="A74" s="206"/>
      <c r="B74" s="196"/>
      <c r="C74" s="196"/>
      <c r="D74" s="213"/>
      <c r="E74" s="196"/>
      <c r="F74" s="153">
        <f t="shared" si="1"/>
        <v>0</v>
      </c>
      <c r="G74" s="254" t="s">
        <v>164</v>
      </c>
      <c r="I74" s="108"/>
    </row>
    <row r="75" spans="1:9" s="106" customFormat="1" hidden="1" x14ac:dyDescent="0.25">
      <c r="A75" s="206"/>
      <c r="B75" s="196"/>
      <c r="C75" s="196"/>
      <c r="D75" s="213"/>
      <c r="E75" s="196"/>
      <c r="F75" s="153">
        <f t="shared" si="1"/>
        <v>0</v>
      </c>
      <c r="G75" s="254" t="s">
        <v>164</v>
      </c>
      <c r="I75" s="108"/>
    </row>
    <row r="76" spans="1:9" s="106" customFormat="1" hidden="1" x14ac:dyDescent="0.25">
      <c r="A76" s="206"/>
      <c r="B76" s="196"/>
      <c r="C76" s="196"/>
      <c r="D76" s="213"/>
      <c r="E76" s="196"/>
      <c r="F76" s="153">
        <f t="shared" si="1"/>
        <v>0</v>
      </c>
      <c r="G76" s="254" t="s">
        <v>164</v>
      </c>
      <c r="I76" s="108"/>
    </row>
    <row r="77" spans="1:9" s="106" customFormat="1" hidden="1" x14ac:dyDescent="0.25">
      <c r="A77" s="206"/>
      <c r="B77" s="196"/>
      <c r="C77" s="196"/>
      <c r="D77" s="213"/>
      <c r="E77" s="196"/>
      <c r="F77" s="153">
        <f t="shared" si="1"/>
        <v>0</v>
      </c>
      <c r="G77" s="254" t="s">
        <v>164</v>
      </c>
      <c r="I77" s="108"/>
    </row>
    <row r="78" spans="1:9" s="106" customFormat="1" hidden="1" x14ac:dyDescent="0.25">
      <c r="A78" s="206"/>
      <c r="B78" s="196"/>
      <c r="C78" s="196"/>
      <c r="D78" s="213"/>
      <c r="E78" s="196"/>
      <c r="F78" s="153">
        <f t="shared" si="1"/>
        <v>0</v>
      </c>
      <c r="G78" s="254" t="s">
        <v>164</v>
      </c>
      <c r="I78" s="108"/>
    </row>
    <row r="79" spans="1:9" s="106" customFormat="1" hidden="1" x14ac:dyDescent="0.25">
      <c r="A79" s="206"/>
      <c r="B79" s="196"/>
      <c r="C79" s="196"/>
      <c r="D79" s="213"/>
      <c r="E79" s="196"/>
      <c r="F79" s="153">
        <f t="shared" si="1"/>
        <v>0</v>
      </c>
      <c r="G79" s="254" t="s">
        <v>164</v>
      </c>
      <c r="I79" s="108"/>
    </row>
    <row r="80" spans="1:9" s="106" customFormat="1" hidden="1" x14ac:dyDescent="0.25">
      <c r="A80" s="206"/>
      <c r="B80" s="196"/>
      <c r="C80" s="196"/>
      <c r="D80" s="213"/>
      <c r="E80" s="196"/>
      <c r="F80" s="153">
        <f t="shared" si="1"/>
        <v>0</v>
      </c>
      <c r="G80" s="254" t="s">
        <v>164</v>
      </c>
      <c r="I80" s="108"/>
    </row>
    <row r="81" spans="1:9" s="106" customFormat="1" hidden="1" x14ac:dyDescent="0.25">
      <c r="A81" s="206"/>
      <c r="B81" s="196"/>
      <c r="C81" s="196"/>
      <c r="D81" s="213"/>
      <c r="E81" s="196"/>
      <c r="F81" s="153">
        <f t="shared" si="1"/>
        <v>0</v>
      </c>
      <c r="G81" s="254" t="s">
        <v>164</v>
      </c>
      <c r="I81" s="108"/>
    </row>
    <row r="82" spans="1:9" s="106" customFormat="1" hidden="1" x14ac:dyDescent="0.25">
      <c r="A82" s="206"/>
      <c r="B82" s="196"/>
      <c r="C82" s="196"/>
      <c r="D82" s="213"/>
      <c r="E82" s="196"/>
      <c r="F82" s="153">
        <f t="shared" si="1"/>
        <v>0</v>
      </c>
      <c r="G82" s="254" t="s">
        <v>164</v>
      </c>
      <c r="I82" s="108"/>
    </row>
    <row r="83" spans="1:9" s="106" customFormat="1" hidden="1" x14ac:dyDescent="0.25">
      <c r="A83" s="206"/>
      <c r="B83" s="196"/>
      <c r="C83" s="196"/>
      <c r="D83" s="213"/>
      <c r="E83" s="196"/>
      <c r="F83" s="153">
        <f t="shared" si="1"/>
        <v>0</v>
      </c>
      <c r="G83" s="254" t="s">
        <v>164</v>
      </c>
      <c r="I83" s="108"/>
    </row>
    <row r="84" spans="1:9" s="106" customFormat="1" hidden="1" x14ac:dyDescent="0.25">
      <c r="A84" s="206"/>
      <c r="B84" s="196"/>
      <c r="C84" s="196"/>
      <c r="D84" s="213"/>
      <c r="E84" s="196"/>
      <c r="F84" s="153">
        <f t="shared" si="1"/>
        <v>0</v>
      </c>
      <c r="G84" s="254" t="s">
        <v>164</v>
      </c>
      <c r="I84" s="108"/>
    </row>
    <row r="85" spans="1:9" s="106" customFormat="1" hidden="1" x14ac:dyDescent="0.25">
      <c r="A85" s="206"/>
      <c r="B85" s="196"/>
      <c r="C85" s="196"/>
      <c r="D85" s="213"/>
      <c r="E85" s="196"/>
      <c r="F85" s="153">
        <f t="shared" si="1"/>
        <v>0</v>
      </c>
      <c r="G85" s="254" t="s">
        <v>164</v>
      </c>
      <c r="I85" s="108"/>
    </row>
    <row r="86" spans="1:9" s="106" customFormat="1" hidden="1" x14ac:dyDescent="0.25">
      <c r="A86" s="206"/>
      <c r="B86" s="196"/>
      <c r="C86" s="196"/>
      <c r="D86" s="213"/>
      <c r="E86" s="196"/>
      <c r="F86" s="153">
        <f t="shared" si="1"/>
        <v>0</v>
      </c>
      <c r="G86" s="254" t="s">
        <v>164</v>
      </c>
      <c r="I86" s="108"/>
    </row>
    <row r="87" spans="1:9" s="106" customFormat="1" hidden="1" x14ac:dyDescent="0.25">
      <c r="A87" s="206"/>
      <c r="B87" s="196"/>
      <c r="C87" s="196"/>
      <c r="D87" s="213"/>
      <c r="E87" s="196"/>
      <c r="F87" s="153">
        <f t="shared" si="1"/>
        <v>0</v>
      </c>
      <c r="G87" s="254" t="s">
        <v>164</v>
      </c>
      <c r="I87" s="108"/>
    </row>
    <row r="88" spans="1:9" s="106" customFormat="1" hidden="1" x14ac:dyDescent="0.25">
      <c r="A88" s="206"/>
      <c r="B88" s="196"/>
      <c r="C88" s="196"/>
      <c r="D88" s="213"/>
      <c r="E88" s="196"/>
      <c r="F88" s="153">
        <f t="shared" si="1"/>
        <v>0</v>
      </c>
      <c r="G88" s="254" t="s">
        <v>164</v>
      </c>
      <c r="I88" s="108"/>
    </row>
    <row r="89" spans="1:9" s="106" customFormat="1" hidden="1" x14ac:dyDescent="0.25">
      <c r="A89" s="206"/>
      <c r="B89" s="196"/>
      <c r="C89" s="196"/>
      <c r="D89" s="213"/>
      <c r="E89" s="196"/>
      <c r="F89" s="153">
        <f t="shared" si="1"/>
        <v>0</v>
      </c>
      <c r="G89" s="254" t="s">
        <v>164</v>
      </c>
      <c r="I89" s="108"/>
    </row>
    <row r="90" spans="1:9" s="106" customFormat="1" hidden="1" x14ac:dyDescent="0.25">
      <c r="A90" s="206"/>
      <c r="B90" s="196"/>
      <c r="C90" s="196"/>
      <c r="D90" s="213"/>
      <c r="E90" s="196"/>
      <c r="F90" s="153">
        <f t="shared" si="1"/>
        <v>0</v>
      </c>
      <c r="G90" s="254" t="s">
        <v>164</v>
      </c>
      <c r="I90" s="108"/>
    </row>
    <row r="91" spans="1:9" s="106" customFormat="1" hidden="1" x14ac:dyDescent="0.25">
      <c r="A91" s="206"/>
      <c r="B91" s="196"/>
      <c r="C91" s="196"/>
      <c r="D91" s="213"/>
      <c r="E91" s="196"/>
      <c r="F91" s="153">
        <f t="shared" si="1"/>
        <v>0</v>
      </c>
      <c r="G91" s="254" t="s">
        <v>164</v>
      </c>
      <c r="I91" s="108"/>
    </row>
    <row r="92" spans="1:9" s="106" customFormat="1" hidden="1" x14ac:dyDescent="0.25">
      <c r="A92" s="206"/>
      <c r="B92" s="196"/>
      <c r="C92" s="196"/>
      <c r="D92" s="213"/>
      <c r="E92" s="196"/>
      <c r="F92" s="153">
        <f t="shared" si="1"/>
        <v>0</v>
      </c>
      <c r="G92" s="254" t="s">
        <v>164</v>
      </c>
      <c r="I92" s="108"/>
    </row>
    <row r="93" spans="1:9" s="106" customFormat="1" hidden="1" x14ac:dyDescent="0.25">
      <c r="A93" s="206"/>
      <c r="B93" s="196"/>
      <c r="C93" s="196"/>
      <c r="D93" s="213"/>
      <c r="E93" s="196"/>
      <c r="F93" s="153">
        <f t="shared" si="1"/>
        <v>0</v>
      </c>
      <c r="G93" s="254" t="s">
        <v>164</v>
      </c>
      <c r="I93" s="108"/>
    </row>
    <row r="94" spans="1:9" s="106" customFormat="1" hidden="1" x14ac:dyDescent="0.25">
      <c r="A94" s="206"/>
      <c r="B94" s="196"/>
      <c r="C94" s="196"/>
      <c r="D94" s="213"/>
      <c r="E94" s="196"/>
      <c r="F94" s="153">
        <f t="shared" si="1"/>
        <v>0</v>
      </c>
      <c r="G94" s="254" t="s">
        <v>164</v>
      </c>
      <c r="I94" s="108"/>
    </row>
    <row r="95" spans="1:9" s="106" customFormat="1" hidden="1" x14ac:dyDescent="0.25">
      <c r="A95" s="206"/>
      <c r="B95" s="196"/>
      <c r="C95" s="196"/>
      <c r="D95" s="213"/>
      <c r="E95" s="196"/>
      <c r="F95" s="153">
        <f t="shared" si="1"/>
        <v>0</v>
      </c>
      <c r="G95" s="254" t="s">
        <v>164</v>
      </c>
      <c r="I95" s="108"/>
    </row>
    <row r="96" spans="1:9" s="106" customFormat="1" hidden="1" x14ac:dyDescent="0.25">
      <c r="A96" s="206"/>
      <c r="B96" s="196"/>
      <c r="C96" s="196"/>
      <c r="D96" s="213"/>
      <c r="E96" s="196"/>
      <c r="F96" s="153">
        <f t="shared" si="1"/>
        <v>0</v>
      </c>
      <c r="G96" s="254" t="s">
        <v>164</v>
      </c>
      <c r="I96" s="108"/>
    </row>
    <row r="97" spans="1:9" s="106" customFormat="1" hidden="1" x14ac:dyDescent="0.25">
      <c r="A97" s="206"/>
      <c r="B97" s="196"/>
      <c r="C97" s="196"/>
      <c r="D97" s="213"/>
      <c r="E97" s="196"/>
      <c r="F97" s="153">
        <f t="shared" si="1"/>
        <v>0</v>
      </c>
      <c r="G97" s="254" t="s">
        <v>164</v>
      </c>
      <c r="I97" s="108"/>
    </row>
    <row r="98" spans="1:9" s="106" customFormat="1" hidden="1" x14ac:dyDescent="0.25">
      <c r="A98" s="206"/>
      <c r="B98" s="196"/>
      <c r="C98" s="196"/>
      <c r="D98" s="213"/>
      <c r="E98" s="196"/>
      <c r="F98" s="153">
        <f t="shared" si="1"/>
        <v>0</v>
      </c>
      <c r="G98" s="254" t="s">
        <v>164</v>
      </c>
      <c r="I98" s="108"/>
    </row>
    <row r="99" spans="1:9" s="106" customFormat="1" hidden="1" x14ac:dyDescent="0.25">
      <c r="A99" s="206"/>
      <c r="B99" s="196"/>
      <c r="C99" s="196"/>
      <c r="D99" s="213"/>
      <c r="E99" s="196"/>
      <c r="F99" s="153">
        <f t="shared" si="1"/>
        <v>0</v>
      </c>
      <c r="G99" s="254" t="s">
        <v>164</v>
      </c>
      <c r="I99" s="108"/>
    </row>
    <row r="100" spans="1:9" s="106" customFormat="1" hidden="1" x14ac:dyDescent="0.25">
      <c r="A100" s="206"/>
      <c r="B100" s="196"/>
      <c r="C100" s="196"/>
      <c r="D100" s="213"/>
      <c r="E100" s="196"/>
      <c r="F100" s="153">
        <f t="shared" si="1"/>
        <v>0</v>
      </c>
      <c r="G100" s="254" t="s">
        <v>164</v>
      </c>
      <c r="I100" s="108"/>
    </row>
    <row r="101" spans="1:9" s="106" customFormat="1" hidden="1" x14ac:dyDescent="0.25">
      <c r="A101" s="206"/>
      <c r="B101" s="196"/>
      <c r="C101" s="196"/>
      <c r="D101" s="213"/>
      <c r="E101" s="196"/>
      <c r="F101" s="153">
        <f t="shared" si="1"/>
        <v>0</v>
      </c>
      <c r="G101" s="254" t="s">
        <v>164</v>
      </c>
      <c r="I101" s="108"/>
    </row>
    <row r="102" spans="1:9" s="106" customFormat="1" hidden="1" x14ac:dyDescent="0.25">
      <c r="A102" s="206"/>
      <c r="B102" s="196"/>
      <c r="C102" s="196"/>
      <c r="D102" s="213"/>
      <c r="E102" s="196"/>
      <c r="F102" s="153">
        <f t="shared" si="1"/>
        <v>0</v>
      </c>
      <c r="G102" s="254" t="s">
        <v>164</v>
      </c>
      <c r="I102" s="108"/>
    </row>
    <row r="103" spans="1:9" s="106" customFormat="1" hidden="1" x14ac:dyDescent="0.25">
      <c r="A103" s="206"/>
      <c r="B103" s="196"/>
      <c r="C103" s="196"/>
      <c r="D103" s="213"/>
      <c r="E103" s="196"/>
      <c r="F103" s="153">
        <f t="shared" si="1"/>
        <v>0</v>
      </c>
      <c r="G103" s="254" t="s">
        <v>164</v>
      </c>
      <c r="I103" s="108"/>
    </row>
    <row r="104" spans="1:9" s="106" customFormat="1" hidden="1" x14ac:dyDescent="0.25">
      <c r="A104" s="206"/>
      <c r="B104" s="196"/>
      <c r="C104" s="196"/>
      <c r="D104" s="213"/>
      <c r="E104" s="196"/>
      <c r="F104" s="153">
        <f t="shared" si="1"/>
        <v>0</v>
      </c>
      <c r="G104" s="254" t="s">
        <v>164</v>
      </c>
      <c r="I104" s="108"/>
    </row>
    <row r="105" spans="1:9" s="106" customFormat="1" hidden="1" x14ac:dyDescent="0.25">
      <c r="A105" s="206"/>
      <c r="B105" s="196"/>
      <c r="C105" s="196"/>
      <c r="D105" s="213"/>
      <c r="E105" s="196"/>
      <c r="F105" s="153">
        <f t="shared" si="1"/>
        <v>0</v>
      </c>
      <c r="G105" s="254" t="s">
        <v>164</v>
      </c>
      <c r="I105" s="108"/>
    </row>
    <row r="106" spans="1:9" s="106" customFormat="1" hidden="1" x14ac:dyDescent="0.25">
      <c r="A106" s="206"/>
      <c r="B106" s="196"/>
      <c r="C106" s="196"/>
      <c r="D106" s="213"/>
      <c r="E106" s="196"/>
      <c r="F106" s="153">
        <f t="shared" si="1"/>
        <v>0</v>
      </c>
      <c r="G106" s="254" t="s">
        <v>164</v>
      </c>
      <c r="I106" s="108"/>
    </row>
    <row r="107" spans="1:9" s="106" customFormat="1" hidden="1" x14ac:dyDescent="0.25">
      <c r="A107" s="206"/>
      <c r="B107" s="196"/>
      <c r="C107" s="196"/>
      <c r="D107" s="213"/>
      <c r="E107" s="196"/>
      <c r="F107" s="153">
        <f t="shared" si="1"/>
        <v>0</v>
      </c>
      <c r="G107" s="254" t="s">
        <v>164</v>
      </c>
      <c r="I107" s="108"/>
    </row>
    <row r="108" spans="1:9" s="106" customFormat="1" hidden="1" x14ac:dyDescent="0.25">
      <c r="A108" s="206"/>
      <c r="B108" s="196"/>
      <c r="C108" s="196"/>
      <c r="D108" s="213"/>
      <c r="E108" s="196"/>
      <c r="F108" s="153">
        <f t="shared" si="1"/>
        <v>0</v>
      </c>
      <c r="G108" s="254" t="s">
        <v>164</v>
      </c>
      <c r="I108" s="108"/>
    </row>
    <row r="109" spans="1:9" s="106" customFormat="1" hidden="1" x14ac:dyDescent="0.25">
      <c r="A109" s="206"/>
      <c r="B109" s="196"/>
      <c r="C109" s="196"/>
      <c r="D109" s="213"/>
      <c r="E109" s="196"/>
      <c r="F109" s="153">
        <f t="shared" si="1"/>
        <v>0</v>
      </c>
      <c r="G109" s="254" t="s">
        <v>164</v>
      </c>
      <c r="I109" s="108"/>
    </row>
    <row r="110" spans="1:9" s="106" customFormat="1" hidden="1" x14ac:dyDescent="0.25">
      <c r="A110" s="206"/>
      <c r="B110" s="196"/>
      <c r="C110" s="196"/>
      <c r="D110" s="213"/>
      <c r="E110" s="196"/>
      <c r="F110" s="153">
        <f t="shared" si="1"/>
        <v>0</v>
      </c>
      <c r="G110" s="254" t="s">
        <v>164</v>
      </c>
      <c r="I110" s="108"/>
    </row>
    <row r="111" spans="1:9" s="106" customFormat="1" hidden="1" x14ac:dyDescent="0.25">
      <c r="A111" s="206"/>
      <c r="B111" s="196"/>
      <c r="C111" s="196"/>
      <c r="D111" s="213"/>
      <c r="E111" s="196"/>
      <c r="F111" s="153">
        <f t="shared" si="1"/>
        <v>0</v>
      </c>
      <c r="G111" s="254" t="s">
        <v>164</v>
      </c>
      <c r="I111" s="108"/>
    </row>
    <row r="112" spans="1:9" s="106" customFormat="1" hidden="1" x14ac:dyDescent="0.25">
      <c r="A112" s="206"/>
      <c r="B112" s="196"/>
      <c r="C112" s="196"/>
      <c r="D112" s="213"/>
      <c r="E112" s="196"/>
      <c r="F112" s="153">
        <f t="shared" si="1"/>
        <v>0</v>
      </c>
      <c r="G112" s="254" t="s">
        <v>164</v>
      </c>
      <c r="I112" s="108"/>
    </row>
    <row r="113" spans="1:9" s="106" customFormat="1" hidden="1" x14ac:dyDescent="0.25">
      <c r="A113" s="206"/>
      <c r="B113" s="196"/>
      <c r="C113" s="196"/>
      <c r="D113" s="213"/>
      <c r="E113" s="196"/>
      <c r="F113" s="153">
        <f t="shared" si="1"/>
        <v>0</v>
      </c>
      <c r="G113" s="254" t="s">
        <v>164</v>
      </c>
      <c r="I113" s="108"/>
    </row>
    <row r="114" spans="1:9" s="106" customFormat="1" hidden="1" x14ac:dyDescent="0.25">
      <c r="A114" s="206"/>
      <c r="B114" s="196"/>
      <c r="C114" s="196"/>
      <c r="D114" s="213"/>
      <c r="E114" s="196"/>
      <c r="F114" s="153">
        <f t="shared" si="1"/>
        <v>0</v>
      </c>
      <c r="G114" s="254" t="s">
        <v>164</v>
      </c>
      <c r="I114" s="108"/>
    </row>
    <row r="115" spans="1:9" s="106" customFormat="1" hidden="1" x14ac:dyDescent="0.25">
      <c r="A115" s="206"/>
      <c r="B115" s="196"/>
      <c r="C115" s="196"/>
      <c r="D115" s="213"/>
      <c r="E115" s="196"/>
      <c r="F115" s="153">
        <f t="shared" si="1"/>
        <v>0</v>
      </c>
      <c r="G115" s="254" t="s">
        <v>164</v>
      </c>
      <c r="I115" s="108"/>
    </row>
    <row r="116" spans="1:9" s="106" customFormat="1" hidden="1" x14ac:dyDescent="0.25">
      <c r="A116" s="206"/>
      <c r="B116" s="196"/>
      <c r="C116" s="196"/>
      <c r="D116" s="213"/>
      <c r="E116" s="196"/>
      <c r="F116" s="153">
        <f t="shared" si="1"/>
        <v>0</v>
      </c>
      <c r="G116" s="254" t="s">
        <v>164</v>
      </c>
      <c r="I116" s="108"/>
    </row>
    <row r="117" spans="1:9" s="106" customFormat="1" hidden="1" x14ac:dyDescent="0.25">
      <c r="A117" s="206"/>
      <c r="B117" s="196"/>
      <c r="C117" s="196"/>
      <c r="D117" s="213"/>
      <c r="E117" s="196"/>
      <c r="F117" s="153">
        <f t="shared" si="1"/>
        <v>0</v>
      </c>
      <c r="G117" s="254" t="s">
        <v>164</v>
      </c>
      <c r="I117" s="108"/>
    </row>
    <row r="118" spans="1:9" s="106" customFormat="1" hidden="1" x14ac:dyDescent="0.25">
      <c r="A118" s="206"/>
      <c r="B118" s="196"/>
      <c r="C118" s="196"/>
      <c r="D118" s="213"/>
      <c r="E118" s="196"/>
      <c r="F118" s="153">
        <f t="shared" si="1"/>
        <v>0</v>
      </c>
      <c r="G118" s="254" t="s">
        <v>164</v>
      </c>
      <c r="I118" s="108"/>
    </row>
    <row r="119" spans="1:9" s="106" customFormat="1" hidden="1" x14ac:dyDescent="0.25">
      <c r="A119" s="206"/>
      <c r="B119" s="196"/>
      <c r="C119" s="196"/>
      <c r="D119" s="213"/>
      <c r="E119" s="196"/>
      <c r="F119" s="153">
        <f t="shared" si="1"/>
        <v>0</v>
      </c>
      <c r="G119" s="254" t="s">
        <v>164</v>
      </c>
      <c r="I119" s="108"/>
    </row>
    <row r="120" spans="1:9" s="106" customFormat="1" hidden="1" x14ac:dyDescent="0.25">
      <c r="A120" s="206"/>
      <c r="B120" s="196"/>
      <c r="C120" s="196"/>
      <c r="D120" s="213"/>
      <c r="E120" s="196"/>
      <c r="F120" s="153">
        <f t="shared" si="1"/>
        <v>0</v>
      </c>
      <c r="G120" s="254" t="s">
        <v>164</v>
      </c>
      <c r="I120" s="108"/>
    </row>
    <row r="121" spans="1:9" s="106" customFormat="1" hidden="1" x14ac:dyDescent="0.25">
      <c r="A121" s="206"/>
      <c r="B121" s="196"/>
      <c r="C121" s="196"/>
      <c r="D121" s="213"/>
      <c r="E121" s="196"/>
      <c r="F121" s="153">
        <f t="shared" si="1"/>
        <v>0</v>
      </c>
      <c r="G121" s="254" t="s">
        <v>164</v>
      </c>
      <c r="I121" s="108"/>
    </row>
    <row r="122" spans="1:9" s="106" customFormat="1" hidden="1" x14ac:dyDescent="0.25">
      <c r="A122" s="206"/>
      <c r="B122" s="196"/>
      <c r="C122" s="196"/>
      <c r="D122" s="213"/>
      <c r="E122" s="196"/>
      <c r="F122" s="153">
        <f t="shared" si="1"/>
        <v>0</v>
      </c>
      <c r="G122" s="254" t="s">
        <v>164</v>
      </c>
      <c r="I122" s="108"/>
    </row>
    <row r="123" spans="1:9" s="106" customFormat="1" hidden="1" x14ac:dyDescent="0.25">
      <c r="A123" s="206"/>
      <c r="B123" s="196"/>
      <c r="C123" s="196"/>
      <c r="D123" s="213"/>
      <c r="E123" s="196"/>
      <c r="F123" s="153">
        <f t="shared" si="1"/>
        <v>0</v>
      </c>
      <c r="G123" s="254" t="s">
        <v>164</v>
      </c>
      <c r="I123" s="108"/>
    </row>
    <row r="124" spans="1:9" s="106" customFormat="1" hidden="1" x14ac:dyDescent="0.25">
      <c r="A124" s="206"/>
      <c r="B124" s="196"/>
      <c r="C124" s="196"/>
      <c r="D124" s="213"/>
      <c r="E124" s="196"/>
      <c r="F124" s="153">
        <f t="shared" si="1"/>
        <v>0</v>
      </c>
      <c r="G124" s="254" t="s">
        <v>164</v>
      </c>
      <c r="I124" s="108"/>
    </row>
    <row r="125" spans="1:9" s="106" customFormat="1" hidden="1" x14ac:dyDescent="0.25">
      <c r="A125" s="206"/>
      <c r="B125" s="196"/>
      <c r="C125" s="196"/>
      <c r="D125" s="213"/>
      <c r="E125" s="196"/>
      <c r="F125" s="153">
        <f t="shared" si="1"/>
        <v>0</v>
      </c>
      <c r="G125" s="254" t="s">
        <v>164</v>
      </c>
      <c r="I125" s="108"/>
    </row>
    <row r="126" spans="1:9" s="106" customFormat="1" hidden="1" x14ac:dyDescent="0.25">
      <c r="A126" s="206"/>
      <c r="B126" s="196"/>
      <c r="C126" s="196"/>
      <c r="D126" s="213"/>
      <c r="E126" s="196"/>
      <c r="F126" s="153">
        <f t="shared" si="1"/>
        <v>0</v>
      </c>
      <c r="G126" s="254" t="s">
        <v>164</v>
      </c>
      <c r="I126" s="108"/>
    </row>
    <row r="127" spans="1:9" s="106" customFormat="1" hidden="1" x14ac:dyDescent="0.25">
      <c r="A127" s="206"/>
      <c r="B127" s="196"/>
      <c r="C127" s="196"/>
      <c r="D127" s="213"/>
      <c r="E127" s="196"/>
      <c r="F127" s="153">
        <f t="shared" si="1"/>
        <v>0</v>
      </c>
      <c r="G127" s="254" t="s">
        <v>164</v>
      </c>
      <c r="I127" s="108"/>
    </row>
    <row r="128" spans="1:9" s="106" customFormat="1" hidden="1" x14ac:dyDescent="0.25">
      <c r="A128" s="206"/>
      <c r="B128" s="196"/>
      <c r="C128" s="196"/>
      <c r="D128" s="213"/>
      <c r="E128" s="196"/>
      <c r="F128" s="153">
        <f t="shared" si="1"/>
        <v>0</v>
      </c>
      <c r="G128" s="254" t="s">
        <v>164</v>
      </c>
      <c r="I128" s="108"/>
    </row>
    <row r="129" spans="1:9" s="106" customFormat="1" hidden="1" x14ac:dyDescent="0.25">
      <c r="A129" s="206"/>
      <c r="B129" s="196"/>
      <c r="C129" s="196"/>
      <c r="D129" s="213"/>
      <c r="E129" s="196"/>
      <c r="F129" s="153">
        <f t="shared" si="1"/>
        <v>0</v>
      </c>
      <c r="G129" s="254" t="s">
        <v>164</v>
      </c>
      <c r="I129" s="108"/>
    </row>
    <row r="130" spans="1:9" s="106" customFormat="1" hidden="1" x14ac:dyDescent="0.25">
      <c r="A130" s="206"/>
      <c r="B130" s="196"/>
      <c r="C130" s="196"/>
      <c r="D130" s="213"/>
      <c r="E130" s="196"/>
      <c r="F130" s="153">
        <f t="shared" si="1"/>
        <v>0</v>
      </c>
      <c r="G130" s="254" t="s">
        <v>164</v>
      </c>
      <c r="I130" s="108"/>
    </row>
    <row r="131" spans="1:9" s="106" customFormat="1" hidden="1" x14ac:dyDescent="0.25">
      <c r="A131" s="206"/>
      <c r="B131" s="196"/>
      <c r="C131" s="196"/>
      <c r="D131" s="213"/>
      <c r="E131" s="196"/>
      <c r="F131" s="153">
        <f t="shared" si="1"/>
        <v>0</v>
      </c>
      <c r="G131" s="254" t="s">
        <v>164</v>
      </c>
      <c r="I131" s="108"/>
    </row>
    <row r="132" spans="1:9" s="106" customFormat="1" hidden="1" x14ac:dyDescent="0.25">
      <c r="A132" s="206"/>
      <c r="B132" s="196"/>
      <c r="C132" s="196"/>
      <c r="D132" s="213"/>
      <c r="E132" s="196"/>
      <c r="F132" s="153">
        <f t="shared" si="1"/>
        <v>0</v>
      </c>
      <c r="G132" s="254" t="s">
        <v>164</v>
      </c>
      <c r="I132" s="108"/>
    </row>
    <row r="133" spans="1:9" s="106" customFormat="1" hidden="1" x14ac:dyDescent="0.25">
      <c r="A133" s="206"/>
      <c r="B133" s="196"/>
      <c r="C133" s="196"/>
      <c r="D133" s="213"/>
      <c r="E133" s="196"/>
      <c r="F133" s="153">
        <f t="shared" si="1"/>
        <v>0</v>
      </c>
      <c r="G133" s="254" t="s">
        <v>164</v>
      </c>
      <c r="I133" s="108"/>
    </row>
    <row r="134" spans="1:9" s="106" customFormat="1" x14ac:dyDescent="0.25">
      <c r="A134" s="206" t="s">
        <v>200</v>
      </c>
      <c r="B134" s="196">
        <v>3</v>
      </c>
      <c r="C134" s="196" t="s">
        <v>205</v>
      </c>
      <c r="D134" s="213">
        <f t="shared" ref="D134" ca="1" si="2">RAND()*1000000</f>
        <v>206591.35040111744</v>
      </c>
      <c r="E134" s="196">
        <v>7</v>
      </c>
      <c r="F134" s="245">
        <f ca="1">ROUND(+B134*D134*E134,2)</f>
        <v>4338418.3600000003</v>
      </c>
      <c r="G134" s="254" t="s">
        <v>164</v>
      </c>
      <c r="I134" s="108"/>
    </row>
    <row r="135" spans="1:9" x14ac:dyDescent="0.25">
      <c r="A135" s="222"/>
      <c r="B135" s="155"/>
      <c r="C135" s="155"/>
      <c r="D135" s="230"/>
      <c r="E135" s="231" t="s">
        <v>165</v>
      </c>
      <c r="F135" s="252">
        <f ca="1">ROUND(SUBTOTAL(109,F5:F134),2)</f>
        <v>27350488.780000001</v>
      </c>
      <c r="G135" s="256" t="s">
        <v>164</v>
      </c>
      <c r="I135" s="41" t="s">
        <v>206</v>
      </c>
    </row>
    <row r="136" spans="1:9" s="106" customFormat="1" x14ac:dyDescent="0.25">
      <c r="A136" s="206"/>
      <c r="B136" s="114"/>
      <c r="C136" s="114"/>
      <c r="D136" s="234"/>
      <c r="E136" s="114"/>
      <c r="F136" s="250"/>
      <c r="G136" s="254" t="s">
        <v>167</v>
      </c>
    </row>
    <row r="137" spans="1:9" s="106" customFormat="1" x14ac:dyDescent="0.25">
      <c r="A137" s="206" t="s">
        <v>200</v>
      </c>
      <c r="B137" s="196">
        <v>3</v>
      </c>
      <c r="C137" s="196" t="s">
        <v>205</v>
      </c>
      <c r="D137" s="213">
        <f t="shared" ref="D137:D139" ca="1" si="3">RAND()*1000000</f>
        <v>319550.92471055035</v>
      </c>
      <c r="E137" s="196">
        <v>7</v>
      </c>
      <c r="F137" s="153">
        <f ca="1">ROUND(+B137*D137*E137,2)</f>
        <v>6710569.4199999999</v>
      </c>
      <c r="G137" s="254" t="s">
        <v>167</v>
      </c>
    </row>
    <row r="138" spans="1:9" s="106" customFormat="1" x14ac:dyDescent="0.25">
      <c r="A138" s="206" t="s">
        <v>200</v>
      </c>
      <c r="B138" s="196">
        <v>3</v>
      </c>
      <c r="C138" s="196" t="s">
        <v>205</v>
      </c>
      <c r="D138" s="213">
        <f t="shared" ca="1" si="3"/>
        <v>790721.56745182304</v>
      </c>
      <c r="E138" s="196">
        <v>7</v>
      </c>
      <c r="F138" s="153">
        <f t="shared" ref="F138:F265" ca="1" si="4">ROUND(+B138*D138*E138,2)</f>
        <v>16605152.92</v>
      </c>
      <c r="G138" s="254" t="s">
        <v>167</v>
      </c>
      <c r="I138" s="108"/>
    </row>
    <row r="139" spans="1:9" s="106" customFormat="1" x14ac:dyDescent="0.25">
      <c r="A139" s="206" t="s">
        <v>200</v>
      </c>
      <c r="B139" s="196">
        <v>3</v>
      </c>
      <c r="C139" s="196" t="s">
        <v>205</v>
      </c>
      <c r="D139" s="213">
        <f t="shared" ca="1" si="3"/>
        <v>415183.63704378094</v>
      </c>
      <c r="E139" s="196">
        <v>7</v>
      </c>
      <c r="F139" s="153">
        <f t="shared" ca="1" si="4"/>
        <v>8718856.3800000008</v>
      </c>
      <c r="G139" s="254" t="s">
        <v>167</v>
      </c>
      <c r="I139" s="108"/>
    </row>
    <row r="140" spans="1:9" s="106" customFormat="1" hidden="1" x14ac:dyDescent="0.25">
      <c r="A140" s="206"/>
      <c r="B140" s="196"/>
      <c r="C140" s="196"/>
      <c r="D140" s="213"/>
      <c r="E140" s="196"/>
      <c r="F140" s="153">
        <f t="shared" si="4"/>
        <v>0</v>
      </c>
      <c r="G140" s="254" t="s">
        <v>167</v>
      </c>
      <c r="I140" s="108"/>
    </row>
    <row r="141" spans="1:9" s="106" customFormat="1" hidden="1" x14ac:dyDescent="0.25">
      <c r="A141" s="206"/>
      <c r="B141" s="196"/>
      <c r="C141" s="196"/>
      <c r="D141" s="213"/>
      <c r="E141" s="196"/>
      <c r="F141" s="153">
        <f t="shared" si="4"/>
        <v>0</v>
      </c>
      <c r="G141" s="254" t="s">
        <v>167</v>
      </c>
      <c r="I141" s="108"/>
    </row>
    <row r="142" spans="1:9" s="106" customFormat="1" hidden="1" x14ac:dyDescent="0.25">
      <c r="A142" s="206"/>
      <c r="B142" s="196"/>
      <c r="C142" s="196"/>
      <c r="D142" s="213"/>
      <c r="E142" s="196"/>
      <c r="F142" s="153">
        <f t="shared" si="4"/>
        <v>0</v>
      </c>
      <c r="G142" s="254" t="s">
        <v>167</v>
      </c>
      <c r="I142" s="108"/>
    </row>
    <row r="143" spans="1:9" s="106" customFormat="1" hidden="1" x14ac:dyDescent="0.25">
      <c r="A143" s="206"/>
      <c r="B143" s="196"/>
      <c r="C143" s="196"/>
      <c r="D143" s="213"/>
      <c r="E143" s="196"/>
      <c r="F143" s="153">
        <f t="shared" si="4"/>
        <v>0</v>
      </c>
      <c r="G143" s="254" t="s">
        <v>167</v>
      </c>
      <c r="I143" s="108"/>
    </row>
    <row r="144" spans="1:9" s="106" customFormat="1" hidden="1" x14ac:dyDescent="0.25">
      <c r="A144" s="206"/>
      <c r="B144" s="196"/>
      <c r="C144" s="196"/>
      <c r="D144" s="213"/>
      <c r="E144" s="196"/>
      <c r="F144" s="153">
        <f t="shared" si="4"/>
        <v>0</v>
      </c>
      <c r="G144" s="254" t="s">
        <v>167</v>
      </c>
      <c r="I144" s="108"/>
    </row>
    <row r="145" spans="1:9" s="106" customFormat="1" hidden="1" x14ac:dyDescent="0.25">
      <c r="A145" s="206"/>
      <c r="B145" s="196"/>
      <c r="C145" s="196"/>
      <c r="D145" s="213"/>
      <c r="E145" s="196"/>
      <c r="F145" s="153">
        <f t="shared" si="4"/>
        <v>0</v>
      </c>
      <c r="G145" s="254" t="s">
        <v>167</v>
      </c>
      <c r="I145" s="108"/>
    </row>
    <row r="146" spans="1:9" s="106" customFormat="1" hidden="1" x14ac:dyDescent="0.25">
      <c r="A146" s="206"/>
      <c r="B146" s="196"/>
      <c r="C146" s="196"/>
      <c r="D146" s="213"/>
      <c r="E146" s="196"/>
      <c r="F146" s="153">
        <f t="shared" si="4"/>
        <v>0</v>
      </c>
      <c r="G146" s="254" t="s">
        <v>167</v>
      </c>
      <c r="I146" s="108"/>
    </row>
    <row r="147" spans="1:9" s="106" customFormat="1" hidden="1" x14ac:dyDescent="0.25">
      <c r="A147" s="206"/>
      <c r="B147" s="196"/>
      <c r="C147" s="196"/>
      <c r="D147" s="213"/>
      <c r="E147" s="196"/>
      <c r="F147" s="153">
        <f t="shared" si="4"/>
        <v>0</v>
      </c>
      <c r="G147" s="254" t="s">
        <v>167</v>
      </c>
      <c r="I147" s="108"/>
    </row>
    <row r="148" spans="1:9" s="106" customFormat="1" hidden="1" x14ac:dyDescent="0.25">
      <c r="A148" s="206"/>
      <c r="B148" s="196"/>
      <c r="C148" s="196"/>
      <c r="D148" s="213"/>
      <c r="E148" s="196"/>
      <c r="F148" s="153">
        <f t="shared" si="4"/>
        <v>0</v>
      </c>
      <c r="G148" s="254" t="s">
        <v>167</v>
      </c>
      <c r="I148" s="108"/>
    </row>
    <row r="149" spans="1:9" s="106" customFormat="1" hidden="1" x14ac:dyDescent="0.25">
      <c r="A149" s="206"/>
      <c r="B149" s="196"/>
      <c r="C149" s="196"/>
      <c r="D149" s="213"/>
      <c r="E149" s="196"/>
      <c r="F149" s="153">
        <f t="shared" si="4"/>
        <v>0</v>
      </c>
      <c r="G149" s="254" t="s">
        <v>167</v>
      </c>
      <c r="I149" s="108"/>
    </row>
    <row r="150" spans="1:9" s="106" customFormat="1" hidden="1" x14ac:dyDescent="0.25">
      <c r="A150" s="206"/>
      <c r="B150" s="196"/>
      <c r="C150" s="196"/>
      <c r="D150" s="213"/>
      <c r="E150" s="196"/>
      <c r="F150" s="153">
        <f t="shared" si="4"/>
        <v>0</v>
      </c>
      <c r="G150" s="254" t="s">
        <v>167</v>
      </c>
      <c r="I150" s="108"/>
    </row>
    <row r="151" spans="1:9" s="106" customFormat="1" hidden="1" x14ac:dyDescent="0.25">
      <c r="A151" s="206"/>
      <c r="B151" s="196"/>
      <c r="C151" s="196"/>
      <c r="D151" s="213"/>
      <c r="E151" s="196"/>
      <c r="F151" s="153">
        <f t="shared" si="4"/>
        <v>0</v>
      </c>
      <c r="G151" s="254" t="s">
        <v>167</v>
      </c>
      <c r="I151" s="108"/>
    </row>
    <row r="152" spans="1:9" s="106" customFormat="1" hidden="1" x14ac:dyDescent="0.25">
      <c r="A152" s="206"/>
      <c r="B152" s="196"/>
      <c r="C152" s="196"/>
      <c r="D152" s="213"/>
      <c r="E152" s="196"/>
      <c r="F152" s="153">
        <f t="shared" si="4"/>
        <v>0</v>
      </c>
      <c r="G152" s="254" t="s">
        <v>167</v>
      </c>
      <c r="I152" s="108"/>
    </row>
    <row r="153" spans="1:9" s="106" customFormat="1" hidden="1" x14ac:dyDescent="0.25">
      <c r="A153" s="206"/>
      <c r="B153" s="196"/>
      <c r="C153" s="196"/>
      <c r="D153" s="213"/>
      <c r="E153" s="196"/>
      <c r="F153" s="153">
        <f t="shared" si="4"/>
        <v>0</v>
      </c>
      <c r="G153" s="254" t="s">
        <v>167</v>
      </c>
      <c r="I153" s="108"/>
    </row>
    <row r="154" spans="1:9" s="106" customFormat="1" hidden="1" x14ac:dyDescent="0.25">
      <c r="A154" s="206"/>
      <c r="B154" s="196"/>
      <c r="C154" s="196"/>
      <c r="D154" s="213"/>
      <c r="E154" s="196"/>
      <c r="F154" s="153">
        <f t="shared" si="4"/>
        <v>0</v>
      </c>
      <c r="G154" s="254" t="s">
        <v>167</v>
      </c>
      <c r="I154" s="108"/>
    </row>
    <row r="155" spans="1:9" s="106" customFormat="1" hidden="1" x14ac:dyDescent="0.25">
      <c r="A155" s="206"/>
      <c r="B155" s="196"/>
      <c r="C155" s="196"/>
      <c r="D155" s="213"/>
      <c r="E155" s="196"/>
      <c r="F155" s="153">
        <f t="shared" si="4"/>
        <v>0</v>
      </c>
      <c r="G155" s="254" t="s">
        <v>167</v>
      </c>
      <c r="I155" s="108"/>
    </row>
    <row r="156" spans="1:9" s="106" customFormat="1" hidden="1" x14ac:dyDescent="0.25">
      <c r="A156" s="206"/>
      <c r="B156" s="196"/>
      <c r="C156" s="196"/>
      <c r="D156" s="213"/>
      <c r="E156" s="196"/>
      <c r="F156" s="153">
        <f t="shared" si="4"/>
        <v>0</v>
      </c>
      <c r="G156" s="254" t="s">
        <v>167</v>
      </c>
      <c r="I156" s="108"/>
    </row>
    <row r="157" spans="1:9" s="106" customFormat="1" hidden="1" x14ac:dyDescent="0.25">
      <c r="A157" s="206"/>
      <c r="B157" s="196"/>
      <c r="C157" s="196"/>
      <c r="D157" s="213"/>
      <c r="E157" s="196"/>
      <c r="F157" s="153">
        <f t="shared" si="4"/>
        <v>0</v>
      </c>
      <c r="G157" s="254" t="s">
        <v>167</v>
      </c>
      <c r="I157" s="108"/>
    </row>
    <row r="158" spans="1:9" s="106" customFormat="1" hidden="1" x14ac:dyDescent="0.25">
      <c r="A158" s="206"/>
      <c r="B158" s="196"/>
      <c r="C158" s="196"/>
      <c r="D158" s="213"/>
      <c r="E158" s="196"/>
      <c r="F158" s="153">
        <f t="shared" si="4"/>
        <v>0</v>
      </c>
      <c r="G158" s="254" t="s">
        <v>167</v>
      </c>
      <c r="I158" s="108"/>
    </row>
    <row r="159" spans="1:9" s="106" customFormat="1" hidden="1" x14ac:dyDescent="0.25">
      <c r="A159" s="206"/>
      <c r="B159" s="196"/>
      <c r="C159" s="196"/>
      <c r="D159" s="213"/>
      <c r="E159" s="196"/>
      <c r="F159" s="153">
        <f t="shared" si="4"/>
        <v>0</v>
      </c>
      <c r="G159" s="254" t="s">
        <v>167</v>
      </c>
      <c r="I159" s="108"/>
    </row>
    <row r="160" spans="1:9" s="106" customFormat="1" hidden="1" x14ac:dyDescent="0.25">
      <c r="A160" s="206"/>
      <c r="B160" s="196"/>
      <c r="C160" s="196"/>
      <c r="D160" s="213"/>
      <c r="E160" s="196"/>
      <c r="F160" s="153">
        <f t="shared" si="4"/>
        <v>0</v>
      </c>
      <c r="G160" s="254" t="s">
        <v>167</v>
      </c>
      <c r="I160" s="108"/>
    </row>
    <row r="161" spans="1:9" s="106" customFormat="1" hidden="1" x14ac:dyDescent="0.25">
      <c r="A161" s="206"/>
      <c r="B161" s="196"/>
      <c r="C161" s="196"/>
      <c r="D161" s="213"/>
      <c r="E161" s="196"/>
      <c r="F161" s="153">
        <f t="shared" si="4"/>
        <v>0</v>
      </c>
      <c r="G161" s="254" t="s">
        <v>167</v>
      </c>
      <c r="I161" s="108"/>
    </row>
    <row r="162" spans="1:9" s="106" customFormat="1" hidden="1" x14ac:dyDescent="0.25">
      <c r="A162" s="206"/>
      <c r="B162" s="196"/>
      <c r="C162" s="196"/>
      <c r="D162" s="213"/>
      <c r="E162" s="196"/>
      <c r="F162" s="153">
        <f t="shared" si="4"/>
        <v>0</v>
      </c>
      <c r="G162" s="254" t="s">
        <v>167</v>
      </c>
      <c r="I162" s="108"/>
    </row>
    <row r="163" spans="1:9" s="106" customFormat="1" hidden="1" x14ac:dyDescent="0.25">
      <c r="A163" s="206"/>
      <c r="B163" s="196"/>
      <c r="C163" s="196"/>
      <c r="D163" s="213"/>
      <c r="E163" s="196"/>
      <c r="F163" s="153">
        <f t="shared" si="4"/>
        <v>0</v>
      </c>
      <c r="G163" s="254" t="s">
        <v>167</v>
      </c>
      <c r="I163" s="108"/>
    </row>
    <row r="164" spans="1:9" s="106" customFormat="1" hidden="1" x14ac:dyDescent="0.25">
      <c r="A164" s="206"/>
      <c r="B164" s="196"/>
      <c r="C164" s="196"/>
      <c r="D164" s="213"/>
      <c r="E164" s="196"/>
      <c r="F164" s="153">
        <f t="shared" si="4"/>
        <v>0</v>
      </c>
      <c r="G164" s="254" t="s">
        <v>167</v>
      </c>
      <c r="I164" s="108"/>
    </row>
    <row r="165" spans="1:9" s="106" customFormat="1" hidden="1" x14ac:dyDescent="0.25">
      <c r="A165" s="206"/>
      <c r="B165" s="196"/>
      <c r="C165" s="196"/>
      <c r="D165" s="213"/>
      <c r="E165" s="196"/>
      <c r="F165" s="153">
        <f t="shared" si="4"/>
        <v>0</v>
      </c>
      <c r="G165" s="254" t="s">
        <v>167</v>
      </c>
      <c r="I165" s="108"/>
    </row>
    <row r="166" spans="1:9" s="106" customFormat="1" hidden="1" x14ac:dyDescent="0.25">
      <c r="A166" s="206"/>
      <c r="B166" s="196"/>
      <c r="C166" s="196"/>
      <c r="D166" s="213"/>
      <c r="E166" s="196"/>
      <c r="F166" s="153">
        <f t="shared" si="4"/>
        <v>0</v>
      </c>
      <c r="G166" s="254" t="s">
        <v>167</v>
      </c>
      <c r="I166" s="108"/>
    </row>
    <row r="167" spans="1:9" s="106" customFormat="1" hidden="1" x14ac:dyDescent="0.25">
      <c r="A167" s="206"/>
      <c r="B167" s="196"/>
      <c r="C167" s="196"/>
      <c r="D167" s="213"/>
      <c r="E167" s="196"/>
      <c r="F167" s="153">
        <f t="shared" si="4"/>
        <v>0</v>
      </c>
      <c r="G167" s="254" t="s">
        <v>167</v>
      </c>
      <c r="I167" s="108"/>
    </row>
    <row r="168" spans="1:9" s="106" customFormat="1" hidden="1" x14ac:dyDescent="0.25">
      <c r="A168" s="206"/>
      <c r="B168" s="196"/>
      <c r="C168" s="196"/>
      <c r="D168" s="213"/>
      <c r="E168" s="196"/>
      <c r="F168" s="153">
        <f t="shared" si="4"/>
        <v>0</v>
      </c>
      <c r="G168" s="254" t="s">
        <v>167</v>
      </c>
      <c r="I168" s="108"/>
    </row>
    <row r="169" spans="1:9" s="106" customFormat="1" hidden="1" x14ac:dyDescent="0.25">
      <c r="A169" s="206"/>
      <c r="B169" s="196"/>
      <c r="C169" s="196"/>
      <c r="D169" s="213"/>
      <c r="E169" s="196"/>
      <c r="F169" s="153">
        <f t="shared" si="4"/>
        <v>0</v>
      </c>
      <c r="G169" s="254" t="s">
        <v>167</v>
      </c>
      <c r="I169" s="108"/>
    </row>
    <row r="170" spans="1:9" s="106" customFormat="1" hidden="1" x14ac:dyDescent="0.25">
      <c r="A170" s="206"/>
      <c r="B170" s="196"/>
      <c r="C170" s="196"/>
      <c r="D170" s="213"/>
      <c r="E170" s="196"/>
      <c r="F170" s="153">
        <f t="shared" si="4"/>
        <v>0</v>
      </c>
      <c r="G170" s="254" t="s">
        <v>167</v>
      </c>
      <c r="I170" s="108"/>
    </row>
    <row r="171" spans="1:9" s="106" customFormat="1" hidden="1" x14ac:dyDescent="0.25">
      <c r="A171" s="206"/>
      <c r="B171" s="196"/>
      <c r="C171" s="196"/>
      <c r="D171" s="213"/>
      <c r="E171" s="196"/>
      <c r="F171" s="153">
        <f t="shared" si="4"/>
        <v>0</v>
      </c>
      <c r="G171" s="254" t="s">
        <v>167</v>
      </c>
      <c r="I171" s="108"/>
    </row>
    <row r="172" spans="1:9" s="106" customFormat="1" hidden="1" x14ac:dyDescent="0.25">
      <c r="A172" s="206"/>
      <c r="B172" s="196"/>
      <c r="C172" s="196"/>
      <c r="D172" s="213"/>
      <c r="E172" s="196"/>
      <c r="F172" s="153">
        <f t="shared" si="4"/>
        <v>0</v>
      </c>
      <c r="G172" s="254" t="s">
        <v>167</v>
      </c>
      <c r="I172" s="108"/>
    </row>
    <row r="173" spans="1:9" s="106" customFormat="1" hidden="1" x14ac:dyDescent="0.25">
      <c r="A173" s="206"/>
      <c r="B173" s="196"/>
      <c r="C173" s="196"/>
      <c r="D173" s="213"/>
      <c r="E173" s="196"/>
      <c r="F173" s="153">
        <f t="shared" si="4"/>
        <v>0</v>
      </c>
      <c r="G173" s="254" t="s">
        <v>167</v>
      </c>
      <c r="I173" s="108"/>
    </row>
    <row r="174" spans="1:9" s="106" customFormat="1" hidden="1" x14ac:dyDescent="0.25">
      <c r="A174" s="206"/>
      <c r="B174" s="196"/>
      <c r="C174" s="196"/>
      <c r="D174" s="213"/>
      <c r="E174" s="196"/>
      <c r="F174" s="153">
        <f t="shared" si="4"/>
        <v>0</v>
      </c>
      <c r="G174" s="254" t="s">
        <v>167</v>
      </c>
      <c r="I174" s="108"/>
    </row>
    <row r="175" spans="1:9" s="106" customFormat="1" hidden="1" x14ac:dyDescent="0.25">
      <c r="A175" s="206"/>
      <c r="B175" s="196"/>
      <c r="C175" s="196"/>
      <c r="D175" s="213"/>
      <c r="E175" s="196"/>
      <c r="F175" s="153">
        <f t="shared" si="4"/>
        <v>0</v>
      </c>
      <c r="G175" s="254" t="s">
        <v>167</v>
      </c>
      <c r="I175" s="108"/>
    </row>
    <row r="176" spans="1:9" s="106" customFormat="1" hidden="1" x14ac:dyDescent="0.25">
      <c r="A176" s="206"/>
      <c r="B176" s="196"/>
      <c r="C176" s="196"/>
      <c r="D176" s="213"/>
      <c r="E176" s="196"/>
      <c r="F176" s="153">
        <f t="shared" si="4"/>
        <v>0</v>
      </c>
      <c r="G176" s="254" t="s">
        <v>167</v>
      </c>
      <c r="I176" s="108"/>
    </row>
    <row r="177" spans="1:9" s="106" customFormat="1" hidden="1" x14ac:dyDescent="0.25">
      <c r="A177" s="206"/>
      <c r="B177" s="196"/>
      <c r="C177" s="196"/>
      <c r="D177" s="213"/>
      <c r="E177" s="196"/>
      <c r="F177" s="153">
        <f t="shared" si="4"/>
        <v>0</v>
      </c>
      <c r="G177" s="254" t="s">
        <v>167</v>
      </c>
      <c r="I177" s="108"/>
    </row>
    <row r="178" spans="1:9" s="106" customFormat="1" hidden="1" x14ac:dyDescent="0.25">
      <c r="A178" s="206"/>
      <c r="B178" s="196"/>
      <c r="C178" s="196"/>
      <c r="D178" s="213"/>
      <c r="E178" s="196"/>
      <c r="F178" s="153">
        <f t="shared" si="4"/>
        <v>0</v>
      </c>
      <c r="G178" s="254" t="s">
        <v>167</v>
      </c>
      <c r="I178" s="108"/>
    </row>
    <row r="179" spans="1:9" s="106" customFormat="1" hidden="1" x14ac:dyDescent="0.25">
      <c r="A179" s="206"/>
      <c r="B179" s="196"/>
      <c r="C179" s="196"/>
      <c r="D179" s="213"/>
      <c r="E179" s="196"/>
      <c r="F179" s="153">
        <f t="shared" si="4"/>
        <v>0</v>
      </c>
      <c r="G179" s="254" t="s">
        <v>167</v>
      </c>
      <c r="I179" s="108"/>
    </row>
    <row r="180" spans="1:9" s="106" customFormat="1" hidden="1" x14ac:dyDescent="0.25">
      <c r="A180" s="206"/>
      <c r="B180" s="196"/>
      <c r="C180" s="196"/>
      <c r="D180" s="213"/>
      <c r="E180" s="196"/>
      <c r="F180" s="153">
        <f t="shared" si="4"/>
        <v>0</v>
      </c>
      <c r="G180" s="254" t="s">
        <v>167</v>
      </c>
      <c r="I180" s="108"/>
    </row>
    <row r="181" spans="1:9" s="106" customFormat="1" hidden="1" x14ac:dyDescent="0.25">
      <c r="A181" s="206"/>
      <c r="B181" s="196"/>
      <c r="C181" s="196"/>
      <c r="D181" s="213"/>
      <c r="E181" s="196"/>
      <c r="F181" s="153">
        <f t="shared" si="4"/>
        <v>0</v>
      </c>
      <c r="G181" s="254" t="s">
        <v>167</v>
      </c>
      <c r="I181" s="108"/>
    </row>
    <row r="182" spans="1:9" s="106" customFormat="1" hidden="1" x14ac:dyDescent="0.25">
      <c r="A182" s="206"/>
      <c r="B182" s="196"/>
      <c r="C182" s="196"/>
      <c r="D182" s="213"/>
      <c r="E182" s="196"/>
      <c r="F182" s="153">
        <f t="shared" si="4"/>
        <v>0</v>
      </c>
      <c r="G182" s="254" t="s">
        <v>167</v>
      </c>
      <c r="I182" s="108"/>
    </row>
    <row r="183" spans="1:9" s="106" customFormat="1" hidden="1" x14ac:dyDescent="0.25">
      <c r="A183" s="206"/>
      <c r="B183" s="196"/>
      <c r="C183" s="196"/>
      <c r="D183" s="213"/>
      <c r="E183" s="196"/>
      <c r="F183" s="153">
        <f t="shared" si="4"/>
        <v>0</v>
      </c>
      <c r="G183" s="254" t="s">
        <v>167</v>
      </c>
      <c r="I183" s="108"/>
    </row>
    <row r="184" spans="1:9" s="106" customFormat="1" hidden="1" x14ac:dyDescent="0.25">
      <c r="A184" s="206"/>
      <c r="B184" s="196"/>
      <c r="C184" s="196"/>
      <c r="D184" s="213"/>
      <c r="E184" s="196"/>
      <c r="F184" s="153">
        <f t="shared" si="4"/>
        <v>0</v>
      </c>
      <c r="G184" s="254" t="s">
        <v>167</v>
      </c>
      <c r="I184" s="108"/>
    </row>
    <row r="185" spans="1:9" s="106" customFormat="1" hidden="1" x14ac:dyDescent="0.25">
      <c r="A185" s="206"/>
      <c r="B185" s="196"/>
      <c r="C185" s="196"/>
      <c r="D185" s="213"/>
      <c r="E185" s="196"/>
      <c r="F185" s="153">
        <f t="shared" si="4"/>
        <v>0</v>
      </c>
      <c r="G185" s="254" t="s">
        <v>167</v>
      </c>
      <c r="I185" s="108"/>
    </row>
    <row r="186" spans="1:9" s="106" customFormat="1" hidden="1" x14ac:dyDescent="0.25">
      <c r="A186" s="206"/>
      <c r="B186" s="196"/>
      <c r="C186" s="196"/>
      <c r="D186" s="213"/>
      <c r="E186" s="196"/>
      <c r="F186" s="153">
        <f t="shared" si="4"/>
        <v>0</v>
      </c>
      <c r="G186" s="254" t="s">
        <v>167</v>
      </c>
      <c r="I186" s="108"/>
    </row>
    <row r="187" spans="1:9" s="106" customFormat="1" hidden="1" x14ac:dyDescent="0.25">
      <c r="A187" s="206"/>
      <c r="B187" s="196"/>
      <c r="C187" s="196"/>
      <c r="D187" s="213"/>
      <c r="E187" s="196"/>
      <c r="F187" s="153">
        <f t="shared" si="4"/>
        <v>0</v>
      </c>
      <c r="G187" s="254" t="s">
        <v>167</v>
      </c>
      <c r="I187" s="108"/>
    </row>
    <row r="188" spans="1:9" s="106" customFormat="1" hidden="1" x14ac:dyDescent="0.25">
      <c r="A188" s="206"/>
      <c r="B188" s="196"/>
      <c r="C188" s="196"/>
      <c r="D188" s="213"/>
      <c r="E188" s="196"/>
      <c r="F188" s="153">
        <f t="shared" si="4"/>
        <v>0</v>
      </c>
      <c r="G188" s="254" t="s">
        <v>167</v>
      </c>
      <c r="I188" s="108"/>
    </row>
    <row r="189" spans="1:9" s="106" customFormat="1" hidden="1" x14ac:dyDescent="0.25">
      <c r="A189" s="206"/>
      <c r="B189" s="196"/>
      <c r="C189" s="196"/>
      <c r="D189" s="213"/>
      <c r="E189" s="196"/>
      <c r="F189" s="153">
        <f t="shared" si="4"/>
        <v>0</v>
      </c>
      <c r="G189" s="254" t="s">
        <v>167</v>
      </c>
      <c r="I189" s="108"/>
    </row>
    <row r="190" spans="1:9" s="106" customFormat="1" hidden="1" x14ac:dyDescent="0.25">
      <c r="A190" s="206"/>
      <c r="B190" s="196"/>
      <c r="C190" s="196"/>
      <c r="D190" s="213"/>
      <c r="E190" s="196"/>
      <c r="F190" s="153">
        <f t="shared" si="4"/>
        <v>0</v>
      </c>
      <c r="G190" s="254" t="s">
        <v>167</v>
      </c>
      <c r="I190" s="108"/>
    </row>
    <row r="191" spans="1:9" s="106" customFormat="1" hidden="1" x14ac:dyDescent="0.25">
      <c r="A191" s="206"/>
      <c r="B191" s="196"/>
      <c r="C191" s="196"/>
      <c r="D191" s="213"/>
      <c r="E191" s="196"/>
      <c r="F191" s="153">
        <f t="shared" si="4"/>
        <v>0</v>
      </c>
      <c r="G191" s="254" t="s">
        <v>167</v>
      </c>
      <c r="I191" s="108"/>
    </row>
    <row r="192" spans="1:9" s="106" customFormat="1" hidden="1" x14ac:dyDescent="0.25">
      <c r="A192" s="206"/>
      <c r="B192" s="196"/>
      <c r="C192" s="196"/>
      <c r="D192" s="213"/>
      <c r="E192" s="196"/>
      <c r="F192" s="153">
        <f t="shared" si="4"/>
        <v>0</v>
      </c>
      <c r="G192" s="254" t="s">
        <v>167</v>
      </c>
      <c r="I192" s="108"/>
    </row>
    <row r="193" spans="1:9" s="106" customFormat="1" hidden="1" x14ac:dyDescent="0.25">
      <c r="A193" s="206"/>
      <c r="B193" s="196"/>
      <c r="C193" s="196"/>
      <c r="D193" s="213"/>
      <c r="E193" s="196"/>
      <c r="F193" s="153">
        <f t="shared" si="4"/>
        <v>0</v>
      </c>
      <c r="G193" s="254" t="s">
        <v>167</v>
      </c>
      <c r="I193" s="108"/>
    </row>
    <row r="194" spans="1:9" s="106" customFormat="1" hidden="1" x14ac:dyDescent="0.25">
      <c r="A194" s="206"/>
      <c r="B194" s="196"/>
      <c r="C194" s="196"/>
      <c r="D194" s="213"/>
      <c r="E194" s="196"/>
      <c r="F194" s="153">
        <f t="shared" si="4"/>
        <v>0</v>
      </c>
      <c r="G194" s="254" t="s">
        <v>167</v>
      </c>
      <c r="I194" s="108"/>
    </row>
    <row r="195" spans="1:9" s="106" customFormat="1" hidden="1" x14ac:dyDescent="0.25">
      <c r="A195" s="206"/>
      <c r="B195" s="196"/>
      <c r="C195" s="196"/>
      <c r="D195" s="213"/>
      <c r="E195" s="196"/>
      <c r="F195" s="153">
        <f t="shared" si="4"/>
        <v>0</v>
      </c>
      <c r="G195" s="254" t="s">
        <v>167</v>
      </c>
      <c r="I195" s="108"/>
    </row>
    <row r="196" spans="1:9" s="106" customFormat="1" hidden="1" x14ac:dyDescent="0.25">
      <c r="A196" s="206"/>
      <c r="B196" s="196"/>
      <c r="C196" s="196"/>
      <c r="D196" s="213"/>
      <c r="E196" s="196"/>
      <c r="F196" s="153">
        <f t="shared" si="4"/>
        <v>0</v>
      </c>
      <c r="G196" s="254" t="s">
        <v>167</v>
      </c>
      <c r="I196" s="108"/>
    </row>
    <row r="197" spans="1:9" s="106" customFormat="1" hidden="1" x14ac:dyDescent="0.25">
      <c r="A197" s="206"/>
      <c r="B197" s="196"/>
      <c r="C197" s="196"/>
      <c r="D197" s="213"/>
      <c r="E197" s="196"/>
      <c r="F197" s="153">
        <f t="shared" si="4"/>
        <v>0</v>
      </c>
      <c r="G197" s="254" t="s">
        <v>167</v>
      </c>
      <c r="I197" s="108"/>
    </row>
    <row r="198" spans="1:9" s="106" customFormat="1" hidden="1" x14ac:dyDescent="0.25">
      <c r="A198" s="206"/>
      <c r="B198" s="196"/>
      <c r="C198" s="196"/>
      <c r="D198" s="213"/>
      <c r="E198" s="196"/>
      <c r="F198" s="153">
        <f t="shared" si="4"/>
        <v>0</v>
      </c>
      <c r="G198" s="254" t="s">
        <v>167</v>
      </c>
      <c r="I198" s="108"/>
    </row>
    <row r="199" spans="1:9" s="106" customFormat="1" hidden="1" x14ac:dyDescent="0.25">
      <c r="A199" s="206"/>
      <c r="B199" s="196"/>
      <c r="C199" s="196"/>
      <c r="D199" s="213"/>
      <c r="E199" s="196"/>
      <c r="F199" s="153">
        <f t="shared" si="4"/>
        <v>0</v>
      </c>
      <c r="G199" s="254" t="s">
        <v>167</v>
      </c>
      <c r="I199" s="108"/>
    </row>
    <row r="200" spans="1:9" s="106" customFormat="1" hidden="1" x14ac:dyDescent="0.25">
      <c r="A200" s="206"/>
      <c r="B200" s="196"/>
      <c r="C200" s="196"/>
      <c r="D200" s="213"/>
      <c r="E200" s="196"/>
      <c r="F200" s="153">
        <f t="shared" si="4"/>
        <v>0</v>
      </c>
      <c r="G200" s="254" t="s">
        <v>167</v>
      </c>
      <c r="I200" s="108"/>
    </row>
    <row r="201" spans="1:9" s="106" customFormat="1" hidden="1" x14ac:dyDescent="0.25">
      <c r="A201" s="206"/>
      <c r="B201" s="196"/>
      <c r="C201" s="196"/>
      <c r="D201" s="213"/>
      <c r="E201" s="196"/>
      <c r="F201" s="153">
        <f t="shared" si="4"/>
        <v>0</v>
      </c>
      <c r="G201" s="254" t="s">
        <v>167</v>
      </c>
      <c r="I201" s="108"/>
    </row>
    <row r="202" spans="1:9" s="106" customFormat="1" hidden="1" x14ac:dyDescent="0.25">
      <c r="A202" s="206"/>
      <c r="B202" s="196"/>
      <c r="C202" s="196"/>
      <c r="D202" s="213"/>
      <c r="E202" s="196"/>
      <c r="F202" s="153">
        <f t="shared" si="4"/>
        <v>0</v>
      </c>
      <c r="G202" s="254" t="s">
        <v>167</v>
      </c>
      <c r="I202" s="108"/>
    </row>
    <row r="203" spans="1:9" s="106" customFormat="1" hidden="1" x14ac:dyDescent="0.25">
      <c r="A203" s="206"/>
      <c r="B203" s="196"/>
      <c r="C203" s="196"/>
      <c r="D203" s="213"/>
      <c r="E203" s="196"/>
      <c r="F203" s="153">
        <f t="shared" si="4"/>
        <v>0</v>
      </c>
      <c r="G203" s="254" t="s">
        <v>167</v>
      </c>
      <c r="I203" s="108"/>
    </row>
    <row r="204" spans="1:9" s="106" customFormat="1" hidden="1" x14ac:dyDescent="0.25">
      <c r="A204" s="206"/>
      <c r="B204" s="196"/>
      <c r="C204" s="196"/>
      <c r="D204" s="213"/>
      <c r="E204" s="196"/>
      <c r="F204" s="153">
        <f t="shared" si="4"/>
        <v>0</v>
      </c>
      <c r="G204" s="254" t="s">
        <v>167</v>
      </c>
      <c r="I204" s="108"/>
    </row>
    <row r="205" spans="1:9" s="106" customFormat="1" hidden="1" x14ac:dyDescent="0.25">
      <c r="A205" s="206"/>
      <c r="B205" s="196"/>
      <c r="C205" s="196"/>
      <c r="D205" s="213"/>
      <c r="E205" s="196"/>
      <c r="F205" s="153">
        <f t="shared" si="4"/>
        <v>0</v>
      </c>
      <c r="G205" s="254" t="s">
        <v>167</v>
      </c>
      <c r="I205" s="108"/>
    </row>
    <row r="206" spans="1:9" s="106" customFormat="1" hidden="1" x14ac:dyDescent="0.25">
      <c r="A206" s="206"/>
      <c r="B206" s="196"/>
      <c r="C206" s="196"/>
      <c r="D206" s="213"/>
      <c r="E206" s="196"/>
      <c r="F206" s="153">
        <f t="shared" si="4"/>
        <v>0</v>
      </c>
      <c r="G206" s="254" t="s">
        <v>167</v>
      </c>
      <c r="I206" s="108"/>
    </row>
    <row r="207" spans="1:9" s="106" customFormat="1" hidden="1" x14ac:dyDescent="0.25">
      <c r="A207" s="206"/>
      <c r="B207" s="196"/>
      <c r="C207" s="196"/>
      <c r="D207" s="213"/>
      <c r="E207" s="196"/>
      <c r="F207" s="153">
        <f t="shared" si="4"/>
        <v>0</v>
      </c>
      <c r="G207" s="254" t="s">
        <v>167</v>
      </c>
      <c r="I207" s="108"/>
    </row>
    <row r="208" spans="1:9" s="106" customFormat="1" hidden="1" x14ac:dyDescent="0.25">
      <c r="A208" s="206"/>
      <c r="B208" s="196"/>
      <c r="C208" s="196"/>
      <c r="D208" s="213"/>
      <c r="E208" s="196"/>
      <c r="F208" s="153">
        <f t="shared" si="4"/>
        <v>0</v>
      </c>
      <c r="G208" s="254" t="s">
        <v>167</v>
      </c>
      <c r="I208" s="108"/>
    </row>
    <row r="209" spans="1:9" s="106" customFormat="1" hidden="1" x14ac:dyDescent="0.25">
      <c r="A209" s="206"/>
      <c r="B209" s="196"/>
      <c r="C209" s="196"/>
      <c r="D209" s="213"/>
      <c r="E209" s="196"/>
      <c r="F209" s="153">
        <f t="shared" si="4"/>
        <v>0</v>
      </c>
      <c r="G209" s="254" t="s">
        <v>167</v>
      </c>
      <c r="I209" s="108"/>
    </row>
    <row r="210" spans="1:9" s="106" customFormat="1" hidden="1" x14ac:dyDescent="0.25">
      <c r="A210" s="206"/>
      <c r="B210" s="196"/>
      <c r="C210" s="196"/>
      <c r="D210" s="213"/>
      <c r="E210" s="196"/>
      <c r="F210" s="153">
        <f t="shared" si="4"/>
        <v>0</v>
      </c>
      <c r="G210" s="254" t="s">
        <v>167</v>
      </c>
      <c r="I210" s="108"/>
    </row>
    <row r="211" spans="1:9" s="106" customFormat="1" hidden="1" x14ac:dyDescent="0.25">
      <c r="A211" s="206"/>
      <c r="B211" s="196"/>
      <c r="C211" s="196"/>
      <c r="D211" s="213"/>
      <c r="E211" s="196"/>
      <c r="F211" s="153">
        <f t="shared" si="4"/>
        <v>0</v>
      </c>
      <c r="G211" s="254" t="s">
        <v>167</v>
      </c>
      <c r="I211" s="108"/>
    </row>
    <row r="212" spans="1:9" s="106" customFormat="1" hidden="1" x14ac:dyDescent="0.25">
      <c r="A212" s="206"/>
      <c r="B212" s="196"/>
      <c r="C212" s="196"/>
      <c r="D212" s="213"/>
      <c r="E212" s="196"/>
      <c r="F212" s="153">
        <f t="shared" si="4"/>
        <v>0</v>
      </c>
      <c r="G212" s="254" t="s">
        <v>167</v>
      </c>
      <c r="I212" s="108"/>
    </row>
    <row r="213" spans="1:9" s="106" customFormat="1" hidden="1" x14ac:dyDescent="0.25">
      <c r="A213" s="206"/>
      <c r="B213" s="196"/>
      <c r="C213" s="196"/>
      <c r="D213" s="213"/>
      <c r="E213" s="196"/>
      <c r="F213" s="153">
        <f t="shared" si="4"/>
        <v>0</v>
      </c>
      <c r="G213" s="254" t="s">
        <v>167</v>
      </c>
      <c r="I213" s="108"/>
    </row>
    <row r="214" spans="1:9" s="106" customFormat="1" hidden="1" x14ac:dyDescent="0.25">
      <c r="A214" s="206"/>
      <c r="B214" s="196"/>
      <c r="C214" s="196"/>
      <c r="D214" s="213"/>
      <c r="E214" s="196"/>
      <c r="F214" s="153">
        <f t="shared" si="4"/>
        <v>0</v>
      </c>
      <c r="G214" s="254" t="s">
        <v>167</v>
      </c>
      <c r="I214" s="108"/>
    </row>
    <row r="215" spans="1:9" s="106" customFormat="1" hidden="1" x14ac:dyDescent="0.25">
      <c r="A215" s="206"/>
      <c r="B215" s="196"/>
      <c r="C215" s="196"/>
      <c r="D215" s="213"/>
      <c r="E215" s="196"/>
      <c r="F215" s="153">
        <f t="shared" si="4"/>
        <v>0</v>
      </c>
      <c r="G215" s="254" t="s">
        <v>167</v>
      </c>
      <c r="I215" s="108"/>
    </row>
    <row r="216" spans="1:9" s="106" customFormat="1" hidden="1" x14ac:dyDescent="0.25">
      <c r="A216" s="206"/>
      <c r="B216" s="196"/>
      <c r="C216" s="196"/>
      <c r="D216" s="213"/>
      <c r="E216" s="196"/>
      <c r="F216" s="153">
        <f t="shared" si="4"/>
        <v>0</v>
      </c>
      <c r="G216" s="254" t="s">
        <v>167</v>
      </c>
      <c r="I216" s="108"/>
    </row>
    <row r="217" spans="1:9" s="106" customFormat="1" hidden="1" x14ac:dyDescent="0.25">
      <c r="A217" s="206"/>
      <c r="B217" s="196"/>
      <c r="C217" s="196"/>
      <c r="D217" s="213"/>
      <c r="E217" s="196"/>
      <c r="F217" s="153">
        <f t="shared" si="4"/>
        <v>0</v>
      </c>
      <c r="G217" s="254" t="s">
        <v>167</v>
      </c>
      <c r="I217" s="108"/>
    </row>
    <row r="218" spans="1:9" s="106" customFormat="1" hidden="1" x14ac:dyDescent="0.25">
      <c r="A218" s="206"/>
      <c r="B218" s="196"/>
      <c r="C218" s="196"/>
      <c r="D218" s="213"/>
      <c r="E218" s="196"/>
      <c r="F218" s="153">
        <f t="shared" si="4"/>
        <v>0</v>
      </c>
      <c r="G218" s="254" t="s">
        <v>167</v>
      </c>
      <c r="I218" s="108"/>
    </row>
    <row r="219" spans="1:9" s="106" customFormat="1" hidden="1" x14ac:dyDescent="0.25">
      <c r="A219" s="206"/>
      <c r="B219" s="196"/>
      <c r="C219" s="196"/>
      <c r="D219" s="213"/>
      <c r="E219" s="196"/>
      <c r="F219" s="153">
        <f t="shared" si="4"/>
        <v>0</v>
      </c>
      <c r="G219" s="254" t="s">
        <v>167</v>
      </c>
      <c r="I219" s="108"/>
    </row>
    <row r="220" spans="1:9" s="106" customFormat="1" hidden="1" x14ac:dyDescent="0.25">
      <c r="A220" s="206"/>
      <c r="B220" s="196"/>
      <c r="C220" s="196"/>
      <c r="D220" s="213"/>
      <c r="E220" s="196"/>
      <c r="F220" s="153">
        <f t="shared" si="4"/>
        <v>0</v>
      </c>
      <c r="G220" s="254" t="s">
        <v>167</v>
      </c>
      <c r="I220" s="108"/>
    </row>
    <row r="221" spans="1:9" s="106" customFormat="1" hidden="1" x14ac:dyDescent="0.25">
      <c r="A221" s="206"/>
      <c r="B221" s="196"/>
      <c r="C221" s="196"/>
      <c r="D221" s="213"/>
      <c r="E221" s="196"/>
      <c r="F221" s="153">
        <f t="shared" si="4"/>
        <v>0</v>
      </c>
      <c r="G221" s="254" t="s">
        <v>167</v>
      </c>
      <c r="I221" s="108"/>
    </row>
    <row r="222" spans="1:9" s="106" customFormat="1" hidden="1" x14ac:dyDescent="0.25">
      <c r="A222" s="206"/>
      <c r="B222" s="196"/>
      <c r="C222" s="196"/>
      <c r="D222" s="213"/>
      <c r="E222" s="196"/>
      <c r="F222" s="153">
        <f t="shared" si="4"/>
        <v>0</v>
      </c>
      <c r="G222" s="254" t="s">
        <v>167</v>
      </c>
      <c r="I222" s="108"/>
    </row>
    <row r="223" spans="1:9" s="106" customFormat="1" hidden="1" x14ac:dyDescent="0.25">
      <c r="A223" s="206"/>
      <c r="B223" s="196"/>
      <c r="C223" s="196"/>
      <c r="D223" s="213"/>
      <c r="E223" s="196"/>
      <c r="F223" s="153">
        <f t="shared" si="4"/>
        <v>0</v>
      </c>
      <c r="G223" s="254" t="s">
        <v>167</v>
      </c>
      <c r="I223" s="108"/>
    </row>
    <row r="224" spans="1:9" s="106" customFormat="1" hidden="1" x14ac:dyDescent="0.25">
      <c r="A224" s="206"/>
      <c r="B224" s="196"/>
      <c r="C224" s="196"/>
      <c r="D224" s="213"/>
      <c r="E224" s="196"/>
      <c r="F224" s="153">
        <f t="shared" si="4"/>
        <v>0</v>
      </c>
      <c r="G224" s="254" t="s">
        <v>167</v>
      </c>
      <c r="I224" s="108"/>
    </row>
    <row r="225" spans="1:9" s="106" customFormat="1" hidden="1" x14ac:dyDescent="0.25">
      <c r="A225" s="206"/>
      <c r="B225" s="196"/>
      <c r="C225" s="196"/>
      <c r="D225" s="213"/>
      <c r="E225" s="196"/>
      <c r="F225" s="153">
        <f t="shared" si="4"/>
        <v>0</v>
      </c>
      <c r="G225" s="254" t="s">
        <v>167</v>
      </c>
      <c r="I225" s="108"/>
    </row>
    <row r="226" spans="1:9" s="106" customFormat="1" hidden="1" x14ac:dyDescent="0.25">
      <c r="A226" s="206"/>
      <c r="B226" s="196"/>
      <c r="C226" s="196"/>
      <c r="D226" s="213"/>
      <c r="E226" s="196"/>
      <c r="F226" s="153">
        <f t="shared" si="4"/>
        <v>0</v>
      </c>
      <c r="G226" s="254" t="s">
        <v>167</v>
      </c>
      <c r="I226" s="108"/>
    </row>
    <row r="227" spans="1:9" s="106" customFormat="1" hidden="1" x14ac:dyDescent="0.25">
      <c r="A227" s="206"/>
      <c r="B227" s="196"/>
      <c r="C227" s="196"/>
      <c r="D227" s="213"/>
      <c r="E227" s="196"/>
      <c r="F227" s="153">
        <f t="shared" si="4"/>
        <v>0</v>
      </c>
      <c r="G227" s="254" t="s">
        <v>167</v>
      </c>
      <c r="I227" s="108"/>
    </row>
    <row r="228" spans="1:9" s="106" customFormat="1" hidden="1" x14ac:dyDescent="0.25">
      <c r="A228" s="206"/>
      <c r="B228" s="196"/>
      <c r="C228" s="196"/>
      <c r="D228" s="213"/>
      <c r="E228" s="196"/>
      <c r="F228" s="153">
        <f t="shared" si="4"/>
        <v>0</v>
      </c>
      <c r="G228" s="254" t="s">
        <v>167</v>
      </c>
      <c r="I228" s="108"/>
    </row>
    <row r="229" spans="1:9" s="106" customFormat="1" hidden="1" x14ac:dyDescent="0.25">
      <c r="A229" s="206"/>
      <c r="B229" s="196"/>
      <c r="C229" s="196"/>
      <c r="D229" s="213"/>
      <c r="E229" s="196"/>
      <c r="F229" s="153">
        <f t="shared" si="4"/>
        <v>0</v>
      </c>
      <c r="G229" s="254" t="s">
        <v>167</v>
      </c>
      <c r="I229" s="108"/>
    </row>
    <row r="230" spans="1:9" s="106" customFormat="1" hidden="1" x14ac:dyDescent="0.25">
      <c r="A230" s="206"/>
      <c r="B230" s="196"/>
      <c r="C230" s="196"/>
      <c r="D230" s="213"/>
      <c r="E230" s="196"/>
      <c r="F230" s="153">
        <f t="shared" si="4"/>
        <v>0</v>
      </c>
      <c r="G230" s="254" t="s">
        <v>167</v>
      </c>
      <c r="I230" s="108"/>
    </row>
    <row r="231" spans="1:9" s="106" customFormat="1" hidden="1" x14ac:dyDescent="0.25">
      <c r="A231" s="206"/>
      <c r="B231" s="196"/>
      <c r="C231" s="196"/>
      <c r="D231" s="213"/>
      <c r="E231" s="196"/>
      <c r="F231" s="153">
        <f t="shared" si="4"/>
        <v>0</v>
      </c>
      <c r="G231" s="254" t="s">
        <v>167</v>
      </c>
      <c r="I231" s="108"/>
    </row>
    <row r="232" spans="1:9" s="106" customFormat="1" hidden="1" x14ac:dyDescent="0.25">
      <c r="A232" s="206"/>
      <c r="B232" s="196"/>
      <c r="C232" s="196"/>
      <c r="D232" s="213"/>
      <c r="E232" s="196"/>
      <c r="F232" s="153">
        <f t="shared" si="4"/>
        <v>0</v>
      </c>
      <c r="G232" s="254" t="s">
        <v>167</v>
      </c>
      <c r="I232" s="108"/>
    </row>
    <row r="233" spans="1:9" s="106" customFormat="1" hidden="1" x14ac:dyDescent="0.25">
      <c r="A233" s="206"/>
      <c r="B233" s="196"/>
      <c r="C233" s="196"/>
      <c r="D233" s="213"/>
      <c r="E233" s="196"/>
      <c r="F233" s="153">
        <f t="shared" si="4"/>
        <v>0</v>
      </c>
      <c r="G233" s="254" t="s">
        <v>167</v>
      </c>
      <c r="I233" s="108"/>
    </row>
    <row r="234" spans="1:9" s="106" customFormat="1" hidden="1" x14ac:dyDescent="0.25">
      <c r="A234" s="206"/>
      <c r="B234" s="196"/>
      <c r="C234" s="196"/>
      <c r="D234" s="213"/>
      <c r="E234" s="196"/>
      <c r="F234" s="153">
        <f t="shared" si="4"/>
        <v>0</v>
      </c>
      <c r="G234" s="254" t="s">
        <v>167</v>
      </c>
      <c r="I234" s="108"/>
    </row>
    <row r="235" spans="1:9" s="106" customFormat="1" hidden="1" x14ac:dyDescent="0.25">
      <c r="A235" s="206"/>
      <c r="B235" s="196"/>
      <c r="C235" s="196"/>
      <c r="D235" s="213"/>
      <c r="E235" s="196"/>
      <c r="F235" s="153">
        <f t="shared" si="4"/>
        <v>0</v>
      </c>
      <c r="G235" s="254" t="s">
        <v>167</v>
      </c>
      <c r="I235" s="108"/>
    </row>
    <row r="236" spans="1:9" s="106" customFormat="1" hidden="1" x14ac:dyDescent="0.25">
      <c r="A236" s="206"/>
      <c r="B236" s="196"/>
      <c r="C236" s="196"/>
      <c r="D236" s="213"/>
      <c r="E236" s="196"/>
      <c r="F236" s="153">
        <f t="shared" si="4"/>
        <v>0</v>
      </c>
      <c r="G236" s="254" t="s">
        <v>167</v>
      </c>
      <c r="I236" s="108"/>
    </row>
    <row r="237" spans="1:9" s="106" customFormat="1" hidden="1" x14ac:dyDescent="0.25">
      <c r="A237" s="206"/>
      <c r="B237" s="196"/>
      <c r="C237" s="196"/>
      <c r="D237" s="213"/>
      <c r="E237" s="196"/>
      <c r="F237" s="153">
        <f t="shared" si="4"/>
        <v>0</v>
      </c>
      <c r="G237" s="254" t="s">
        <v>167</v>
      </c>
      <c r="I237" s="108"/>
    </row>
    <row r="238" spans="1:9" s="106" customFormat="1" hidden="1" x14ac:dyDescent="0.25">
      <c r="A238" s="206"/>
      <c r="B238" s="196"/>
      <c r="C238" s="196"/>
      <c r="D238" s="213"/>
      <c r="E238" s="196"/>
      <c r="F238" s="153">
        <f t="shared" si="4"/>
        <v>0</v>
      </c>
      <c r="G238" s="254" t="s">
        <v>167</v>
      </c>
      <c r="I238" s="108"/>
    </row>
    <row r="239" spans="1:9" s="106" customFormat="1" hidden="1" x14ac:dyDescent="0.25">
      <c r="A239" s="206"/>
      <c r="B239" s="196"/>
      <c r="C239" s="196"/>
      <c r="D239" s="213"/>
      <c r="E239" s="196"/>
      <c r="F239" s="153">
        <f t="shared" si="4"/>
        <v>0</v>
      </c>
      <c r="G239" s="254" t="s">
        <v>167</v>
      </c>
      <c r="I239" s="108"/>
    </row>
    <row r="240" spans="1:9" s="106" customFormat="1" hidden="1" x14ac:dyDescent="0.25">
      <c r="A240" s="206"/>
      <c r="B240" s="196"/>
      <c r="C240" s="196"/>
      <c r="D240" s="213"/>
      <c r="E240" s="196"/>
      <c r="F240" s="153">
        <f t="shared" si="4"/>
        <v>0</v>
      </c>
      <c r="G240" s="254" t="s">
        <v>167</v>
      </c>
      <c r="I240" s="108"/>
    </row>
    <row r="241" spans="1:9" s="106" customFormat="1" hidden="1" x14ac:dyDescent="0.25">
      <c r="A241" s="206"/>
      <c r="B241" s="196"/>
      <c r="C241" s="196"/>
      <c r="D241" s="213"/>
      <c r="E241" s="196"/>
      <c r="F241" s="153">
        <f t="shared" si="4"/>
        <v>0</v>
      </c>
      <c r="G241" s="254" t="s">
        <v>167</v>
      </c>
      <c r="I241" s="108"/>
    </row>
    <row r="242" spans="1:9" s="106" customFormat="1" hidden="1" x14ac:dyDescent="0.25">
      <c r="A242" s="206"/>
      <c r="B242" s="196"/>
      <c r="C242" s="196"/>
      <c r="D242" s="213"/>
      <c r="E242" s="196"/>
      <c r="F242" s="153">
        <f t="shared" si="4"/>
        <v>0</v>
      </c>
      <c r="G242" s="254" t="s">
        <v>167</v>
      </c>
      <c r="I242" s="108"/>
    </row>
    <row r="243" spans="1:9" s="106" customFormat="1" hidden="1" x14ac:dyDescent="0.25">
      <c r="A243" s="206"/>
      <c r="B243" s="196"/>
      <c r="C243" s="196"/>
      <c r="D243" s="213"/>
      <c r="E243" s="196"/>
      <c r="F243" s="153">
        <f t="shared" si="4"/>
        <v>0</v>
      </c>
      <c r="G243" s="254" t="s">
        <v>167</v>
      </c>
      <c r="I243" s="108"/>
    </row>
    <row r="244" spans="1:9" s="106" customFormat="1" hidden="1" x14ac:dyDescent="0.25">
      <c r="A244" s="206"/>
      <c r="B244" s="196"/>
      <c r="C244" s="196"/>
      <c r="D244" s="213"/>
      <c r="E244" s="196"/>
      <c r="F244" s="153">
        <f t="shared" si="4"/>
        <v>0</v>
      </c>
      <c r="G244" s="254" t="s">
        <v>167</v>
      </c>
      <c r="I244" s="108"/>
    </row>
    <row r="245" spans="1:9" s="106" customFormat="1" hidden="1" x14ac:dyDescent="0.25">
      <c r="A245" s="206"/>
      <c r="B245" s="196"/>
      <c r="C245" s="196"/>
      <c r="D245" s="213"/>
      <c r="E245" s="196"/>
      <c r="F245" s="153">
        <f t="shared" si="4"/>
        <v>0</v>
      </c>
      <c r="G245" s="254" t="s">
        <v>167</v>
      </c>
      <c r="I245" s="108"/>
    </row>
    <row r="246" spans="1:9" s="106" customFormat="1" hidden="1" x14ac:dyDescent="0.25">
      <c r="A246" s="206"/>
      <c r="B246" s="196"/>
      <c r="C246" s="196"/>
      <c r="D246" s="213"/>
      <c r="E246" s="196"/>
      <c r="F246" s="153">
        <f t="shared" si="4"/>
        <v>0</v>
      </c>
      <c r="G246" s="254" t="s">
        <v>167</v>
      </c>
      <c r="I246" s="108"/>
    </row>
    <row r="247" spans="1:9" s="106" customFormat="1" hidden="1" x14ac:dyDescent="0.25">
      <c r="A247" s="206"/>
      <c r="B247" s="196"/>
      <c r="C247" s="196"/>
      <c r="D247" s="213"/>
      <c r="E247" s="196"/>
      <c r="F247" s="153">
        <f t="shared" si="4"/>
        <v>0</v>
      </c>
      <c r="G247" s="254" t="s">
        <v>167</v>
      </c>
      <c r="I247" s="108"/>
    </row>
    <row r="248" spans="1:9" s="106" customFormat="1" hidden="1" x14ac:dyDescent="0.25">
      <c r="A248" s="206"/>
      <c r="B248" s="196"/>
      <c r="C248" s="196"/>
      <c r="D248" s="213"/>
      <c r="E248" s="196"/>
      <c r="F248" s="153">
        <f t="shared" si="4"/>
        <v>0</v>
      </c>
      <c r="G248" s="254" t="s">
        <v>167</v>
      </c>
      <c r="I248" s="108"/>
    </row>
    <row r="249" spans="1:9" s="106" customFormat="1" hidden="1" x14ac:dyDescent="0.25">
      <c r="A249" s="206"/>
      <c r="B249" s="196"/>
      <c r="C249" s="196"/>
      <c r="D249" s="213"/>
      <c r="E249" s="196"/>
      <c r="F249" s="153">
        <f t="shared" si="4"/>
        <v>0</v>
      </c>
      <c r="G249" s="254" t="s">
        <v>167</v>
      </c>
      <c r="I249" s="108"/>
    </row>
    <row r="250" spans="1:9" s="106" customFormat="1" hidden="1" x14ac:dyDescent="0.25">
      <c r="A250" s="206"/>
      <c r="B250" s="196"/>
      <c r="C250" s="196"/>
      <c r="D250" s="213"/>
      <c r="E250" s="196"/>
      <c r="F250" s="153">
        <f t="shared" si="4"/>
        <v>0</v>
      </c>
      <c r="G250" s="254" t="s">
        <v>167</v>
      </c>
      <c r="I250" s="108"/>
    </row>
    <row r="251" spans="1:9" s="106" customFormat="1" hidden="1" x14ac:dyDescent="0.25">
      <c r="A251" s="206"/>
      <c r="B251" s="196"/>
      <c r="C251" s="196"/>
      <c r="D251" s="213"/>
      <c r="E251" s="196"/>
      <c r="F251" s="153">
        <f t="shared" si="4"/>
        <v>0</v>
      </c>
      <c r="G251" s="254" t="s">
        <v>167</v>
      </c>
      <c r="I251" s="108"/>
    </row>
    <row r="252" spans="1:9" s="106" customFormat="1" hidden="1" x14ac:dyDescent="0.25">
      <c r="A252" s="206"/>
      <c r="B252" s="196"/>
      <c r="C252" s="196"/>
      <c r="D252" s="213"/>
      <c r="E252" s="196"/>
      <c r="F252" s="153">
        <f t="shared" si="4"/>
        <v>0</v>
      </c>
      <c r="G252" s="254" t="s">
        <v>167</v>
      </c>
      <c r="I252" s="108"/>
    </row>
    <row r="253" spans="1:9" s="106" customFormat="1" hidden="1" x14ac:dyDescent="0.25">
      <c r="A253" s="206"/>
      <c r="B253" s="196"/>
      <c r="C253" s="196"/>
      <c r="D253" s="213"/>
      <c r="E253" s="196"/>
      <c r="F253" s="153">
        <f t="shared" si="4"/>
        <v>0</v>
      </c>
      <c r="G253" s="254" t="s">
        <v>167</v>
      </c>
      <c r="I253" s="108"/>
    </row>
    <row r="254" spans="1:9" s="106" customFormat="1" hidden="1" x14ac:dyDescent="0.25">
      <c r="A254" s="206"/>
      <c r="B254" s="196"/>
      <c r="C254" s="196"/>
      <c r="D254" s="213"/>
      <c r="E254" s="196"/>
      <c r="F254" s="153">
        <f t="shared" si="4"/>
        <v>0</v>
      </c>
      <c r="G254" s="254" t="s">
        <v>167</v>
      </c>
      <c r="I254" s="108"/>
    </row>
    <row r="255" spans="1:9" s="106" customFormat="1" hidden="1" x14ac:dyDescent="0.25">
      <c r="A255" s="206"/>
      <c r="B255" s="196"/>
      <c r="C255" s="196"/>
      <c r="D255" s="213"/>
      <c r="E255" s="196"/>
      <c r="F255" s="153">
        <f t="shared" si="4"/>
        <v>0</v>
      </c>
      <c r="G255" s="254" t="s">
        <v>167</v>
      </c>
      <c r="I255" s="108"/>
    </row>
    <row r="256" spans="1:9" s="106" customFormat="1" hidden="1" x14ac:dyDescent="0.25">
      <c r="A256" s="206"/>
      <c r="B256" s="196"/>
      <c r="C256" s="196"/>
      <c r="D256" s="213"/>
      <c r="E256" s="196"/>
      <c r="F256" s="153">
        <f t="shared" si="4"/>
        <v>0</v>
      </c>
      <c r="G256" s="254" t="s">
        <v>167</v>
      </c>
      <c r="I256" s="108"/>
    </row>
    <row r="257" spans="1:17" s="106" customFormat="1" hidden="1" x14ac:dyDescent="0.25">
      <c r="A257" s="206"/>
      <c r="B257" s="196"/>
      <c r="C257" s="196"/>
      <c r="D257" s="213"/>
      <c r="E257" s="196"/>
      <c r="F257" s="153">
        <f t="shared" si="4"/>
        <v>0</v>
      </c>
      <c r="G257" s="254" t="s">
        <v>167</v>
      </c>
      <c r="I257" s="108"/>
    </row>
    <row r="258" spans="1:17" s="106" customFormat="1" hidden="1" x14ac:dyDescent="0.25">
      <c r="A258" s="206"/>
      <c r="B258" s="196"/>
      <c r="C258" s="196"/>
      <c r="D258" s="213"/>
      <c r="E258" s="196"/>
      <c r="F258" s="153">
        <f t="shared" si="4"/>
        <v>0</v>
      </c>
      <c r="G258" s="254" t="s">
        <v>167</v>
      </c>
      <c r="I258" s="108"/>
    </row>
    <row r="259" spans="1:17" s="106" customFormat="1" hidden="1" x14ac:dyDescent="0.25">
      <c r="A259" s="206"/>
      <c r="B259" s="196"/>
      <c r="C259" s="196"/>
      <c r="D259" s="213"/>
      <c r="E259" s="196"/>
      <c r="F259" s="153">
        <f t="shared" si="4"/>
        <v>0</v>
      </c>
      <c r="G259" s="254" t="s">
        <v>167</v>
      </c>
      <c r="I259" s="108"/>
    </row>
    <row r="260" spans="1:17" s="106" customFormat="1" hidden="1" x14ac:dyDescent="0.25">
      <c r="A260" s="206"/>
      <c r="B260" s="196"/>
      <c r="C260" s="196"/>
      <c r="D260" s="213"/>
      <c r="E260" s="196"/>
      <c r="F260" s="153">
        <f t="shared" si="4"/>
        <v>0</v>
      </c>
      <c r="G260" s="254" t="s">
        <v>167</v>
      </c>
      <c r="I260" s="108"/>
    </row>
    <row r="261" spans="1:17" s="106" customFormat="1" hidden="1" x14ac:dyDescent="0.25">
      <c r="A261" s="206"/>
      <c r="B261" s="196"/>
      <c r="C261" s="196"/>
      <c r="D261" s="213"/>
      <c r="E261" s="196"/>
      <c r="F261" s="153">
        <f t="shared" si="4"/>
        <v>0</v>
      </c>
      <c r="G261" s="254" t="s">
        <v>167</v>
      </c>
      <c r="I261" s="108"/>
    </row>
    <row r="262" spans="1:17" s="106" customFormat="1" hidden="1" x14ac:dyDescent="0.25">
      <c r="A262" s="206"/>
      <c r="B262" s="196"/>
      <c r="C262" s="196"/>
      <c r="D262" s="213"/>
      <c r="E262" s="196"/>
      <c r="F262" s="153">
        <f t="shared" si="4"/>
        <v>0</v>
      </c>
      <c r="G262" s="254" t="s">
        <v>167</v>
      </c>
      <c r="I262" s="108"/>
    </row>
    <row r="263" spans="1:17" s="106" customFormat="1" hidden="1" x14ac:dyDescent="0.25">
      <c r="A263" s="206"/>
      <c r="B263" s="196"/>
      <c r="C263" s="196"/>
      <c r="D263" s="213"/>
      <c r="E263" s="196"/>
      <c r="F263" s="153">
        <f t="shared" si="4"/>
        <v>0</v>
      </c>
      <c r="G263" s="254" t="s">
        <v>167</v>
      </c>
      <c r="I263" s="108"/>
    </row>
    <row r="264" spans="1:17" s="106" customFormat="1" hidden="1" x14ac:dyDescent="0.25">
      <c r="A264" s="206"/>
      <c r="B264" s="196"/>
      <c r="C264" s="196"/>
      <c r="D264" s="213"/>
      <c r="E264" s="196"/>
      <c r="F264" s="153">
        <f t="shared" si="4"/>
        <v>0</v>
      </c>
      <c r="G264" s="254" t="s">
        <v>167</v>
      </c>
      <c r="I264" s="108"/>
    </row>
    <row r="265" spans="1:17" s="106" customFormat="1" hidden="1" x14ac:dyDescent="0.25">
      <c r="A265" s="206"/>
      <c r="B265" s="196"/>
      <c r="C265" s="196"/>
      <c r="D265" s="213"/>
      <c r="E265" s="196"/>
      <c r="F265" s="153">
        <f t="shared" si="4"/>
        <v>0</v>
      </c>
      <c r="G265" s="254" t="s">
        <v>167</v>
      </c>
      <c r="I265" s="108"/>
    </row>
    <row r="266" spans="1:17" s="106" customFormat="1" x14ac:dyDescent="0.25">
      <c r="A266" s="206" t="s">
        <v>200</v>
      </c>
      <c r="B266" s="196">
        <v>3</v>
      </c>
      <c r="C266" s="196" t="s">
        <v>205</v>
      </c>
      <c r="D266" s="213">
        <f t="shared" ref="D266" ca="1" si="5">RAND()*1000000</f>
        <v>497083.98217625858</v>
      </c>
      <c r="E266" s="196">
        <v>7</v>
      </c>
      <c r="F266" s="245">
        <f ca="1">ROUND(+B266*D266*E266,2)</f>
        <v>10438763.630000001</v>
      </c>
      <c r="G266" s="254" t="s">
        <v>167</v>
      </c>
    </row>
    <row r="267" spans="1:17" x14ac:dyDescent="0.25">
      <c r="A267" s="222"/>
      <c r="B267" s="155"/>
      <c r="C267" s="155"/>
      <c r="D267" s="158"/>
      <c r="E267" s="158" t="s">
        <v>168</v>
      </c>
      <c r="F267" s="251">
        <f ca="1">ROUND(SUBTOTAL(109,F136:F266),2)</f>
        <v>42473342.350000001</v>
      </c>
      <c r="G267" s="156" t="s">
        <v>167</v>
      </c>
      <c r="I267" s="41" t="s">
        <v>206</v>
      </c>
    </row>
    <row r="268" spans="1:17" x14ac:dyDescent="0.25">
      <c r="F268" s="159"/>
      <c r="G268" s="159" t="s">
        <v>159</v>
      </c>
    </row>
    <row r="269" spans="1:17" x14ac:dyDescent="0.25">
      <c r="C269" s="428" t="str">
        <f>"Total "&amp;B2</f>
        <v>Total GRANT EXCLUSIVE LINE ITEM</v>
      </c>
      <c r="D269" s="428"/>
      <c r="E269" s="428"/>
      <c r="F269" s="153">
        <f ca="1">+F267+F135</f>
        <v>69823831.129999995</v>
      </c>
      <c r="G269" s="156" t="s">
        <v>159</v>
      </c>
      <c r="I269" s="160" t="s">
        <v>170</v>
      </c>
    </row>
    <row r="270" spans="1:17" x14ac:dyDescent="0.25">
      <c r="A270" s="232"/>
      <c r="B270" s="155"/>
      <c r="C270" s="155"/>
      <c r="D270" s="155"/>
      <c r="E270" s="155"/>
      <c r="F270" s="156"/>
      <c r="G270" s="156" t="s">
        <v>159</v>
      </c>
    </row>
    <row r="271" spans="1:17" x14ac:dyDescent="0.25">
      <c r="A271" s="105" t="str">
        <f>B2&amp;" Narrative (State):"</f>
        <v>GRANT EXCLUSIVE LINE ITEM Narrative (State):</v>
      </c>
      <c r="B271" s="162"/>
      <c r="C271" s="162"/>
      <c r="D271" s="162"/>
      <c r="E271" s="162"/>
      <c r="F271" s="163"/>
      <c r="G271" s="257" t="s">
        <v>164</v>
      </c>
      <c r="I271" s="151" t="s">
        <v>172</v>
      </c>
    </row>
    <row r="272" spans="1:17" s="106" customFormat="1" ht="45" customHeight="1" x14ac:dyDescent="0.25">
      <c r="A272" s="430" t="s">
        <v>207</v>
      </c>
      <c r="B272" s="431"/>
      <c r="C272" s="431"/>
      <c r="D272" s="431"/>
      <c r="E272" s="431"/>
      <c r="F272" s="432"/>
      <c r="G272" s="255" t="s">
        <v>164</v>
      </c>
      <c r="I272" s="427" t="s">
        <v>173</v>
      </c>
      <c r="J272" s="427"/>
      <c r="K272" s="427"/>
      <c r="L272" s="427"/>
      <c r="M272" s="427"/>
      <c r="N272" s="427"/>
      <c r="O272" s="427"/>
      <c r="P272" s="427"/>
      <c r="Q272" s="427"/>
    </row>
    <row r="273" spans="1:17" x14ac:dyDescent="0.25">
      <c r="G273" s="253" t="s">
        <v>167</v>
      </c>
      <c r="I273" s="150"/>
    </row>
    <row r="274" spans="1:17" x14ac:dyDescent="0.25">
      <c r="A274" s="105" t="str">
        <f>B2&amp;" Narrative (Non-State) i.e. Match or Other Funding"</f>
        <v>GRANT EXCLUSIVE LINE ITEM Narrative (Non-State) i.e. Match or Other Funding</v>
      </c>
      <c r="B274" s="164"/>
      <c r="C274" s="164"/>
      <c r="D274" s="164"/>
      <c r="E274" s="164"/>
      <c r="F274" s="165"/>
      <c r="G274" s="258" t="s">
        <v>167</v>
      </c>
      <c r="I274" s="151" t="s">
        <v>172</v>
      </c>
    </row>
    <row r="275" spans="1:17" s="106" customFormat="1" ht="45" customHeight="1" x14ac:dyDescent="0.25">
      <c r="A275" s="430" t="s">
        <v>208</v>
      </c>
      <c r="B275" s="431"/>
      <c r="C275" s="431"/>
      <c r="D275" s="431"/>
      <c r="E275" s="431"/>
      <c r="F275" s="432"/>
      <c r="G275" s="255" t="s">
        <v>167</v>
      </c>
      <c r="I275" s="427" t="s">
        <v>173</v>
      </c>
      <c r="J275" s="427"/>
      <c r="K275" s="427"/>
      <c r="L275" s="427"/>
      <c r="M275" s="427"/>
      <c r="N275" s="427"/>
      <c r="O275" s="427"/>
      <c r="P275" s="427"/>
      <c r="Q275" s="427"/>
    </row>
    <row r="277" spans="1:17" x14ac:dyDescent="0.25">
      <c r="D277" s="233"/>
    </row>
  </sheetData>
  <sheetProtection algorithmName="SHA-512" hashValue="QH6Cjl4zp21K8Wcx3axtoHzsa3S+j8P4R6lJvrgfQ+Z0voEgH3QlkE/hfLQYFH7MpQTQgD4P2Vj6m7JwKpxHTA==" saltValue="Q5HuwczoJOWUVau6fD0clg==" spinCount="100000" sheet="1" formatCells="0" formatRows="0" sort="0"/>
  <autoFilter ref="G1:G277" xr:uid="{00000000-0001-0000-1500-000000000000}"/>
  <mergeCells count="8">
    <mergeCell ref="A275:F275"/>
    <mergeCell ref="I275:Q275"/>
    <mergeCell ref="A1:E1"/>
    <mergeCell ref="B2:F2"/>
    <mergeCell ref="A3:F3"/>
    <mergeCell ref="C269:E269"/>
    <mergeCell ref="A272:F272"/>
    <mergeCell ref="I272:Q272"/>
  </mergeCells>
  <printOptions horizontalCentered="1"/>
  <pageMargins left="0.25" right="0.25" top="0.25" bottom="0.25" header="0.3" footer="0.3"/>
  <pageSetup fitToHeight="0"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6180D5-1B7E-4FD3-B55E-3F0EFCE5F514}">
  <sheetPr>
    <pageSetUpPr fitToPage="1"/>
  </sheetPr>
  <dimension ref="A1:Q277"/>
  <sheetViews>
    <sheetView zoomScaleNormal="100" zoomScaleSheetLayoutView="100" workbookViewId="0">
      <pane ySplit="4" topLeftCell="A137" activePane="bottomLeft" state="frozen"/>
      <selection activeCell="A272" sqref="A272:F272"/>
      <selection pane="bottomLeft" activeCell="A272" sqref="A272:F272"/>
    </sheetView>
  </sheetViews>
  <sheetFormatPr defaultColWidth="9.140625" defaultRowHeight="15" x14ac:dyDescent="0.25"/>
  <cols>
    <col min="1" max="1" width="55.5703125" style="89" customWidth="1"/>
    <col min="2" max="5" width="15.140625" style="89" customWidth="1"/>
    <col min="6" max="6" width="17" style="89" customWidth="1"/>
    <col min="7" max="7" width="17" style="89" hidden="1" customWidth="1"/>
    <col min="8" max="8" width="2.5703125" style="89" customWidth="1"/>
    <col min="9" max="16384" width="9.140625" style="89"/>
  </cols>
  <sheetData>
    <row r="1" spans="1:9" ht="20.25" customHeight="1" x14ac:dyDescent="0.25">
      <c r="A1" s="414" t="s">
        <v>156</v>
      </c>
      <c r="B1" s="414"/>
      <c r="C1" s="414"/>
      <c r="D1" s="414"/>
      <c r="E1" s="414"/>
      <c r="F1" s="89">
        <f>+'Section A'!B2</f>
        <v>0</v>
      </c>
      <c r="G1" s="253" t="s">
        <v>157</v>
      </c>
    </row>
    <row r="2" spans="1:9" ht="20.25" customHeight="1" x14ac:dyDescent="0.25">
      <c r="A2" s="244" t="s">
        <v>213</v>
      </c>
      <c r="B2" s="433" t="s">
        <v>198</v>
      </c>
      <c r="C2" s="433"/>
      <c r="D2" s="433"/>
      <c r="E2" s="433"/>
      <c r="F2" s="433"/>
      <c r="G2" s="253"/>
    </row>
    <row r="3" spans="1:9" ht="37.5" customHeight="1" x14ac:dyDescent="0.25">
      <c r="A3" s="429" t="s">
        <v>199</v>
      </c>
      <c r="B3" s="429"/>
      <c r="C3" s="429"/>
      <c r="D3" s="429"/>
      <c r="E3" s="429"/>
      <c r="F3" s="429"/>
      <c r="G3" s="288" t="s">
        <v>159</v>
      </c>
    </row>
    <row r="4" spans="1:9" x14ac:dyDescent="0.25">
      <c r="A4" s="224" t="s">
        <v>200</v>
      </c>
      <c r="B4" s="224" t="s">
        <v>185</v>
      </c>
      <c r="C4" s="224" t="s">
        <v>201</v>
      </c>
      <c r="D4" s="224" t="s">
        <v>202</v>
      </c>
      <c r="E4" s="224" t="s">
        <v>203</v>
      </c>
      <c r="F4" s="224" t="s">
        <v>204</v>
      </c>
      <c r="G4" s="238" t="s">
        <v>159</v>
      </c>
      <c r="I4" s="151" t="s">
        <v>163</v>
      </c>
    </row>
    <row r="5" spans="1:9" s="106" customFormat="1" x14ac:dyDescent="0.25">
      <c r="A5" s="236" t="s">
        <v>200</v>
      </c>
      <c r="B5" s="196">
        <v>3</v>
      </c>
      <c r="C5" s="196" t="s">
        <v>205</v>
      </c>
      <c r="D5" s="213">
        <f t="shared" ref="D5:D7" ca="1" si="0">RAND()*1000000</f>
        <v>864886.26835294697</v>
      </c>
      <c r="E5" s="196">
        <v>7</v>
      </c>
      <c r="F5" s="153">
        <f t="shared" ref="F5:F133" ca="1" si="1">ROUND(+B5*D5*E5,2)</f>
        <v>18162611.640000001</v>
      </c>
      <c r="G5" s="254" t="s">
        <v>164</v>
      </c>
      <c r="I5" s="108"/>
    </row>
    <row r="6" spans="1:9" s="106" customFormat="1" x14ac:dyDescent="0.25">
      <c r="A6" s="206" t="s">
        <v>200</v>
      </c>
      <c r="B6" s="196">
        <v>3</v>
      </c>
      <c r="C6" s="196" t="s">
        <v>205</v>
      </c>
      <c r="D6" s="213">
        <f t="shared" ca="1" si="0"/>
        <v>691629.51797463733</v>
      </c>
      <c r="E6" s="196">
        <v>7</v>
      </c>
      <c r="F6" s="153">
        <f t="shared" ca="1" si="1"/>
        <v>14524219.880000001</v>
      </c>
      <c r="G6" s="254" t="s">
        <v>164</v>
      </c>
      <c r="I6" s="108"/>
    </row>
    <row r="7" spans="1:9" s="106" customFormat="1" x14ac:dyDescent="0.25">
      <c r="A7" s="206" t="s">
        <v>200</v>
      </c>
      <c r="B7" s="196">
        <v>3</v>
      </c>
      <c r="C7" s="196" t="s">
        <v>205</v>
      </c>
      <c r="D7" s="213">
        <f t="shared" ca="1" si="0"/>
        <v>479550.19010735798</v>
      </c>
      <c r="E7" s="196">
        <v>7</v>
      </c>
      <c r="F7" s="153">
        <f t="shared" ca="1" si="1"/>
        <v>10070553.99</v>
      </c>
      <c r="G7" s="254" t="s">
        <v>164</v>
      </c>
      <c r="I7" s="108"/>
    </row>
    <row r="8" spans="1:9" s="106" customFormat="1" hidden="1" x14ac:dyDescent="0.25">
      <c r="A8" s="206"/>
      <c r="B8" s="196"/>
      <c r="C8" s="196"/>
      <c r="D8" s="213"/>
      <c r="E8" s="196"/>
      <c r="F8" s="153">
        <f t="shared" si="1"/>
        <v>0</v>
      </c>
      <c r="G8" s="254" t="s">
        <v>164</v>
      </c>
      <c r="I8" s="108"/>
    </row>
    <row r="9" spans="1:9" s="106" customFormat="1" hidden="1" x14ac:dyDescent="0.25">
      <c r="A9" s="206"/>
      <c r="B9" s="196"/>
      <c r="C9" s="196"/>
      <c r="D9" s="213"/>
      <c r="E9" s="196"/>
      <c r="F9" s="153">
        <f t="shared" si="1"/>
        <v>0</v>
      </c>
      <c r="G9" s="254" t="s">
        <v>164</v>
      </c>
      <c r="I9" s="108"/>
    </row>
    <row r="10" spans="1:9" s="106" customFormat="1" hidden="1" x14ac:dyDescent="0.25">
      <c r="A10" s="206"/>
      <c r="B10" s="196"/>
      <c r="C10" s="196"/>
      <c r="D10" s="213"/>
      <c r="E10" s="196"/>
      <c r="F10" s="153">
        <f t="shared" si="1"/>
        <v>0</v>
      </c>
      <c r="G10" s="254" t="s">
        <v>164</v>
      </c>
      <c r="I10" s="108"/>
    </row>
    <row r="11" spans="1:9" s="106" customFormat="1" hidden="1" x14ac:dyDescent="0.25">
      <c r="A11" s="206"/>
      <c r="B11" s="196"/>
      <c r="C11" s="196"/>
      <c r="D11" s="213"/>
      <c r="E11" s="196"/>
      <c r="F11" s="153">
        <f t="shared" si="1"/>
        <v>0</v>
      </c>
      <c r="G11" s="254" t="s">
        <v>164</v>
      </c>
      <c r="I11" s="108"/>
    </row>
    <row r="12" spans="1:9" s="106" customFormat="1" hidden="1" x14ac:dyDescent="0.25">
      <c r="A12" s="206"/>
      <c r="B12" s="196"/>
      <c r="C12" s="196"/>
      <c r="D12" s="213"/>
      <c r="E12" s="196"/>
      <c r="F12" s="153">
        <f t="shared" si="1"/>
        <v>0</v>
      </c>
      <c r="G12" s="254" t="s">
        <v>164</v>
      </c>
      <c r="I12" s="108"/>
    </row>
    <row r="13" spans="1:9" s="106" customFormat="1" hidden="1" x14ac:dyDescent="0.25">
      <c r="A13" s="206"/>
      <c r="B13" s="196"/>
      <c r="C13" s="196"/>
      <c r="D13" s="213"/>
      <c r="E13" s="196"/>
      <c r="F13" s="153">
        <f t="shared" si="1"/>
        <v>0</v>
      </c>
      <c r="G13" s="254" t="s">
        <v>164</v>
      </c>
      <c r="I13" s="108"/>
    </row>
    <row r="14" spans="1:9" s="106" customFormat="1" hidden="1" x14ac:dyDescent="0.25">
      <c r="A14" s="206"/>
      <c r="B14" s="196"/>
      <c r="C14" s="196"/>
      <c r="D14" s="213"/>
      <c r="E14" s="196"/>
      <c r="F14" s="153">
        <f t="shared" si="1"/>
        <v>0</v>
      </c>
      <c r="G14" s="254" t="s">
        <v>164</v>
      </c>
      <c r="I14" s="108"/>
    </row>
    <row r="15" spans="1:9" s="106" customFormat="1" hidden="1" x14ac:dyDescent="0.25">
      <c r="A15" s="206"/>
      <c r="B15" s="196"/>
      <c r="C15" s="196"/>
      <c r="D15" s="213"/>
      <c r="E15" s="196"/>
      <c r="F15" s="153">
        <f t="shared" si="1"/>
        <v>0</v>
      </c>
      <c r="G15" s="254" t="s">
        <v>164</v>
      </c>
      <c r="I15" s="108"/>
    </row>
    <row r="16" spans="1:9" s="106" customFormat="1" hidden="1" x14ac:dyDescent="0.25">
      <c r="A16" s="206"/>
      <c r="B16" s="196"/>
      <c r="C16" s="196"/>
      <c r="D16" s="213"/>
      <c r="E16" s="196"/>
      <c r="F16" s="153">
        <f t="shared" si="1"/>
        <v>0</v>
      </c>
      <c r="G16" s="254" t="s">
        <v>164</v>
      </c>
      <c r="I16" s="108"/>
    </row>
    <row r="17" spans="1:9" s="106" customFormat="1" hidden="1" x14ac:dyDescent="0.25">
      <c r="A17" s="206"/>
      <c r="B17" s="196"/>
      <c r="C17" s="196"/>
      <c r="D17" s="213"/>
      <c r="E17" s="196"/>
      <c r="F17" s="153">
        <f t="shared" si="1"/>
        <v>0</v>
      </c>
      <c r="G17" s="254" t="s">
        <v>164</v>
      </c>
      <c r="I17" s="108"/>
    </row>
    <row r="18" spans="1:9" s="106" customFormat="1" hidden="1" x14ac:dyDescent="0.25">
      <c r="A18" s="206"/>
      <c r="B18" s="196"/>
      <c r="C18" s="196"/>
      <c r="D18" s="213"/>
      <c r="E18" s="196"/>
      <c r="F18" s="153">
        <f t="shared" si="1"/>
        <v>0</v>
      </c>
      <c r="G18" s="254" t="s">
        <v>164</v>
      </c>
      <c r="I18" s="108"/>
    </row>
    <row r="19" spans="1:9" s="106" customFormat="1" hidden="1" x14ac:dyDescent="0.25">
      <c r="A19" s="206"/>
      <c r="B19" s="196"/>
      <c r="C19" s="196"/>
      <c r="D19" s="213"/>
      <c r="E19" s="196"/>
      <c r="F19" s="153">
        <f t="shared" si="1"/>
        <v>0</v>
      </c>
      <c r="G19" s="254" t="s">
        <v>164</v>
      </c>
      <c r="I19" s="108"/>
    </row>
    <row r="20" spans="1:9" s="106" customFormat="1" hidden="1" x14ac:dyDescent="0.25">
      <c r="A20" s="206"/>
      <c r="B20" s="196"/>
      <c r="C20" s="196"/>
      <c r="D20" s="213"/>
      <c r="E20" s="196"/>
      <c r="F20" s="153">
        <f t="shared" si="1"/>
        <v>0</v>
      </c>
      <c r="G20" s="254" t="s">
        <v>164</v>
      </c>
      <c r="I20" s="108"/>
    </row>
    <row r="21" spans="1:9" s="106" customFormat="1" hidden="1" x14ac:dyDescent="0.25">
      <c r="A21" s="206"/>
      <c r="B21" s="196"/>
      <c r="C21" s="196"/>
      <c r="D21" s="213"/>
      <c r="E21" s="196"/>
      <c r="F21" s="153">
        <f t="shared" si="1"/>
        <v>0</v>
      </c>
      <c r="G21" s="254" t="s">
        <v>164</v>
      </c>
      <c r="I21" s="108"/>
    </row>
    <row r="22" spans="1:9" s="106" customFormat="1" hidden="1" x14ac:dyDescent="0.25">
      <c r="A22" s="206"/>
      <c r="B22" s="196"/>
      <c r="C22" s="196"/>
      <c r="D22" s="213"/>
      <c r="E22" s="196"/>
      <c r="F22" s="153">
        <f t="shared" si="1"/>
        <v>0</v>
      </c>
      <c r="G22" s="254" t="s">
        <v>164</v>
      </c>
      <c r="I22" s="108"/>
    </row>
    <row r="23" spans="1:9" s="106" customFormat="1" hidden="1" x14ac:dyDescent="0.25">
      <c r="A23" s="206"/>
      <c r="B23" s="196"/>
      <c r="C23" s="196"/>
      <c r="D23" s="213"/>
      <c r="E23" s="196"/>
      <c r="F23" s="153">
        <f t="shared" si="1"/>
        <v>0</v>
      </c>
      <c r="G23" s="254" t="s">
        <v>164</v>
      </c>
      <c r="I23" s="108"/>
    </row>
    <row r="24" spans="1:9" s="106" customFormat="1" hidden="1" x14ac:dyDescent="0.25">
      <c r="A24" s="206"/>
      <c r="B24" s="196"/>
      <c r="C24" s="196"/>
      <c r="D24" s="213"/>
      <c r="E24" s="196"/>
      <c r="F24" s="153">
        <f t="shared" si="1"/>
        <v>0</v>
      </c>
      <c r="G24" s="254" t="s">
        <v>164</v>
      </c>
      <c r="I24" s="108"/>
    </row>
    <row r="25" spans="1:9" s="106" customFormat="1" hidden="1" x14ac:dyDescent="0.25">
      <c r="A25" s="206"/>
      <c r="B25" s="196"/>
      <c r="C25" s="196"/>
      <c r="D25" s="213"/>
      <c r="E25" s="196"/>
      <c r="F25" s="153">
        <f t="shared" si="1"/>
        <v>0</v>
      </c>
      <c r="G25" s="254" t="s">
        <v>164</v>
      </c>
      <c r="I25" s="108"/>
    </row>
    <row r="26" spans="1:9" s="106" customFormat="1" hidden="1" x14ac:dyDescent="0.25">
      <c r="A26" s="206"/>
      <c r="B26" s="196"/>
      <c r="C26" s="196"/>
      <c r="D26" s="213"/>
      <c r="E26" s="196"/>
      <c r="F26" s="153">
        <f t="shared" si="1"/>
        <v>0</v>
      </c>
      <c r="G26" s="254" t="s">
        <v>164</v>
      </c>
      <c r="I26" s="108"/>
    </row>
    <row r="27" spans="1:9" s="106" customFormat="1" hidden="1" x14ac:dyDescent="0.25">
      <c r="A27" s="206"/>
      <c r="B27" s="196"/>
      <c r="C27" s="196"/>
      <c r="D27" s="213"/>
      <c r="E27" s="196"/>
      <c r="F27" s="153">
        <f t="shared" si="1"/>
        <v>0</v>
      </c>
      <c r="G27" s="254" t="s">
        <v>164</v>
      </c>
      <c r="I27" s="108"/>
    </row>
    <row r="28" spans="1:9" s="106" customFormat="1" hidden="1" x14ac:dyDescent="0.25">
      <c r="A28" s="206"/>
      <c r="B28" s="196"/>
      <c r="C28" s="196"/>
      <c r="D28" s="213"/>
      <c r="E28" s="196"/>
      <c r="F28" s="153">
        <f t="shared" si="1"/>
        <v>0</v>
      </c>
      <c r="G28" s="254" t="s">
        <v>164</v>
      </c>
      <c r="I28" s="108"/>
    </row>
    <row r="29" spans="1:9" s="106" customFormat="1" hidden="1" x14ac:dyDescent="0.25">
      <c r="A29" s="206"/>
      <c r="B29" s="196"/>
      <c r="C29" s="196"/>
      <c r="D29" s="213"/>
      <c r="E29" s="196"/>
      <c r="F29" s="153">
        <f t="shared" si="1"/>
        <v>0</v>
      </c>
      <c r="G29" s="254" t="s">
        <v>164</v>
      </c>
      <c r="I29" s="108"/>
    </row>
    <row r="30" spans="1:9" s="106" customFormat="1" hidden="1" x14ac:dyDescent="0.25">
      <c r="A30" s="206"/>
      <c r="B30" s="196"/>
      <c r="C30" s="196"/>
      <c r="D30" s="213"/>
      <c r="E30" s="196"/>
      <c r="F30" s="153">
        <f t="shared" si="1"/>
        <v>0</v>
      </c>
      <c r="G30" s="254" t="s">
        <v>164</v>
      </c>
      <c r="I30" s="108"/>
    </row>
    <row r="31" spans="1:9" s="106" customFormat="1" hidden="1" x14ac:dyDescent="0.25">
      <c r="A31" s="206"/>
      <c r="B31" s="196"/>
      <c r="C31" s="196"/>
      <c r="D31" s="213"/>
      <c r="E31" s="196"/>
      <c r="F31" s="153">
        <f t="shared" si="1"/>
        <v>0</v>
      </c>
      <c r="G31" s="254" t="s">
        <v>164</v>
      </c>
      <c r="I31" s="108"/>
    </row>
    <row r="32" spans="1:9" s="106" customFormat="1" hidden="1" x14ac:dyDescent="0.25">
      <c r="A32" s="206"/>
      <c r="B32" s="196"/>
      <c r="C32" s="196"/>
      <c r="D32" s="213"/>
      <c r="E32" s="196"/>
      <c r="F32" s="153">
        <f t="shared" si="1"/>
        <v>0</v>
      </c>
      <c r="G32" s="254" t="s">
        <v>164</v>
      </c>
      <c r="I32" s="108"/>
    </row>
    <row r="33" spans="1:9" s="106" customFormat="1" hidden="1" x14ac:dyDescent="0.25">
      <c r="A33" s="206"/>
      <c r="B33" s="196"/>
      <c r="C33" s="196"/>
      <c r="D33" s="213"/>
      <c r="E33" s="196"/>
      <c r="F33" s="153">
        <f t="shared" si="1"/>
        <v>0</v>
      </c>
      <c r="G33" s="254" t="s">
        <v>164</v>
      </c>
      <c r="I33" s="108"/>
    </row>
    <row r="34" spans="1:9" s="106" customFormat="1" hidden="1" x14ac:dyDescent="0.25">
      <c r="A34" s="206"/>
      <c r="B34" s="196"/>
      <c r="C34" s="196"/>
      <c r="D34" s="213"/>
      <c r="E34" s="196"/>
      <c r="F34" s="153">
        <f t="shared" si="1"/>
        <v>0</v>
      </c>
      <c r="G34" s="254" t="s">
        <v>164</v>
      </c>
      <c r="I34" s="108"/>
    </row>
    <row r="35" spans="1:9" s="106" customFormat="1" hidden="1" x14ac:dyDescent="0.25">
      <c r="A35" s="206"/>
      <c r="B35" s="196"/>
      <c r="C35" s="196"/>
      <c r="D35" s="213"/>
      <c r="E35" s="196"/>
      <c r="F35" s="153">
        <f t="shared" si="1"/>
        <v>0</v>
      </c>
      <c r="G35" s="254" t="s">
        <v>164</v>
      </c>
      <c r="I35" s="108"/>
    </row>
    <row r="36" spans="1:9" s="106" customFormat="1" hidden="1" x14ac:dyDescent="0.25">
      <c r="A36" s="206"/>
      <c r="B36" s="196"/>
      <c r="C36" s="196"/>
      <c r="D36" s="213"/>
      <c r="E36" s="196"/>
      <c r="F36" s="153">
        <f t="shared" si="1"/>
        <v>0</v>
      </c>
      <c r="G36" s="254" t="s">
        <v>164</v>
      </c>
      <c r="I36" s="108"/>
    </row>
    <row r="37" spans="1:9" s="106" customFormat="1" hidden="1" x14ac:dyDescent="0.25">
      <c r="A37" s="206"/>
      <c r="B37" s="196"/>
      <c r="C37" s="196"/>
      <c r="D37" s="213"/>
      <c r="E37" s="196"/>
      <c r="F37" s="153">
        <f t="shared" si="1"/>
        <v>0</v>
      </c>
      <c r="G37" s="254" t="s">
        <v>164</v>
      </c>
      <c r="I37" s="108"/>
    </row>
    <row r="38" spans="1:9" s="106" customFormat="1" hidden="1" x14ac:dyDescent="0.25">
      <c r="A38" s="206"/>
      <c r="B38" s="196"/>
      <c r="C38" s="196"/>
      <c r="D38" s="213"/>
      <c r="E38" s="196"/>
      <c r="F38" s="153">
        <f t="shared" si="1"/>
        <v>0</v>
      </c>
      <c r="G38" s="254" t="s">
        <v>164</v>
      </c>
      <c r="I38" s="108"/>
    </row>
    <row r="39" spans="1:9" s="106" customFormat="1" hidden="1" x14ac:dyDescent="0.25">
      <c r="A39" s="206"/>
      <c r="B39" s="196"/>
      <c r="C39" s="196"/>
      <c r="D39" s="213"/>
      <c r="E39" s="196"/>
      <c r="F39" s="153">
        <f t="shared" si="1"/>
        <v>0</v>
      </c>
      <c r="G39" s="254" t="s">
        <v>164</v>
      </c>
      <c r="I39" s="108"/>
    </row>
    <row r="40" spans="1:9" s="106" customFormat="1" hidden="1" x14ac:dyDescent="0.25">
      <c r="A40" s="206"/>
      <c r="B40" s="196"/>
      <c r="C40" s="196"/>
      <c r="D40" s="213"/>
      <c r="E40" s="196"/>
      <c r="F40" s="153">
        <f t="shared" si="1"/>
        <v>0</v>
      </c>
      <c r="G40" s="254" t="s">
        <v>164</v>
      </c>
      <c r="I40" s="108"/>
    </row>
    <row r="41" spans="1:9" s="106" customFormat="1" hidden="1" x14ac:dyDescent="0.25">
      <c r="A41" s="206"/>
      <c r="B41" s="196"/>
      <c r="C41" s="196"/>
      <c r="D41" s="213"/>
      <c r="E41" s="196"/>
      <c r="F41" s="153">
        <f t="shared" si="1"/>
        <v>0</v>
      </c>
      <c r="G41" s="254" t="s">
        <v>164</v>
      </c>
      <c r="I41" s="108"/>
    </row>
    <row r="42" spans="1:9" s="106" customFormat="1" hidden="1" x14ac:dyDescent="0.25">
      <c r="A42" s="206"/>
      <c r="B42" s="196"/>
      <c r="C42" s="196"/>
      <c r="D42" s="213"/>
      <c r="E42" s="196"/>
      <c r="F42" s="153">
        <f t="shared" si="1"/>
        <v>0</v>
      </c>
      <c r="G42" s="254" t="s">
        <v>164</v>
      </c>
      <c r="I42" s="108"/>
    </row>
    <row r="43" spans="1:9" s="106" customFormat="1" hidden="1" x14ac:dyDescent="0.25">
      <c r="A43" s="206"/>
      <c r="B43" s="196"/>
      <c r="C43" s="196"/>
      <c r="D43" s="213"/>
      <c r="E43" s="196"/>
      <c r="F43" s="153">
        <f t="shared" si="1"/>
        <v>0</v>
      </c>
      <c r="G43" s="254" t="s">
        <v>164</v>
      </c>
      <c r="I43" s="108"/>
    </row>
    <row r="44" spans="1:9" s="106" customFormat="1" hidden="1" x14ac:dyDescent="0.25">
      <c r="A44" s="206"/>
      <c r="B44" s="196"/>
      <c r="C44" s="196"/>
      <c r="D44" s="213"/>
      <c r="E44" s="196"/>
      <c r="F44" s="153">
        <f t="shared" si="1"/>
        <v>0</v>
      </c>
      <c r="G44" s="254" t="s">
        <v>164</v>
      </c>
      <c r="I44" s="108"/>
    </row>
    <row r="45" spans="1:9" s="106" customFormat="1" hidden="1" x14ac:dyDescent="0.25">
      <c r="A45" s="206"/>
      <c r="B45" s="196"/>
      <c r="C45" s="196"/>
      <c r="D45" s="213"/>
      <c r="E45" s="196"/>
      <c r="F45" s="153">
        <f t="shared" si="1"/>
        <v>0</v>
      </c>
      <c r="G45" s="254" t="s">
        <v>164</v>
      </c>
      <c r="I45" s="108"/>
    </row>
    <row r="46" spans="1:9" s="106" customFormat="1" hidden="1" x14ac:dyDescent="0.25">
      <c r="A46" s="206"/>
      <c r="B46" s="196"/>
      <c r="C46" s="196"/>
      <c r="D46" s="213"/>
      <c r="E46" s="196"/>
      <c r="F46" s="153">
        <f t="shared" si="1"/>
        <v>0</v>
      </c>
      <c r="G46" s="254" t="s">
        <v>164</v>
      </c>
      <c r="I46" s="108"/>
    </row>
    <row r="47" spans="1:9" s="106" customFormat="1" hidden="1" x14ac:dyDescent="0.25">
      <c r="A47" s="206"/>
      <c r="B47" s="196"/>
      <c r="C47" s="196"/>
      <c r="D47" s="213"/>
      <c r="E47" s="196"/>
      <c r="F47" s="153">
        <f t="shared" si="1"/>
        <v>0</v>
      </c>
      <c r="G47" s="254" t="s">
        <v>164</v>
      </c>
      <c r="I47" s="108"/>
    </row>
    <row r="48" spans="1:9" s="106" customFormat="1" hidden="1" x14ac:dyDescent="0.25">
      <c r="A48" s="206"/>
      <c r="B48" s="196"/>
      <c r="C48" s="196"/>
      <c r="D48" s="213"/>
      <c r="E48" s="196"/>
      <c r="F48" s="153">
        <f t="shared" si="1"/>
        <v>0</v>
      </c>
      <c r="G48" s="254" t="s">
        <v>164</v>
      </c>
      <c r="I48" s="108"/>
    </row>
    <row r="49" spans="1:9" s="106" customFormat="1" hidden="1" x14ac:dyDescent="0.25">
      <c r="A49" s="206"/>
      <c r="B49" s="196"/>
      <c r="C49" s="196"/>
      <c r="D49" s="213"/>
      <c r="E49" s="196"/>
      <c r="F49" s="153">
        <f t="shared" si="1"/>
        <v>0</v>
      </c>
      <c r="G49" s="254" t="s">
        <v>164</v>
      </c>
      <c r="I49" s="108"/>
    </row>
    <row r="50" spans="1:9" s="106" customFormat="1" hidden="1" x14ac:dyDescent="0.25">
      <c r="A50" s="206"/>
      <c r="B50" s="196"/>
      <c r="C50" s="196"/>
      <c r="D50" s="213"/>
      <c r="E50" s="196"/>
      <c r="F50" s="153">
        <f t="shared" si="1"/>
        <v>0</v>
      </c>
      <c r="G50" s="254" t="s">
        <v>164</v>
      </c>
      <c r="I50" s="108"/>
    </row>
    <row r="51" spans="1:9" s="106" customFormat="1" hidden="1" x14ac:dyDescent="0.25">
      <c r="A51" s="206"/>
      <c r="B51" s="196"/>
      <c r="C51" s="196"/>
      <c r="D51" s="213"/>
      <c r="E51" s="196"/>
      <c r="F51" s="153">
        <f t="shared" si="1"/>
        <v>0</v>
      </c>
      <c r="G51" s="254" t="s">
        <v>164</v>
      </c>
      <c r="I51" s="108"/>
    </row>
    <row r="52" spans="1:9" s="106" customFormat="1" hidden="1" x14ac:dyDescent="0.25">
      <c r="A52" s="206"/>
      <c r="B52" s="196"/>
      <c r="C52" s="196"/>
      <c r="D52" s="213"/>
      <c r="E52" s="196"/>
      <c r="F52" s="153">
        <f t="shared" si="1"/>
        <v>0</v>
      </c>
      <c r="G52" s="254" t="s">
        <v>164</v>
      </c>
      <c r="I52" s="108"/>
    </row>
    <row r="53" spans="1:9" s="106" customFormat="1" hidden="1" x14ac:dyDescent="0.25">
      <c r="A53" s="206"/>
      <c r="B53" s="196"/>
      <c r="C53" s="196"/>
      <c r="D53" s="213"/>
      <c r="E53" s="196"/>
      <c r="F53" s="153">
        <f t="shared" si="1"/>
        <v>0</v>
      </c>
      <c r="G53" s="254" t="s">
        <v>164</v>
      </c>
      <c r="I53" s="108"/>
    </row>
    <row r="54" spans="1:9" s="106" customFormat="1" hidden="1" x14ac:dyDescent="0.25">
      <c r="A54" s="206"/>
      <c r="B54" s="196"/>
      <c r="C54" s="196"/>
      <c r="D54" s="213"/>
      <c r="E54" s="196"/>
      <c r="F54" s="153">
        <f t="shared" si="1"/>
        <v>0</v>
      </c>
      <c r="G54" s="254" t="s">
        <v>164</v>
      </c>
      <c r="I54" s="108"/>
    </row>
    <row r="55" spans="1:9" s="106" customFormat="1" hidden="1" x14ac:dyDescent="0.25">
      <c r="A55" s="206"/>
      <c r="B55" s="196"/>
      <c r="C55" s="196"/>
      <c r="D55" s="213"/>
      <c r="E55" s="196"/>
      <c r="F55" s="153">
        <f t="shared" si="1"/>
        <v>0</v>
      </c>
      <c r="G55" s="254" t="s">
        <v>164</v>
      </c>
      <c r="I55" s="108"/>
    </row>
    <row r="56" spans="1:9" s="106" customFormat="1" hidden="1" x14ac:dyDescent="0.25">
      <c r="A56" s="206"/>
      <c r="B56" s="196"/>
      <c r="C56" s="196"/>
      <c r="D56" s="213"/>
      <c r="E56" s="196"/>
      <c r="F56" s="153">
        <f t="shared" si="1"/>
        <v>0</v>
      </c>
      <c r="G56" s="254" t="s">
        <v>164</v>
      </c>
      <c r="I56" s="108"/>
    </row>
    <row r="57" spans="1:9" s="106" customFormat="1" hidden="1" x14ac:dyDescent="0.25">
      <c r="A57" s="206"/>
      <c r="B57" s="196"/>
      <c r="C57" s="196"/>
      <c r="D57" s="213"/>
      <c r="E57" s="196"/>
      <c r="F57" s="153">
        <f t="shared" si="1"/>
        <v>0</v>
      </c>
      <c r="G57" s="254" t="s">
        <v>164</v>
      </c>
      <c r="I57" s="108"/>
    </row>
    <row r="58" spans="1:9" s="106" customFormat="1" hidden="1" x14ac:dyDescent="0.25">
      <c r="A58" s="206"/>
      <c r="B58" s="196"/>
      <c r="C58" s="196"/>
      <c r="D58" s="213"/>
      <c r="E58" s="196"/>
      <c r="F58" s="153">
        <f t="shared" si="1"/>
        <v>0</v>
      </c>
      <c r="G58" s="254" t="s">
        <v>164</v>
      </c>
      <c r="I58" s="108"/>
    </row>
    <row r="59" spans="1:9" s="106" customFormat="1" hidden="1" x14ac:dyDescent="0.25">
      <c r="A59" s="206"/>
      <c r="B59" s="196"/>
      <c r="C59" s="196"/>
      <c r="D59" s="213"/>
      <c r="E59" s="196"/>
      <c r="F59" s="153">
        <f t="shared" si="1"/>
        <v>0</v>
      </c>
      <c r="G59" s="254" t="s">
        <v>164</v>
      </c>
      <c r="I59" s="108"/>
    </row>
    <row r="60" spans="1:9" s="106" customFormat="1" hidden="1" x14ac:dyDescent="0.25">
      <c r="A60" s="206"/>
      <c r="B60" s="196"/>
      <c r="C60" s="196"/>
      <c r="D60" s="213"/>
      <c r="E60" s="196"/>
      <c r="F60" s="153">
        <f t="shared" si="1"/>
        <v>0</v>
      </c>
      <c r="G60" s="254" t="s">
        <v>164</v>
      </c>
      <c r="I60" s="108"/>
    </row>
    <row r="61" spans="1:9" s="106" customFormat="1" hidden="1" x14ac:dyDescent="0.25">
      <c r="A61" s="206"/>
      <c r="B61" s="196"/>
      <c r="C61" s="196"/>
      <c r="D61" s="213"/>
      <c r="E61" s="196"/>
      <c r="F61" s="153">
        <f t="shared" si="1"/>
        <v>0</v>
      </c>
      <c r="G61" s="254" t="s">
        <v>164</v>
      </c>
      <c r="I61" s="108"/>
    </row>
    <row r="62" spans="1:9" s="106" customFormat="1" hidden="1" x14ac:dyDescent="0.25">
      <c r="A62" s="206"/>
      <c r="B62" s="196"/>
      <c r="C62" s="196"/>
      <c r="D62" s="213"/>
      <c r="E62" s="196"/>
      <c r="F62" s="153">
        <f t="shared" si="1"/>
        <v>0</v>
      </c>
      <c r="G62" s="254" t="s">
        <v>164</v>
      </c>
      <c r="I62" s="108"/>
    </row>
    <row r="63" spans="1:9" s="106" customFormat="1" hidden="1" x14ac:dyDescent="0.25">
      <c r="A63" s="206"/>
      <c r="B63" s="196"/>
      <c r="C63" s="196"/>
      <c r="D63" s="213"/>
      <c r="E63" s="196"/>
      <c r="F63" s="153">
        <f t="shared" si="1"/>
        <v>0</v>
      </c>
      <c r="G63" s="254" t="s">
        <v>164</v>
      </c>
      <c r="I63" s="108"/>
    </row>
    <row r="64" spans="1:9" s="106" customFormat="1" hidden="1" x14ac:dyDescent="0.25">
      <c r="A64" s="206"/>
      <c r="B64" s="196"/>
      <c r="C64" s="196"/>
      <c r="D64" s="213"/>
      <c r="E64" s="196"/>
      <c r="F64" s="153">
        <f t="shared" si="1"/>
        <v>0</v>
      </c>
      <c r="G64" s="254" t="s">
        <v>164</v>
      </c>
      <c r="I64" s="108"/>
    </row>
    <row r="65" spans="1:9" s="106" customFormat="1" hidden="1" x14ac:dyDescent="0.25">
      <c r="A65" s="206"/>
      <c r="B65" s="196"/>
      <c r="C65" s="196"/>
      <c r="D65" s="213"/>
      <c r="E65" s="196"/>
      <c r="F65" s="153">
        <f t="shared" si="1"/>
        <v>0</v>
      </c>
      <c r="G65" s="254" t="s">
        <v>164</v>
      </c>
      <c r="I65" s="108"/>
    </row>
    <row r="66" spans="1:9" s="106" customFormat="1" hidden="1" x14ac:dyDescent="0.25">
      <c r="A66" s="206"/>
      <c r="B66" s="196"/>
      <c r="C66" s="196"/>
      <c r="D66" s="213"/>
      <c r="E66" s="196"/>
      <c r="F66" s="153">
        <f t="shared" si="1"/>
        <v>0</v>
      </c>
      <c r="G66" s="254" t="s">
        <v>164</v>
      </c>
      <c r="I66" s="108"/>
    </row>
    <row r="67" spans="1:9" s="106" customFormat="1" hidden="1" x14ac:dyDescent="0.25">
      <c r="A67" s="206"/>
      <c r="B67" s="196"/>
      <c r="C67" s="196"/>
      <c r="D67" s="213"/>
      <c r="E67" s="196"/>
      <c r="F67" s="153">
        <f t="shared" si="1"/>
        <v>0</v>
      </c>
      <c r="G67" s="254" t="s">
        <v>164</v>
      </c>
      <c r="I67" s="108"/>
    </row>
    <row r="68" spans="1:9" s="106" customFormat="1" hidden="1" x14ac:dyDescent="0.25">
      <c r="A68" s="206"/>
      <c r="B68" s="196"/>
      <c r="C68" s="196"/>
      <c r="D68" s="213"/>
      <c r="E68" s="196"/>
      <c r="F68" s="153">
        <f t="shared" si="1"/>
        <v>0</v>
      </c>
      <c r="G68" s="254" t="s">
        <v>164</v>
      </c>
      <c r="I68" s="108"/>
    </row>
    <row r="69" spans="1:9" s="106" customFormat="1" hidden="1" x14ac:dyDescent="0.25">
      <c r="A69" s="206"/>
      <c r="B69" s="196"/>
      <c r="C69" s="196"/>
      <c r="D69" s="213"/>
      <c r="E69" s="196"/>
      <c r="F69" s="153">
        <f t="shared" si="1"/>
        <v>0</v>
      </c>
      <c r="G69" s="254" t="s">
        <v>164</v>
      </c>
      <c r="I69" s="108"/>
    </row>
    <row r="70" spans="1:9" s="106" customFormat="1" hidden="1" x14ac:dyDescent="0.25">
      <c r="A70" s="206"/>
      <c r="B70" s="196"/>
      <c r="C70" s="196"/>
      <c r="D70" s="213"/>
      <c r="E70" s="196"/>
      <c r="F70" s="153">
        <f t="shared" si="1"/>
        <v>0</v>
      </c>
      <c r="G70" s="254" t="s">
        <v>164</v>
      </c>
      <c r="I70" s="108"/>
    </row>
    <row r="71" spans="1:9" s="106" customFormat="1" hidden="1" x14ac:dyDescent="0.25">
      <c r="A71" s="206"/>
      <c r="B71" s="196"/>
      <c r="C71" s="196"/>
      <c r="D71" s="213"/>
      <c r="E71" s="196"/>
      <c r="F71" s="153">
        <f t="shared" si="1"/>
        <v>0</v>
      </c>
      <c r="G71" s="254" t="s">
        <v>164</v>
      </c>
      <c r="I71" s="108"/>
    </row>
    <row r="72" spans="1:9" s="106" customFormat="1" hidden="1" x14ac:dyDescent="0.25">
      <c r="A72" s="206"/>
      <c r="B72" s="196"/>
      <c r="C72" s="196"/>
      <c r="D72" s="213"/>
      <c r="E72" s="196"/>
      <c r="F72" s="153">
        <f t="shared" si="1"/>
        <v>0</v>
      </c>
      <c r="G72" s="254" t="s">
        <v>164</v>
      </c>
      <c r="I72" s="108"/>
    </row>
    <row r="73" spans="1:9" s="106" customFormat="1" hidden="1" x14ac:dyDescent="0.25">
      <c r="A73" s="206"/>
      <c r="B73" s="196"/>
      <c r="C73" s="196"/>
      <c r="D73" s="213"/>
      <c r="E73" s="196"/>
      <c r="F73" s="153">
        <f t="shared" si="1"/>
        <v>0</v>
      </c>
      <c r="G73" s="254" t="s">
        <v>164</v>
      </c>
      <c r="I73" s="108"/>
    </row>
    <row r="74" spans="1:9" s="106" customFormat="1" hidden="1" x14ac:dyDescent="0.25">
      <c r="A74" s="206"/>
      <c r="B74" s="196"/>
      <c r="C74" s="196"/>
      <c r="D74" s="213"/>
      <c r="E74" s="196"/>
      <c r="F74" s="153">
        <f t="shared" si="1"/>
        <v>0</v>
      </c>
      <c r="G74" s="254" t="s">
        <v>164</v>
      </c>
      <c r="I74" s="108"/>
    </row>
    <row r="75" spans="1:9" s="106" customFormat="1" hidden="1" x14ac:dyDescent="0.25">
      <c r="A75" s="206"/>
      <c r="B75" s="196"/>
      <c r="C75" s="196"/>
      <c r="D75" s="213"/>
      <c r="E75" s="196"/>
      <c r="F75" s="153">
        <f t="shared" si="1"/>
        <v>0</v>
      </c>
      <c r="G75" s="254" t="s">
        <v>164</v>
      </c>
      <c r="I75" s="108"/>
    </row>
    <row r="76" spans="1:9" s="106" customFormat="1" hidden="1" x14ac:dyDescent="0.25">
      <c r="A76" s="206"/>
      <c r="B76" s="196"/>
      <c r="C76" s="196"/>
      <c r="D76" s="213"/>
      <c r="E76" s="196"/>
      <c r="F76" s="153">
        <f t="shared" si="1"/>
        <v>0</v>
      </c>
      <c r="G76" s="254" t="s">
        <v>164</v>
      </c>
      <c r="I76" s="108"/>
    </row>
    <row r="77" spans="1:9" s="106" customFormat="1" hidden="1" x14ac:dyDescent="0.25">
      <c r="A77" s="206"/>
      <c r="B77" s="196"/>
      <c r="C77" s="196"/>
      <c r="D77" s="213"/>
      <c r="E77" s="196"/>
      <c r="F77" s="153">
        <f t="shared" si="1"/>
        <v>0</v>
      </c>
      <c r="G77" s="254" t="s">
        <v>164</v>
      </c>
      <c r="I77" s="108"/>
    </row>
    <row r="78" spans="1:9" s="106" customFormat="1" hidden="1" x14ac:dyDescent="0.25">
      <c r="A78" s="206"/>
      <c r="B78" s="196"/>
      <c r="C78" s="196"/>
      <c r="D78" s="213"/>
      <c r="E78" s="196"/>
      <c r="F78" s="153">
        <f t="shared" si="1"/>
        <v>0</v>
      </c>
      <c r="G78" s="254" t="s">
        <v>164</v>
      </c>
      <c r="I78" s="108"/>
    </row>
    <row r="79" spans="1:9" s="106" customFormat="1" hidden="1" x14ac:dyDescent="0.25">
      <c r="A79" s="206"/>
      <c r="B79" s="196"/>
      <c r="C79" s="196"/>
      <c r="D79" s="213"/>
      <c r="E79" s="196"/>
      <c r="F79" s="153">
        <f t="shared" si="1"/>
        <v>0</v>
      </c>
      <c r="G79" s="254" t="s">
        <v>164</v>
      </c>
      <c r="I79" s="108"/>
    </row>
    <row r="80" spans="1:9" s="106" customFormat="1" hidden="1" x14ac:dyDescent="0.25">
      <c r="A80" s="206"/>
      <c r="B80" s="196"/>
      <c r="C80" s="196"/>
      <c r="D80" s="213"/>
      <c r="E80" s="196"/>
      <c r="F80" s="153">
        <f t="shared" si="1"/>
        <v>0</v>
      </c>
      <c r="G80" s="254" t="s">
        <v>164</v>
      </c>
      <c r="I80" s="108"/>
    </row>
    <row r="81" spans="1:9" s="106" customFormat="1" hidden="1" x14ac:dyDescent="0.25">
      <c r="A81" s="206"/>
      <c r="B81" s="196"/>
      <c r="C81" s="196"/>
      <c r="D81" s="213"/>
      <c r="E81" s="196"/>
      <c r="F81" s="153">
        <f t="shared" si="1"/>
        <v>0</v>
      </c>
      <c r="G81" s="254" t="s">
        <v>164</v>
      </c>
      <c r="I81" s="108"/>
    </row>
    <row r="82" spans="1:9" s="106" customFormat="1" hidden="1" x14ac:dyDescent="0.25">
      <c r="A82" s="206"/>
      <c r="B82" s="196"/>
      <c r="C82" s="196"/>
      <c r="D82" s="213"/>
      <c r="E82" s="196"/>
      <c r="F82" s="153">
        <f t="shared" si="1"/>
        <v>0</v>
      </c>
      <c r="G82" s="254" t="s">
        <v>164</v>
      </c>
      <c r="I82" s="108"/>
    </row>
    <row r="83" spans="1:9" s="106" customFormat="1" hidden="1" x14ac:dyDescent="0.25">
      <c r="A83" s="206"/>
      <c r="B83" s="196"/>
      <c r="C83" s="196"/>
      <c r="D83" s="213"/>
      <c r="E83" s="196"/>
      <c r="F83" s="153">
        <f t="shared" si="1"/>
        <v>0</v>
      </c>
      <c r="G83" s="254" t="s">
        <v>164</v>
      </c>
      <c r="I83" s="108"/>
    </row>
    <row r="84" spans="1:9" s="106" customFormat="1" hidden="1" x14ac:dyDescent="0.25">
      <c r="A84" s="206"/>
      <c r="B84" s="196"/>
      <c r="C84" s="196"/>
      <c r="D84" s="213"/>
      <c r="E84" s="196"/>
      <c r="F84" s="153">
        <f t="shared" si="1"/>
        <v>0</v>
      </c>
      <c r="G84" s="254" t="s">
        <v>164</v>
      </c>
      <c r="I84" s="108"/>
    </row>
    <row r="85" spans="1:9" s="106" customFormat="1" hidden="1" x14ac:dyDescent="0.25">
      <c r="A85" s="206"/>
      <c r="B85" s="196"/>
      <c r="C85" s="196"/>
      <c r="D85" s="213"/>
      <c r="E85" s="196"/>
      <c r="F85" s="153">
        <f t="shared" si="1"/>
        <v>0</v>
      </c>
      <c r="G85" s="254" t="s">
        <v>164</v>
      </c>
      <c r="I85" s="108"/>
    </row>
    <row r="86" spans="1:9" s="106" customFormat="1" hidden="1" x14ac:dyDescent="0.25">
      <c r="A86" s="206"/>
      <c r="B86" s="196"/>
      <c r="C86" s="196"/>
      <c r="D86" s="213"/>
      <c r="E86" s="196"/>
      <c r="F86" s="153">
        <f t="shared" si="1"/>
        <v>0</v>
      </c>
      <c r="G86" s="254" t="s">
        <v>164</v>
      </c>
      <c r="I86" s="108"/>
    </row>
    <row r="87" spans="1:9" s="106" customFormat="1" hidden="1" x14ac:dyDescent="0.25">
      <c r="A87" s="206"/>
      <c r="B87" s="196"/>
      <c r="C87" s="196"/>
      <c r="D87" s="213"/>
      <c r="E87" s="196"/>
      <c r="F87" s="153">
        <f t="shared" si="1"/>
        <v>0</v>
      </c>
      <c r="G87" s="254" t="s">
        <v>164</v>
      </c>
      <c r="I87" s="108"/>
    </row>
    <row r="88" spans="1:9" s="106" customFormat="1" hidden="1" x14ac:dyDescent="0.25">
      <c r="A88" s="206"/>
      <c r="B88" s="196"/>
      <c r="C88" s="196"/>
      <c r="D88" s="213"/>
      <c r="E88" s="196"/>
      <c r="F88" s="153">
        <f t="shared" si="1"/>
        <v>0</v>
      </c>
      <c r="G88" s="254" t="s">
        <v>164</v>
      </c>
      <c r="I88" s="108"/>
    </row>
    <row r="89" spans="1:9" s="106" customFormat="1" hidden="1" x14ac:dyDescent="0.25">
      <c r="A89" s="206"/>
      <c r="B89" s="196"/>
      <c r="C89" s="196"/>
      <c r="D89" s="213"/>
      <c r="E89" s="196"/>
      <c r="F89" s="153">
        <f t="shared" si="1"/>
        <v>0</v>
      </c>
      <c r="G89" s="254" t="s">
        <v>164</v>
      </c>
      <c r="I89" s="108"/>
    </row>
    <row r="90" spans="1:9" s="106" customFormat="1" hidden="1" x14ac:dyDescent="0.25">
      <c r="A90" s="206"/>
      <c r="B90" s="196"/>
      <c r="C90" s="196"/>
      <c r="D90" s="213"/>
      <c r="E90" s="196"/>
      <c r="F90" s="153">
        <f t="shared" si="1"/>
        <v>0</v>
      </c>
      <c r="G90" s="254" t="s">
        <v>164</v>
      </c>
      <c r="I90" s="108"/>
    </row>
    <row r="91" spans="1:9" s="106" customFormat="1" hidden="1" x14ac:dyDescent="0.25">
      <c r="A91" s="206"/>
      <c r="B91" s="196"/>
      <c r="C91" s="196"/>
      <c r="D91" s="213"/>
      <c r="E91" s="196"/>
      <c r="F91" s="153">
        <f t="shared" si="1"/>
        <v>0</v>
      </c>
      <c r="G91" s="254" t="s">
        <v>164</v>
      </c>
      <c r="I91" s="108"/>
    </row>
    <row r="92" spans="1:9" s="106" customFormat="1" hidden="1" x14ac:dyDescent="0.25">
      <c r="A92" s="206"/>
      <c r="B92" s="196"/>
      <c r="C92" s="196"/>
      <c r="D92" s="213"/>
      <c r="E92" s="196"/>
      <c r="F92" s="153">
        <f t="shared" si="1"/>
        <v>0</v>
      </c>
      <c r="G92" s="254" t="s">
        <v>164</v>
      </c>
      <c r="I92" s="108"/>
    </row>
    <row r="93" spans="1:9" s="106" customFormat="1" hidden="1" x14ac:dyDescent="0.25">
      <c r="A93" s="206"/>
      <c r="B93" s="196"/>
      <c r="C93" s="196"/>
      <c r="D93" s="213"/>
      <c r="E93" s="196"/>
      <c r="F93" s="153">
        <f t="shared" si="1"/>
        <v>0</v>
      </c>
      <c r="G93" s="254" t="s">
        <v>164</v>
      </c>
      <c r="I93" s="108"/>
    </row>
    <row r="94" spans="1:9" s="106" customFormat="1" hidden="1" x14ac:dyDescent="0.25">
      <c r="A94" s="206"/>
      <c r="B94" s="196"/>
      <c r="C94" s="196"/>
      <c r="D94" s="213"/>
      <c r="E94" s="196"/>
      <c r="F94" s="153">
        <f t="shared" si="1"/>
        <v>0</v>
      </c>
      <c r="G94" s="254" t="s">
        <v>164</v>
      </c>
      <c r="I94" s="108"/>
    </row>
    <row r="95" spans="1:9" s="106" customFormat="1" hidden="1" x14ac:dyDescent="0.25">
      <c r="A95" s="206"/>
      <c r="B95" s="196"/>
      <c r="C95" s="196"/>
      <c r="D95" s="213"/>
      <c r="E95" s="196"/>
      <c r="F95" s="153">
        <f t="shared" si="1"/>
        <v>0</v>
      </c>
      <c r="G95" s="254" t="s">
        <v>164</v>
      </c>
      <c r="I95" s="108"/>
    </row>
    <row r="96" spans="1:9" s="106" customFormat="1" hidden="1" x14ac:dyDescent="0.25">
      <c r="A96" s="206"/>
      <c r="B96" s="196"/>
      <c r="C96" s="196"/>
      <c r="D96" s="213"/>
      <c r="E96" s="196"/>
      <c r="F96" s="153">
        <f t="shared" si="1"/>
        <v>0</v>
      </c>
      <c r="G96" s="254" t="s">
        <v>164</v>
      </c>
      <c r="I96" s="108"/>
    </row>
    <row r="97" spans="1:9" s="106" customFormat="1" hidden="1" x14ac:dyDescent="0.25">
      <c r="A97" s="206"/>
      <c r="B97" s="196"/>
      <c r="C97" s="196"/>
      <c r="D97" s="213"/>
      <c r="E97" s="196"/>
      <c r="F97" s="153">
        <f t="shared" si="1"/>
        <v>0</v>
      </c>
      <c r="G97" s="254" t="s">
        <v>164</v>
      </c>
      <c r="I97" s="108"/>
    </row>
    <row r="98" spans="1:9" s="106" customFormat="1" hidden="1" x14ac:dyDescent="0.25">
      <c r="A98" s="206"/>
      <c r="B98" s="196"/>
      <c r="C98" s="196"/>
      <c r="D98" s="213"/>
      <c r="E98" s="196"/>
      <c r="F98" s="153">
        <f t="shared" si="1"/>
        <v>0</v>
      </c>
      <c r="G98" s="254" t="s">
        <v>164</v>
      </c>
      <c r="I98" s="108"/>
    </row>
    <row r="99" spans="1:9" s="106" customFormat="1" hidden="1" x14ac:dyDescent="0.25">
      <c r="A99" s="206"/>
      <c r="B99" s="196"/>
      <c r="C99" s="196"/>
      <c r="D99" s="213"/>
      <c r="E99" s="196"/>
      <c r="F99" s="153">
        <f t="shared" si="1"/>
        <v>0</v>
      </c>
      <c r="G99" s="254" t="s">
        <v>164</v>
      </c>
      <c r="I99" s="108"/>
    </row>
    <row r="100" spans="1:9" s="106" customFormat="1" hidden="1" x14ac:dyDescent="0.25">
      <c r="A100" s="206"/>
      <c r="B100" s="196"/>
      <c r="C100" s="196"/>
      <c r="D100" s="213"/>
      <c r="E100" s="196"/>
      <c r="F100" s="153">
        <f t="shared" si="1"/>
        <v>0</v>
      </c>
      <c r="G100" s="254" t="s">
        <v>164</v>
      </c>
      <c r="I100" s="108"/>
    </row>
    <row r="101" spans="1:9" s="106" customFormat="1" hidden="1" x14ac:dyDescent="0.25">
      <c r="A101" s="206"/>
      <c r="B101" s="196"/>
      <c r="C101" s="196"/>
      <c r="D101" s="213"/>
      <c r="E101" s="196"/>
      <c r="F101" s="153">
        <f t="shared" si="1"/>
        <v>0</v>
      </c>
      <c r="G101" s="254" t="s">
        <v>164</v>
      </c>
      <c r="I101" s="108"/>
    </row>
    <row r="102" spans="1:9" s="106" customFormat="1" hidden="1" x14ac:dyDescent="0.25">
      <c r="A102" s="206"/>
      <c r="B102" s="196"/>
      <c r="C102" s="196"/>
      <c r="D102" s="213"/>
      <c r="E102" s="196"/>
      <c r="F102" s="153">
        <f t="shared" si="1"/>
        <v>0</v>
      </c>
      <c r="G102" s="254" t="s">
        <v>164</v>
      </c>
      <c r="I102" s="108"/>
    </row>
    <row r="103" spans="1:9" s="106" customFormat="1" hidden="1" x14ac:dyDescent="0.25">
      <c r="A103" s="206"/>
      <c r="B103" s="196"/>
      <c r="C103" s="196"/>
      <c r="D103" s="213"/>
      <c r="E103" s="196"/>
      <c r="F103" s="153">
        <f t="shared" si="1"/>
        <v>0</v>
      </c>
      <c r="G103" s="254" t="s">
        <v>164</v>
      </c>
      <c r="I103" s="108"/>
    </row>
    <row r="104" spans="1:9" s="106" customFormat="1" hidden="1" x14ac:dyDescent="0.25">
      <c r="A104" s="206"/>
      <c r="B104" s="196"/>
      <c r="C104" s="196"/>
      <c r="D104" s="213"/>
      <c r="E104" s="196"/>
      <c r="F104" s="153">
        <f t="shared" si="1"/>
        <v>0</v>
      </c>
      <c r="G104" s="254" t="s">
        <v>164</v>
      </c>
      <c r="I104" s="108"/>
    </row>
    <row r="105" spans="1:9" s="106" customFormat="1" hidden="1" x14ac:dyDescent="0.25">
      <c r="A105" s="206"/>
      <c r="B105" s="196"/>
      <c r="C105" s="196"/>
      <c r="D105" s="213"/>
      <c r="E105" s="196"/>
      <c r="F105" s="153">
        <f t="shared" si="1"/>
        <v>0</v>
      </c>
      <c r="G105" s="254" t="s">
        <v>164</v>
      </c>
      <c r="I105" s="108"/>
    </row>
    <row r="106" spans="1:9" s="106" customFormat="1" hidden="1" x14ac:dyDescent="0.25">
      <c r="A106" s="206"/>
      <c r="B106" s="196"/>
      <c r="C106" s="196"/>
      <c r="D106" s="213"/>
      <c r="E106" s="196"/>
      <c r="F106" s="153">
        <f t="shared" si="1"/>
        <v>0</v>
      </c>
      <c r="G106" s="254" t="s">
        <v>164</v>
      </c>
      <c r="I106" s="108"/>
    </row>
    <row r="107" spans="1:9" s="106" customFormat="1" hidden="1" x14ac:dyDescent="0.25">
      <c r="A107" s="206"/>
      <c r="B107" s="196"/>
      <c r="C107" s="196"/>
      <c r="D107" s="213"/>
      <c r="E107" s="196"/>
      <c r="F107" s="153">
        <f t="shared" si="1"/>
        <v>0</v>
      </c>
      <c r="G107" s="254" t="s">
        <v>164</v>
      </c>
      <c r="I107" s="108"/>
    </row>
    <row r="108" spans="1:9" s="106" customFormat="1" hidden="1" x14ac:dyDescent="0.25">
      <c r="A108" s="206"/>
      <c r="B108" s="196"/>
      <c r="C108" s="196"/>
      <c r="D108" s="213"/>
      <c r="E108" s="196"/>
      <c r="F108" s="153">
        <f t="shared" si="1"/>
        <v>0</v>
      </c>
      <c r="G108" s="254" t="s">
        <v>164</v>
      </c>
      <c r="I108" s="108"/>
    </row>
    <row r="109" spans="1:9" s="106" customFormat="1" hidden="1" x14ac:dyDescent="0.25">
      <c r="A109" s="206"/>
      <c r="B109" s="196"/>
      <c r="C109" s="196"/>
      <c r="D109" s="213"/>
      <c r="E109" s="196"/>
      <c r="F109" s="153">
        <f t="shared" si="1"/>
        <v>0</v>
      </c>
      <c r="G109" s="254" t="s">
        <v>164</v>
      </c>
      <c r="I109" s="108"/>
    </row>
    <row r="110" spans="1:9" s="106" customFormat="1" hidden="1" x14ac:dyDescent="0.25">
      <c r="A110" s="206"/>
      <c r="B110" s="196"/>
      <c r="C110" s="196"/>
      <c r="D110" s="213"/>
      <c r="E110" s="196"/>
      <c r="F110" s="153">
        <f t="shared" si="1"/>
        <v>0</v>
      </c>
      <c r="G110" s="254" t="s">
        <v>164</v>
      </c>
      <c r="I110" s="108"/>
    </row>
    <row r="111" spans="1:9" s="106" customFormat="1" hidden="1" x14ac:dyDescent="0.25">
      <c r="A111" s="206"/>
      <c r="B111" s="196"/>
      <c r="C111" s="196"/>
      <c r="D111" s="213"/>
      <c r="E111" s="196"/>
      <c r="F111" s="153">
        <f t="shared" si="1"/>
        <v>0</v>
      </c>
      <c r="G111" s="254" t="s">
        <v>164</v>
      </c>
      <c r="I111" s="108"/>
    </row>
    <row r="112" spans="1:9" s="106" customFormat="1" hidden="1" x14ac:dyDescent="0.25">
      <c r="A112" s="206"/>
      <c r="B112" s="196"/>
      <c r="C112" s="196"/>
      <c r="D112" s="213"/>
      <c r="E112" s="196"/>
      <c r="F112" s="153">
        <f t="shared" si="1"/>
        <v>0</v>
      </c>
      <c r="G112" s="254" t="s">
        <v>164</v>
      </c>
      <c r="I112" s="108"/>
    </row>
    <row r="113" spans="1:9" s="106" customFormat="1" hidden="1" x14ac:dyDescent="0.25">
      <c r="A113" s="206"/>
      <c r="B113" s="196"/>
      <c r="C113" s="196"/>
      <c r="D113" s="213"/>
      <c r="E113" s="196"/>
      <c r="F113" s="153">
        <f t="shared" si="1"/>
        <v>0</v>
      </c>
      <c r="G113" s="254" t="s">
        <v>164</v>
      </c>
      <c r="I113" s="108"/>
    </row>
    <row r="114" spans="1:9" s="106" customFormat="1" hidden="1" x14ac:dyDescent="0.25">
      <c r="A114" s="206"/>
      <c r="B114" s="196"/>
      <c r="C114" s="196"/>
      <c r="D114" s="213"/>
      <c r="E114" s="196"/>
      <c r="F114" s="153">
        <f t="shared" si="1"/>
        <v>0</v>
      </c>
      <c r="G114" s="254" t="s">
        <v>164</v>
      </c>
      <c r="I114" s="108"/>
    </row>
    <row r="115" spans="1:9" s="106" customFormat="1" hidden="1" x14ac:dyDescent="0.25">
      <c r="A115" s="206"/>
      <c r="B115" s="196"/>
      <c r="C115" s="196"/>
      <c r="D115" s="213"/>
      <c r="E115" s="196"/>
      <c r="F115" s="153">
        <f t="shared" si="1"/>
        <v>0</v>
      </c>
      <c r="G115" s="254" t="s">
        <v>164</v>
      </c>
      <c r="I115" s="108"/>
    </row>
    <row r="116" spans="1:9" s="106" customFormat="1" hidden="1" x14ac:dyDescent="0.25">
      <c r="A116" s="206"/>
      <c r="B116" s="196"/>
      <c r="C116" s="196"/>
      <c r="D116" s="213"/>
      <c r="E116" s="196"/>
      <c r="F116" s="153">
        <f t="shared" si="1"/>
        <v>0</v>
      </c>
      <c r="G116" s="254" t="s">
        <v>164</v>
      </c>
      <c r="I116" s="108"/>
    </row>
    <row r="117" spans="1:9" s="106" customFormat="1" hidden="1" x14ac:dyDescent="0.25">
      <c r="A117" s="206"/>
      <c r="B117" s="196"/>
      <c r="C117" s="196"/>
      <c r="D117" s="213"/>
      <c r="E117" s="196"/>
      <c r="F117" s="153">
        <f t="shared" si="1"/>
        <v>0</v>
      </c>
      <c r="G117" s="254" t="s">
        <v>164</v>
      </c>
      <c r="I117" s="108"/>
    </row>
    <row r="118" spans="1:9" s="106" customFormat="1" hidden="1" x14ac:dyDescent="0.25">
      <c r="A118" s="206"/>
      <c r="B118" s="196"/>
      <c r="C118" s="196"/>
      <c r="D118" s="213"/>
      <c r="E118" s="196"/>
      <c r="F118" s="153">
        <f t="shared" si="1"/>
        <v>0</v>
      </c>
      <c r="G118" s="254" t="s">
        <v>164</v>
      </c>
      <c r="I118" s="108"/>
    </row>
    <row r="119" spans="1:9" s="106" customFormat="1" hidden="1" x14ac:dyDescent="0.25">
      <c r="A119" s="206"/>
      <c r="B119" s="196"/>
      <c r="C119" s="196"/>
      <c r="D119" s="213"/>
      <c r="E119" s="196"/>
      <c r="F119" s="153">
        <f t="shared" si="1"/>
        <v>0</v>
      </c>
      <c r="G119" s="254" t="s">
        <v>164</v>
      </c>
      <c r="I119" s="108"/>
    </row>
    <row r="120" spans="1:9" s="106" customFormat="1" hidden="1" x14ac:dyDescent="0.25">
      <c r="A120" s="206"/>
      <c r="B120" s="196"/>
      <c r="C120" s="196"/>
      <c r="D120" s="213"/>
      <c r="E120" s="196"/>
      <c r="F120" s="153">
        <f t="shared" si="1"/>
        <v>0</v>
      </c>
      <c r="G120" s="254" t="s">
        <v>164</v>
      </c>
      <c r="I120" s="108"/>
    </row>
    <row r="121" spans="1:9" s="106" customFormat="1" hidden="1" x14ac:dyDescent="0.25">
      <c r="A121" s="206"/>
      <c r="B121" s="196"/>
      <c r="C121" s="196"/>
      <c r="D121" s="213"/>
      <c r="E121" s="196"/>
      <c r="F121" s="153">
        <f t="shared" si="1"/>
        <v>0</v>
      </c>
      <c r="G121" s="254" t="s">
        <v>164</v>
      </c>
      <c r="I121" s="108"/>
    </row>
    <row r="122" spans="1:9" s="106" customFormat="1" hidden="1" x14ac:dyDescent="0.25">
      <c r="A122" s="206"/>
      <c r="B122" s="196"/>
      <c r="C122" s="196"/>
      <c r="D122" s="213"/>
      <c r="E122" s="196"/>
      <c r="F122" s="153">
        <f t="shared" si="1"/>
        <v>0</v>
      </c>
      <c r="G122" s="254" t="s">
        <v>164</v>
      </c>
      <c r="I122" s="108"/>
    </row>
    <row r="123" spans="1:9" s="106" customFormat="1" hidden="1" x14ac:dyDescent="0.25">
      <c r="A123" s="206"/>
      <c r="B123" s="196"/>
      <c r="C123" s="196"/>
      <c r="D123" s="213"/>
      <c r="E123" s="196"/>
      <c r="F123" s="153">
        <f t="shared" si="1"/>
        <v>0</v>
      </c>
      <c r="G123" s="254" t="s">
        <v>164</v>
      </c>
      <c r="I123" s="108"/>
    </row>
    <row r="124" spans="1:9" s="106" customFormat="1" hidden="1" x14ac:dyDescent="0.25">
      <c r="A124" s="206"/>
      <c r="B124" s="196"/>
      <c r="C124" s="196"/>
      <c r="D124" s="213"/>
      <c r="E124" s="196"/>
      <c r="F124" s="153">
        <f t="shared" si="1"/>
        <v>0</v>
      </c>
      <c r="G124" s="254" t="s">
        <v>164</v>
      </c>
      <c r="I124" s="108"/>
    </row>
    <row r="125" spans="1:9" s="106" customFormat="1" hidden="1" x14ac:dyDescent="0.25">
      <c r="A125" s="206"/>
      <c r="B125" s="196"/>
      <c r="C125" s="196"/>
      <c r="D125" s="213"/>
      <c r="E125" s="196"/>
      <c r="F125" s="153">
        <f t="shared" si="1"/>
        <v>0</v>
      </c>
      <c r="G125" s="254" t="s">
        <v>164</v>
      </c>
      <c r="I125" s="108"/>
    </row>
    <row r="126" spans="1:9" s="106" customFormat="1" hidden="1" x14ac:dyDescent="0.25">
      <c r="A126" s="206"/>
      <c r="B126" s="196"/>
      <c r="C126" s="196"/>
      <c r="D126" s="213"/>
      <c r="E126" s="196"/>
      <c r="F126" s="153">
        <f t="shared" si="1"/>
        <v>0</v>
      </c>
      <c r="G126" s="254" t="s">
        <v>164</v>
      </c>
      <c r="I126" s="108"/>
    </row>
    <row r="127" spans="1:9" s="106" customFormat="1" hidden="1" x14ac:dyDescent="0.25">
      <c r="A127" s="206"/>
      <c r="B127" s="196"/>
      <c r="C127" s="196"/>
      <c r="D127" s="213"/>
      <c r="E127" s="196"/>
      <c r="F127" s="153">
        <f t="shared" si="1"/>
        <v>0</v>
      </c>
      <c r="G127" s="254" t="s">
        <v>164</v>
      </c>
      <c r="I127" s="108"/>
    </row>
    <row r="128" spans="1:9" s="106" customFormat="1" hidden="1" x14ac:dyDescent="0.25">
      <c r="A128" s="206"/>
      <c r="B128" s="196"/>
      <c r="C128" s="196"/>
      <c r="D128" s="213"/>
      <c r="E128" s="196"/>
      <c r="F128" s="153">
        <f t="shared" si="1"/>
        <v>0</v>
      </c>
      <c r="G128" s="254" t="s">
        <v>164</v>
      </c>
      <c r="I128" s="108"/>
    </row>
    <row r="129" spans="1:9" s="106" customFormat="1" hidden="1" x14ac:dyDescent="0.25">
      <c r="A129" s="206"/>
      <c r="B129" s="196"/>
      <c r="C129" s="196"/>
      <c r="D129" s="213"/>
      <c r="E129" s="196"/>
      <c r="F129" s="153">
        <f t="shared" si="1"/>
        <v>0</v>
      </c>
      <c r="G129" s="254" t="s">
        <v>164</v>
      </c>
      <c r="I129" s="108"/>
    </row>
    <row r="130" spans="1:9" s="106" customFormat="1" hidden="1" x14ac:dyDescent="0.25">
      <c r="A130" s="206"/>
      <c r="B130" s="196"/>
      <c r="C130" s="196"/>
      <c r="D130" s="213"/>
      <c r="E130" s="196"/>
      <c r="F130" s="153">
        <f t="shared" si="1"/>
        <v>0</v>
      </c>
      <c r="G130" s="254" t="s">
        <v>164</v>
      </c>
      <c r="I130" s="108"/>
    </row>
    <row r="131" spans="1:9" s="106" customFormat="1" hidden="1" x14ac:dyDescent="0.25">
      <c r="A131" s="206"/>
      <c r="B131" s="196"/>
      <c r="C131" s="196"/>
      <c r="D131" s="213"/>
      <c r="E131" s="196"/>
      <c r="F131" s="153">
        <f t="shared" si="1"/>
        <v>0</v>
      </c>
      <c r="G131" s="254" t="s">
        <v>164</v>
      </c>
      <c r="I131" s="108"/>
    </row>
    <row r="132" spans="1:9" s="106" customFormat="1" hidden="1" x14ac:dyDescent="0.25">
      <c r="A132" s="206"/>
      <c r="B132" s="196"/>
      <c r="C132" s="196"/>
      <c r="D132" s="213"/>
      <c r="E132" s="196"/>
      <c r="F132" s="153">
        <f t="shared" si="1"/>
        <v>0</v>
      </c>
      <c r="G132" s="254" t="s">
        <v>164</v>
      </c>
      <c r="I132" s="108"/>
    </row>
    <row r="133" spans="1:9" s="106" customFormat="1" hidden="1" x14ac:dyDescent="0.25">
      <c r="A133" s="206"/>
      <c r="B133" s="196"/>
      <c r="C133" s="196"/>
      <c r="D133" s="213"/>
      <c r="E133" s="196"/>
      <c r="F133" s="153">
        <f t="shared" si="1"/>
        <v>0</v>
      </c>
      <c r="G133" s="254" t="s">
        <v>164</v>
      </c>
      <c r="I133" s="108"/>
    </row>
    <row r="134" spans="1:9" s="106" customFormat="1" x14ac:dyDescent="0.25">
      <c r="A134" s="206" t="s">
        <v>200</v>
      </c>
      <c r="B134" s="196">
        <v>3</v>
      </c>
      <c r="C134" s="196" t="s">
        <v>205</v>
      </c>
      <c r="D134" s="213">
        <f t="shared" ref="D134" ca="1" si="2">RAND()*1000000</f>
        <v>73975.790739658652</v>
      </c>
      <c r="E134" s="196">
        <v>7</v>
      </c>
      <c r="F134" s="245">
        <f ca="1">ROUND(+B134*D134*E134,2)</f>
        <v>1553491.61</v>
      </c>
      <c r="G134" s="254" t="s">
        <v>164</v>
      </c>
      <c r="I134" s="108"/>
    </row>
    <row r="135" spans="1:9" x14ac:dyDescent="0.25">
      <c r="A135" s="222"/>
      <c r="B135" s="155"/>
      <c r="C135" s="155"/>
      <c r="D135" s="230"/>
      <c r="E135" s="231" t="s">
        <v>165</v>
      </c>
      <c r="F135" s="252">
        <f ca="1">ROUND(SUBTOTAL(109,F5:F134),2)</f>
        <v>44310877.119999997</v>
      </c>
      <c r="G135" s="256" t="s">
        <v>164</v>
      </c>
      <c r="I135" s="41" t="s">
        <v>206</v>
      </c>
    </row>
    <row r="136" spans="1:9" s="106" customFormat="1" x14ac:dyDescent="0.25">
      <c r="A136" s="206"/>
      <c r="B136" s="114"/>
      <c r="C136" s="114"/>
      <c r="D136" s="234"/>
      <c r="E136" s="114"/>
      <c r="F136" s="250"/>
      <c r="G136" s="254" t="s">
        <v>167</v>
      </c>
    </row>
    <row r="137" spans="1:9" s="106" customFormat="1" x14ac:dyDescent="0.25">
      <c r="A137" s="206" t="s">
        <v>200</v>
      </c>
      <c r="B137" s="196">
        <v>3</v>
      </c>
      <c r="C137" s="196" t="s">
        <v>205</v>
      </c>
      <c r="D137" s="213">
        <f t="shared" ref="D137:D139" ca="1" si="3">RAND()*1000000</f>
        <v>182741.70960414372</v>
      </c>
      <c r="E137" s="196">
        <v>7</v>
      </c>
      <c r="F137" s="153">
        <f ca="1">ROUND(+B137*D137*E137,2)</f>
        <v>3837575.9</v>
      </c>
      <c r="G137" s="254" t="s">
        <v>167</v>
      </c>
    </row>
    <row r="138" spans="1:9" s="106" customFormat="1" x14ac:dyDescent="0.25">
      <c r="A138" s="206" t="s">
        <v>200</v>
      </c>
      <c r="B138" s="196">
        <v>3</v>
      </c>
      <c r="C138" s="196" t="s">
        <v>205</v>
      </c>
      <c r="D138" s="213">
        <f t="shared" ca="1" si="3"/>
        <v>914665.71782480448</v>
      </c>
      <c r="E138" s="196">
        <v>7</v>
      </c>
      <c r="F138" s="153">
        <f t="shared" ref="F138:F265" ca="1" si="4">ROUND(+B138*D138*E138,2)</f>
        <v>19207980.07</v>
      </c>
      <c r="G138" s="254" t="s">
        <v>167</v>
      </c>
      <c r="I138" s="108"/>
    </row>
    <row r="139" spans="1:9" s="106" customFormat="1" x14ac:dyDescent="0.25">
      <c r="A139" s="206" t="s">
        <v>200</v>
      </c>
      <c r="B139" s="196">
        <v>3</v>
      </c>
      <c r="C139" s="196" t="s">
        <v>205</v>
      </c>
      <c r="D139" s="213">
        <f t="shared" ca="1" si="3"/>
        <v>866681.22031859437</v>
      </c>
      <c r="E139" s="196">
        <v>7</v>
      </c>
      <c r="F139" s="153">
        <f t="shared" ca="1" si="4"/>
        <v>18200305.629999999</v>
      </c>
      <c r="G139" s="254" t="s">
        <v>167</v>
      </c>
      <c r="I139" s="108"/>
    </row>
    <row r="140" spans="1:9" s="106" customFormat="1" hidden="1" x14ac:dyDescent="0.25">
      <c r="A140" s="206"/>
      <c r="B140" s="196"/>
      <c r="C140" s="196"/>
      <c r="D140" s="213"/>
      <c r="E140" s="196"/>
      <c r="F140" s="153">
        <f t="shared" si="4"/>
        <v>0</v>
      </c>
      <c r="G140" s="254" t="s">
        <v>167</v>
      </c>
      <c r="I140" s="108"/>
    </row>
    <row r="141" spans="1:9" s="106" customFormat="1" hidden="1" x14ac:dyDescent="0.25">
      <c r="A141" s="206"/>
      <c r="B141" s="196"/>
      <c r="C141" s="196"/>
      <c r="D141" s="213"/>
      <c r="E141" s="196"/>
      <c r="F141" s="153">
        <f t="shared" si="4"/>
        <v>0</v>
      </c>
      <c r="G141" s="254" t="s">
        <v>167</v>
      </c>
      <c r="I141" s="108"/>
    </row>
    <row r="142" spans="1:9" s="106" customFormat="1" hidden="1" x14ac:dyDescent="0.25">
      <c r="A142" s="206"/>
      <c r="B142" s="196"/>
      <c r="C142" s="196"/>
      <c r="D142" s="213"/>
      <c r="E142" s="196"/>
      <c r="F142" s="153">
        <f t="shared" si="4"/>
        <v>0</v>
      </c>
      <c r="G142" s="254" t="s">
        <v>167</v>
      </c>
      <c r="I142" s="108"/>
    </row>
    <row r="143" spans="1:9" s="106" customFormat="1" hidden="1" x14ac:dyDescent="0.25">
      <c r="A143" s="206"/>
      <c r="B143" s="196"/>
      <c r="C143" s="196"/>
      <c r="D143" s="213"/>
      <c r="E143" s="196"/>
      <c r="F143" s="153">
        <f t="shared" si="4"/>
        <v>0</v>
      </c>
      <c r="G143" s="254" t="s">
        <v>167</v>
      </c>
      <c r="I143" s="108"/>
    </row>
    <row r="144" spans="1:9" s="106" customFormat="1" hidden="1" x14ac:dyDescent="0.25">
      <c r="A144" s="206"/>
      <c r="B144" s="196"/>
      <c r="C144" s="196"/>
      <c r="D144" s="213"/>
      <c r="E144" s="196"/>
      <c r="F144" s="153">
        <f t="shared" si="4"/>
        <v>0</v>
      </c>
      <c r="G144" s="254" t="s">
        <v>167</v>
      </c>
      <c r="I144" s="108"/>
    </row>
    <row r="145" spans="1:9" s="106" customFormat="1" hidden="1" x14ac:dyDescent="0.25">
      <c r="A145" s="206"/>
      <c r="B145" s="196"/>
      <c r="C145" s="196"/>
      <c r="D145" s="213"/>
      <c r="E145" s="196"/>
      <c r="F145" s="153">
        <f t="shared" si="4"/>
        <v>0</v>
      </c>
      <c r="G145" s="254" t="s">
        <v>167</v>
      </c>
      <c r="I145" s="108"/>
    </row>
    <row r="146" spans="1:9" s="106" customFormat="1" hidden="1" x14ac:dyDescent="0.25">
      <c r="A146" s="206"/>
      <c r="B146" s="196"/>
      <c r="C146" s="196"/>
      <c r="D146" s="213"/>
      <c r="E146" s="196"/>
      <c r="F146" s="153">
        <f t="shared" si="4"/>
        <v>0</v>
      </c>
      <c r="G146" s="254" t="s">
        <v>167</v>
      </c>
      <c r="I146" s="108"/>
    </row>
    <row r="147" spans="1:9" s="106" customFormat="1" hidden="1" x14ac:dyDescent="0.25">
      <c r="A147" s="206"/>
      <c r="B147" s="196"/>
      <c r="C147" s="196"/>
      <c r="D147" s="213"/>
      <c r="E147" s="196"/>
      <c r="F147" s="153">
        <f t="shared" si="4"/>
        <v>0</v>
      </c>
      <c r="G147" s="254" t="s">
        <v>167</v>
      </c>
      <c r="I147" s="108"/>
    </row>
    <row r="148" spans="1:9" s="106" customFormat="1" hidden="1" x14ac:dyDescent="0.25">
      <c r="A148" s="206"/>
      <c r="B148" s="196"/>
      <c r="C148" s="196"/>
      <c r="D148" s="213"/>
      <c r="E148" s="196"/>
      <c r="F148" s="153">
        <f t="shared" si="4"/>
        <v>0</v>
      </c>
      <c r="G148" s="254" t="s">
        <v>167</v>
      </c>
      <c r="I148" s="108"/>
    </row>
    <row r="149" spans="1:9" s="106" customFormat="1" hidden="1" x14ac:dyDescent="0.25">
      <c r="A149" s="206"/>
      <c r="B149" s="196"/>
      <c r="C149" s="196"/>
      <c r="D149" s="213"/>
      <c r="E149" s="196"/>
      <c r="F149" s="153">
        <f t="shared" si="4"/>
        <v>0</v>
      </c>
      <c r="G149" s="254" t="s">
        <v>167</v>
      </c>
      <c r="I149" s="108"/>
    </row>
    <row r="150" spans="1:9" s="106" customFormat="1" hidden="1" x14ac:dyDescent="0.25">
      <c r="A150" s="206"/>
      <c r="B150" s="196"/>
      <c r="C150" s="196"/>
      <c r="D150" s="213"/>
      <c r="E150" s="196"/>
      <c r="F150" s="153">
        <f t="shared" si="4"/>
        <v>0</v>
      </c>
      <c r="G150" s="254" t="s">
        <v>167</v>
      </c>
      <c r="I150" s="108"/>
    </row>
    <row r="151" spans="1:9" s="106" customFormat="1" hidden="1" x14ac:dyDescent="0.25">
      <c r="A151" s="206"/>
      <c r="B151" s="196"/>
      <c r="C151" s="196"/>
      <c r="D151" s="213"/>
      <c r="E151" s="196"/>
      <c r="F151" s="153">
        <f t="shared" si="4"/>
        <v>0</v>
      </c>
      <c r="G151" s="254" t="s">
        <v>167</v>
      </c>
      <c r="I151" s="108"/>
    </row>
    <row r="152" spans="1:9" s="106" customFormat="1" hidden="1" x14ac:dyDescent="0.25">
      <c r="A152" s="206"/>
      <c r="B152" s="196"/>
      <c r="C152" s="196"/>
      <c r="D152" s="213"/>
      <c r="E152" s="196"/>
      <c r="F152" s="153">
        <f t="shared" si="4"/>
        <v>0</v>
      </c>
      <c r="G152" s="254" t="s">
        <v>167</v>
      </c>
      <c r="I152" s="108"/>
    </row>
    <row r="153" spans="1:9" s="106" customFormat="1" hidden="1" x14ac:dyDescent="0.25">
      <c r="A153" s="206"/>
      <c r="B153" s="196"/>
      <c r="C153" s="196"/>
      <c r="D153" s="213"/>
      <c r="E153" s="196"/>
      <c r="F153" s="153">
        <f t="shared" si="4"/>
        <v>0</v>
      </c>
      <c r="G153" s="254" t="s">
        <v>167</v>
      </c>
      <c r="I153" s="108"/>
    </row>
    <row r="154" spans="1:9" s="106" customFormat="1" hidden="1" x14ac:dyDescent="0.25">
      <c r="A154" s="206"/>
      <c r="B154" s="196"/>
      <c r="C154" s="196"/>
      <c r="D154" s="213"/>
      <c r="E154" s="196"/>
      <c r="F154" s="153">
        <f t="shared" si="4"/>
        <v>0</v>
      </c>
      <c r="G154" s="254" t="s">
        <v>167</v>
      </c>
      <c r="I154" s="108"/>
    </row>
    <row r="155" spans="1:9" s="106" customFormat="1" hidden="1" x14ac:dyDescent="0.25">
      <c r="A155" s="206"/>
      <c r="B155" s="196"/>
      <c r="C155" s="196"/>
      <c r="D155" s="213"/>
      <c r="E155" s="196"/>
      <c r="F155" s="153">
        <f t="shared" si="4"/>
        <v>0</v>
      </c>
      <c r="G155" s="254" t="s">
        <v>167</v>
      </c>
      <c r="I155" s="108"/>
    </row>
    <row r="156" spans="1:9" s="106" customFormat="1" hidden="1" x14ac:dyDescent="0.25">
      <c r="A156" s="206"/>
      <c r="B156" s="196"/>
      <c r="C156" s="196"/>
      <c r="D156" s="213"/>
      <c r="E156" s="196"/>
      <c r="F156" s="153">
        <f t="shared" si="4"/>
        <v>0</v>
      </c>
      <c r="G156" s="254" t="s">
        <v>167</v>
      </c>
      <c r="I156" s="108"/>
    </row>
    <row r="157" spans="1:9" s="106" customFormat="1" hidden="1" x14ac:dyDescent="0.25">
      <c r="A157" s="206"/>
      <c r="B157" s="196"/>
      <c r="C157" s="196"/>
      <c r="D157" s="213"/>
      <c r="E157" s="196"/>
      <c r="F157" s="153">
        <f t="shared" si="4"/>
        <v>0</v>
      </c>
      <c r="G157" s="254" t="s">
        <v>167</v>
      </c>
      <c r="I157" s="108"/>
    </row>
    <row r="158" spans="1:9" s="106" customFormat="1" hidden="1" x14ac:dyDescent="0.25">
      <c r="A158" s="206"/>
      <c r="B158" s="196"/>
      <c r="C158" s="196"/>
      <c r="D158" s="213"/>
      <c r="E158" s="196"/>
      <c r="F158" s="153">
        <f t="shared" si="4"/>
        <v>0</v>
      </c>
      <c r="G158" s="254" t="s">
        <v>167</v>
      </c>
      <c r="I158" s="108"/>
    </row>
    <row r="159" spans="1:9" s="106" customFormat="1" hidden="1" x14ac:dyDescent="0.25">
      <c r="A159" s="206"/>
      <c r="B159" s="196"/>
      <c r="C159" s="196"/>
      <c r="D159" s="213"/>
      <c r="E159" s="196"/>
      <c r="F159" s="153">
        <f t="shared" si="4"/>
        <v>0</v>
      </c>
      <c r="G159" s="254" t="s">
        <v>167</v>
      </c>
      <c r="I159" s="108"/>
    </row>
    <row r="160" spans="1:9" s="106" customFormat="1" hidden="1" x14ac:dyDescent="0.25">
      <c r="A160" s="206"/>
      <c r="B160" s="196"/>
      <c r="C160" s="196"/>
      <c r="D160" s="213"/>
      <c r="E160" s="196"/>
      <c r="F160" s="153">
        <f t="shared" si="4"/>
        <v>0</v>
      </c>
      <c r="G160" s="254" t="s">
        <v>167</v>
      </c>
      <c r="I160" s="108"/>
    </row>
    <row r="161" spans="1:9" s="106" customFormat="1" hidden="1" x14ac:dyDescent="0.25">
      <c r="A161" s="206"/>
      <c r="B161" s="196"/>
      <c r="C161" s="196"/>
      <c r="D161" s="213"/>
      <c r="E161" s="196"/>
      <c r="F161" s="153">
        <f t="shared" si="4"/>
        <v>0</v>
      </c>
      <c r="G161" s="254" t="s">
        <v>167</v>
      </c>
      <c r="I161" s="108"/>
    </row>
    <row r="162" spans="1:9" s="106" customFormat="1" hidden="1" x14ac:dyDescent="0.25">
      <c r="A162" s="206"/>
      <c r="B162" s="196"/>
      <c r="C162" s="196"/>
      <c r="D162" s="213"/>
      <c r="E162" s="196"/>
      <c r="F162" s="153">
        <f t="shared" si="4"/>
        <v>0</v>
      </c>
      <c r="G162" s="254" t="s">
        <v>167</v>
      </c>
      <c r="I162" s="108"/>
    </row>
    <row r="163" spans="1:9" s="106" customFormat="1" hidden="1" x14ac:dyDescent="0.25">
      <c r="A163" s="206"/>
      <c r="B163" s="196"/>
      <c r="C163" s="196"/>
      <c r="D163" s="213"/>
      <c r="E163" s="196"/>
      <c r="F163" s="153">
        <f t="shared" si="4"/>
        <v>0</v>
      </c>
      <c r="G163" s="254" t="s">
        <v>167</v>
      </c>
      <c r="I163" s="108"/>
    </row>
    <row r="164" spans="1:9" s="106" customFormat="1" hidden="1" x14ac:dyDescent="0.25">
      <c r="A164" s="206"/>
      <c r="B164" s="196"/>
      <c r="C164" s="196"/>
      <c r="D164" s="213"/>
      <c r="E164" s="196"/>
      <c r="F164" s="153">
        <f t="shared" si="4"/>
        <v>0</v>
      </c>
      <c r="G164" s="254" t="s">
        <v>167</v>
      </c>
      <c r="I164" s="108"/>
    </row>
    <row r="165" spans="1:9" s="106" customFormat="1" hidden="1" x14ac:dyDescent="0.25">
      <c r="A165" s="206"/>
      <c r="B165" s="196"/>
      <c r="C165" s="196"/>
      <c r="D165" s="213"/>
      <c r="E165" s="196"/>
      <c r="F165" s="153">
        <f t="shared" si="4"/>
        <v>0</v>
      </c>
      <c r="G165" s="254" t="s">
        <v>167</v>
      </c>
      <c r="I165" s="108"/>
    </row>
    <row r="166" spans="1:9" s="106" customFormat="1" hidden="1" x14ac:dyDescent="0.25">
      <c r="A166" s="206"/>
      <c r="B166" s="196"/>
      <c r="C166" s="196"/>
      <c r="D166" s="213"/>
      <c r="E166" s="196"/>
      <c r="F166" s="153">
        <f t="shared" si="4"/>
        <v>0</v>
      </c>
      <c r="G166" s="254" t="s">
        <v>167</v>
      </c>
      <c r="I166" s="108"/>
    </row>
    <row r="167" spans="1:9" s="106" customFormat="1" hidden="1" x14ac:dyDescent="0.25">
      <c r="A167" s="206"/>
      <c r="B167" s="196"/>
      <c r="C167" s="196"/>
      <c r="D167" s="213"/>
      <c r="E167" s="196"/>
      <c r="F167" s="153">
        <f t="shared" si="4"/>
        <v>0</v>
      </c>
      <c r="G167" s="254" t="s">
        <v>167</v>
      </c>
      <c r="I167" s="108"/>
    </row>
    <row r="168" spans="1:9" s="106" customFormat="1" hidden="1" x14ac:dyDescent="0.25">
      <c r="A168" s="206"/>
      <c r="B168" s="196"/>
      <c r="C168" s="196"/>
      <c r="D168" s="213"/>
      <c r="E168" s="196"/>
      <c r="F168" s="153">
        <f t="shared" si="4"/>
        <v>0</v>
      </c>
      <c r="G168" s="254" t="s">
        <v>167</v>
      </c>
      <c r="I168" s="108"/>
    </row>
    <row r="169" spans="1:9" s="106" customFormat="1" hidden="1" x14ac:dyDescent="0.25">
      <c r="A169" s="206"/>
      <c r="B169" s="196"/>
      <c r="C169" s="196"/>
      <c r="D169" s="213"/>
      <c r="E169" s="196"/>
      <c r="F169" s="153">
        <f t="shared" si="4"/>
        <v>0</v>
      </c>
      <c r="G169" s="254" t="s">
        <v>167</v>
      </c>
      <c r="I169" s="108"/>
    </row>
    <row r="170" spans="1:9" s="106" customFormat="1" hidden="1" x14ac:dyDescent="0.25">
      <c r="A170" s="206"/>
      <c r="B170" s="196"/>
      <c r="C170" s="196"/>
      <c r="D170" s="213"/>
      <c r="E170" s="196"/>
      <c r="F170" s="153">
        <f t="shared" si="4"/>
        <v>0</v>
      </c>
      <c r="G170" s="254" t="s">
        <v>167</v>
      </c>
      <c r="I170" s="108"/>
    </row>
    <row r="171" spans="1:9" s="106" customFormat="1" hidden="1" x14ac:dyDescent="0.25">
      <c r="A171" s="206"/>
      <c r="B171" s="196"/>
      <c r="C171" s="196"/>
      <c r="D171" s="213"/>
      <c r="E171" s="196"/>
      <c r="F171" s="153">
        <f t="shared" si="4"/>
        <v>0</v>
      </c>
      <c r="G171" s="254" t="s">
        <v>167</v>
      </c>
      <c r="I171" s="108"/>
    </row>
    <row r="172" spans="1:9" s="106" customFormat="1" hidden="1" x14ac:dyDescent="0.25">
      <c r="A172" s="206"/>
      <c r="B172" s="196"/>
      <c r="C172" s="196"/>
      <c r="D172" s="213"/>
      <c r="E172" s="196"/>
      <c r="F172" s="153">
        <f t="shared" si="4"/>
        <v>0</v>
      </c>
      <c r="G172" s="254" t="s">
        <v>167</v>
      </c>
      <c r="I172" s="108"/>
    </row>
    <row r="173" spans="1:9" s="106" customFormat="1" hidden="1" x14ac:dyDescent="0.25">
      <c r="A173" s="206"/>
      <c r="B173" s="196"/>
      <c r="C173" s="196"/>
      <c r="D173" s="213"/>
      <c r="E173" s="196"/>
      <c r="F173" s="153">
        <f t="shared" si="4"/>
        <v>0</v>
      </c>
      <c r="G173" s="254" t="s">
        <v>167</v>
      </c>
      <c r="I173" s="108"/>
    </row>
    <row r="174" spans="1:9" s="106" customFormat="1" hidden="1" x14ac:dyDescent="0.25">
      <c r="A174" s="206"/>
      <c r="B174" s="196"/>
      <c r="C174" s="196"/>
      <c r="D174" s="213"/>
      <c r="E174" s="196"/>
      <c r="F174" s="153">
        <f t="shared" si="4"/>
        <v>0</v>
      </c>
      <c r="G174" s="254" t="s">
        <v>167</v>
      </c>
      <c r="I174" s="108"/>
    </row>
    <row r="175" spans="1:9" s="106" customFormat="1" hidden="1" x14ac:dyDescent="0.25">
      <c r="A175" s="206"/>
      <c r="B175" s="196"/>
      <c r="C175" s="196"/>
      <c r="D175" s="213"/>
      <c r="E175" s="196"/>
      <c r="F175" s="153">
        <f t="shared" si="4"/>
        <v>0</v>
      </c>
      <c r="G175" s="254" t="s">
        <v>167</v>
      </c>
      <c r="I175" s="108"/>
    </row>
    <row r="176" spans="1:9" s="106" customFormat="1" hidden="1" x14ac:dyDescent="0.25">
      <c r="A176" s="206"/>
      <c r="B176" s="196"/>
      <c r="C176" s="196"/>
      <c r="D176" s="213"/>
      <c r="E176" s="196"/>
      <c r="F176" s="153">
        <f t="shared" si="4"/>
        <v>0</v>
      </c>
      <c r="G176" s="254" t="s">
        <v>167</v>
      </c>
      <c r="I176" s="108"/>
    </row>
    <row r="177" spans="1:9" s="106" customFormat="1" hidden="1" x14ac:dyDescent="0.25">
      <c r="A177" s="206"/>
      <c r="B177" s="196"/>
      <c r="C177" s="196"/>
      <c r="D177" s="213"/>
      <c r="E177" s="196"/>
      <c r="F177" s="153">
        <f t="shared" si="4"/>
        <v>0</v>
      </c>
      <c r="G177" s="254" t="s">
        <v>167</v>
      </c>
      <c r="I177" s="108"/>
    </row>
    <row r="178" spans="1:9" s="106" customFormat="1" hidden="1" x14ac:dyDescent="0.25">
      <c r="A178" s="206"/>
      <c r="B178" s="196"/>
      <c r="C178" s="196"/>
      <c r="D178" s="213"/>
      <c r="E178" s="196"/>
      <c r="F178" s="153">
        <f t="shared" si="4"/>
        <v>0</v>
      </c>
      <c r="G178" s="254" t="s">
        <v>167</v>
      </c>
      <c r="I178" s="108"/>
    </row>
    <row r="179" spans="1:9" s="106" customFormat="1" hidden="1" x14ac:dyDescent="0.25">
      <c r="A179" s="206"/>
      <c r="B179" s="196"/>
      <c r="C179" s="196"/>
      <c r="D179" s="213"/>
      <c r="E179" s="196"/>
      <c r="F179" s="153">
        <f t="shared" si="4"/>
        <v>0</v>
      </c>
      <c r="G179" s="254" t="s">
        <v>167</v>
      </c>
      <c r="I179" s="108"/>
    </row>
    <row r="180" spans="1:9" s="106" customFormat="1" hidden="1" x14ac:dyDescent="0.25">
      <c r="A180" s="206"/>
      <c r="B180" s="196"/>
      <c r="C180" s="196"/>
      <c r="D180" s="213"/>
      <c r="E180" s="196"/>
      <c r="F180" s="153">
        <f t="shared" si="4"/>
        <v>0</v>
      </c>
      <c r="G180" s="254" t="s">
        <v>167</v>
      </c>
      <c r="I180" s="108"/>
    </row>
    <row r="181" spans="1:9" s="106" customFormat="1" hidden="1" x14ac:dyDescent="0.25">
      <c r="A181" s="206"/>
      <c r="B181" s="196"/>
      <c r="C181" s="196"/>
      <c r="D181" s="213"/>
      <c r="E181" s="196"/>
      <c r="F181" s="153">
        <f t="shared" si="4"/>
        <v>0</v>
      </c>
      <c r="G181" s="254" t="s">
        <v>167</v>
      </c>
      <c r="I181" s="108"/>
    </row>
    <row r="182" spans="1:9" s="106" customFormat="1" hidden="1" x14ac:dyDescent="0.25">
      <c r="A182" s="206"/>
      <c r="B182" s="196"/>
      <c r="C182" s="196"/>
      <c r="D182" s="213"/>
      <c r="E182" s="196"/>
      <c r="F182" s="153">
        <f t="shared" si="4"/>
        <v>0</v>
      </c>
      <c r="G182" s="254" t="s">
        <v>167</v>
      </c>
      <c r="I182" s="108"/>
    </row>
    <row r="183" spans="1:9" s="106" customFormat="1" hidden="1" x14ac:dyDescent="0.25">
      <c r="A183" s="206"/>
      <c r="B183" s="196"/>
      <c r="C183" s="196"/>
      <c r="D183" s="213"/>
      <c r="E183" s="196"/>
      <c r="F183" s="153">
        <f t="shared" si="4"/>
        <v>0</v>
      </c>
      <c r="G183" s="254" t="s">
        <v>167</v>
      </c>
      <c r="I183" s="108"/>
    </row>
    <row r="184" spans="1:9" s="106" customFormat="1" hidden="1" x14ac:dyDescent="0.25">
      <c r="A184" s="206"/>
      <c r="B184" s="196"/>
      <c r="C184" s="196"/>
      <c r="D184" s="213"/>
      <c r="E184" s="196"/>
      <c r="F184" s="153">
        <f t="shared" si="4"/>
        <v>0</v>
      </c>
      <c r="G184" s="254" t="s">
        <v>167</v>
      </c>
      <c r="I184" s="108"/>
    </row>
    <row r="185" spans="1:9" s="106" customFormat="1" hidden="1" x14ac:dyDescent="0.25">
      <c r="A185" s="206"/>
      <c r="B185" s="196"/>
      <c r="C185" s="196"/>
      <c r="D185" s="213"/>
      <c r="E185" s="196"/>
      <c r="F185" s="153">
        <f t="shared" si="4"/>
        <v>0</v>
      </c>
      <c r="G185" s="254" t="s">
        <v>167</v>
      </c>
      <c r="I185" s="108"/>
    </row>
    <row r="186" spans="1:9" s="106" customFormat="1" hidden="1" x14ac:dyDescent="0.25">
      <c r="A186" s="206"/>
      <c r="B186" s="196"/>
      <c r="C186" s="196"/>
      <c r="D186" s="213"/>
      <c r="E186" s="196"/>
      <c r="F186" s="153">
        <f t="shared" si="4"/>
        <v>0</v>
      </c>
      <c r="G186" s="254" t="s">
        <v>167</v>
      </c>
      <c r="I186" s="108"/>
    </row>
    <row r="187" spans="1:9" s="106" customFormat="1" hidden="1" x14ac:dyDescent="0.25">
      <c r="A187" s="206"/>
      <c r="B187" s="196"/>
      <c r="C187" s="196"/>
      <c r="D187" s="213"/>
      <c r="E187" s="196"/>
      <c r="F187" s="153">
        <f t="shared" si="4"/>
        <v>0</v>
      </c>
      <c r="G187" s="254" t="s">
        <v>167</v>
      </c>
      <c r="I187" s="108"/>
    </row>
    <row r="188" spans="1:9" s="106" customFormat="1" hidden="1" x14ac:dyDescent="0.25">
      <c r="A188" s="206"/>
      <c r="B188" s="196"/>
      <c r="C188" s="196"/>
      <c r="D188" s="213"/>
      <c r="E188" s="196"/>
      <c r="F188" s="153">
        <f t="shared" si="4"/>
        <v>0</v>
      </c>
      <c r="G188" s="254" t="s">
        <v>167</v>
      </c>
      <c r="I188" s="108"/>
    </row>
    <row r="189" spans="1:9" s="106" customFormat="1" hidden="1" x14ac:dyDescent="0.25">
      <c r="A189" s="206"/>
      <c r="B189" s="196"/>
      <c r="C189" s="196"/>
      <c r="D189" s="213"/>
      <c r="E189" s="196"/>
      <c r="F189" s="153">
        <f t="shared" si="4"/>
        <v>0</v>
      </c>
      <c r="G189" s="254" t="s">
        <v>167</v>
      </c>
      <c r="I189" s="108"/>
    </row>
    <row r="190" spans="1:9" s="106" customFormat="1" hidden="1" x14ac:dyDescent="0.25">
      <c r="A190" s="206"/>
      <c r="B190" s="196"/>
      <c r="C190" s="196"/>
      <c r="D190" s="213"/>
      <c r="E190" s="196"/>
      <c r="F190" s="153">
        <f t="shared" si="4"/>
        <v>0</v>
      </c>
      <c r="G190" s="254" t="s">
        <v>167</v>
      </c>
      <c r="I190" s="108"/>
    </row>
    <row r="191" spans="1:9" s="106" customFormat="1" hidden="1" x14ac:dyDescent="0.25">
      <c r="A191" s="206"/>
      <c r="B191" s="196"/>
      <c r="C191" s="196"/>
      <c r="D191" s="213"/>
      <c r="E191" s="196"/>
      <c r="F191" s="153">
        <f t="shared" si="4"/>
        <v>0</v>
      </c>
      <c r="G191" s="254" t="s">
        <v>167</v>
      </c>
      <c r="I191" s="108"/>
    </row>
    <row r="192" spans="1:9" s="106" customFormat="1" hidden="1" x14ac:dyDescent="0.25">
      <c r="A192" s="206"/>
      <c r="B192" s="196"/>
      <c r="C192" s="196"/>
      <c r="D192" s="213"/>
      <c r="E192" s="196"/>
      <c r="F192" s="153">
        <f t="shared" si="4"/>
        <v>0</v>
      </c>
      <c r="G192" s="254" t="s">
        <v>167</v>
      </c>
      <c r="I192" s="108"/>
    </row>
    <row r="193" spans="1:9" s="106" customFormat="1" hidden="1" x14ac:dyDescent="0.25">
      <c r="A193" s="206"/>
      <c r="B193" s="196"/>
      <c r="C193" s="196"/>
      <c r="D193" s="213"/>
      <c r="E193" s="196"/>
      <c r="F193" s="153">
        <f t="shared" si="4"/>
        <v>0</v>
      </c>
      <c r="G193" s="254" t="s">
        <v>167</v>
      </c>
      <c r="I193" s="108"/>
    </row>
    <row r="194" spans="1:9" s="106" customFormat="1" hidden="1" x14ac:dyDescent="0.25">
      <c r="A194" s="206"/>
      <c r="B194" s="196"/>
      <c r="C194" s="196"/>
      <c r="D194" s="213"/>
      <c r="E194" s="196"/>
      <c r="F194" s="153">
        <f t="shared" si="4"/>
        <v>0</v>
      </c>
      <c r="G194" s="254" t="s">
        <v>167</v>
      </c>
      <c r="I194" s="108"/>
    </row>
    <row r="195" spans="1:9" s="106" customFormat="1" hidden="1" x14ac:dyDescent="0.25">
      <c r="A195" s="206"/>
      <c r="B195" s="196"/>
      <c r="C195" s="196"/>
      <c r="D195" s="213"/>
      <c r="E195" s="196"/>
      <c r="F195" s="153">
        <f t="shared" si="4"/>
        <v>0</v>
      </c>
      <c r="G195" s="254" t="s">
        <v>167</v>
      </c>
      <c r="I195" s="108"/>
    </row>
    <row r="196" spans="1:9" s="106" customFormat="1" hidden="1" x14ac:dyDescent="0.25">
      <c r="A196" s="206"/>
      <c r="B196" s="196"/>
      <c r="C196" s="196"/>
      <c r="D196" s="213"/>
      <c r="E196" s="196"/>
      <c r="F196" s="153">
        <f t="shared" si="4"/>
        <v>0</v>
      </c>
      <c r="G196" s="254" t="s">
        <v>167</v>
      </c>
      <c r="I196" s="108"/>
    </row>
    <row r="197" spans="1:9" s="106" customFormat="1" hidden="1" x14ac:dyDescent="0.25">
      <c r="A197" s="206"/>
      <c r="B197" s="196"/>
      <c r="C197" s="196"/>
      <c r="D197" s="213"/>
      <c r="E197" s="196"/>
      <c r="F197" s="153">
        <f t="shared" si="4"/>
        <v>0</v>
      </c>
      <c r="G197" s="254" t="s">
        <v>167</v>
      </c>
      <c r="I197" s="108"/>
    </row>
    <row r="198" spans="1:9" s="106" customFormat="1" hidden="1" x14ac:dyDescent="0.25">
      <c r="A198" s="206"/>
      <c r="B198" s="196"/>
      <c r="C198" s="196"/>
      <c r="D198" s="213"/>
      <c r="E198" s="196"/>
      <c r="F198" s="153">
        <f t="shared" si="4"/>
        <v>0</v>
      </c>
      <c r="G198" s="254" t="s">
        <v>167</v>
      </c>
      <c r="I198" s="108"/>
    </row>
    <row r="199" spans="1:9" s="106" customFormat="1" hidden="1" x14ac:dyDescent="0.25">
      <c r="A199" s="206"/>
      <c r="B199" s="196"/>
      <c r="C199" s="196"/>
      <c r="D199" s="213"/>
      <c r="E199" s="196"/>
      <c r="F199" s="153">
        <f t="shared" si="4"/>
        <v>0</v>
      </c>
      <c r="G199" s="254" t="s">
        <v>167</v>
      </c>
      <c r="I199" s="108"/>
    </row>
    <row r="200" spans="1:9" s="106" customFormat="1" hidden="1" x14ac:dyDescent="0.25">
      <c r="A200" s="206"/>
      <c r="B200" s="196"/>
      <c r="C200" s="196"/>
      <c r="D200" s="213"/>
      <c r="E200" s="196"/>
      <c r="F200" s="153">
        <f t="shared" si="4"/>
        <v>0</v>
      </c>
      <c r="G200" s="254" t="s">
        <v>167</v>
      </c>
      <c r="I200" s="108"/>
    </row>
    <row r="201" spans="1:9" s="106" customFormat="1" hidden="1" x14ac:dyDescent="0.25">
      <c r="A201" s="206"/>
      <c r="B201" s="196"/>
      <c r="C201" s="196"/>
      <c r="D201" s="213"/>
      <c r="E201" s="196"/>
      <c r="F201" s="153">
        <f t="shared" si="4"/>
        <v>0</v>
      </c>
      <c r="G201" s="254" t="s">
        <v>167</v>
      </c>
      <c r="I201" s="108"/>
    </row>
    <row r="202" spans="1:9" s="106" customFormat="1" hidden="1" x14ac:dyDescent="0.25">
      <c r="A202" s="206"/>
      <c r="B202" s="196"/>
      <c r="C202" s="196"/>
      <c r="D202" s="213"/>
      <c r="E202" s="196"/>
      <c r="F202" s="153">
        <f t="shared" si="4"/>
        <v>0</v>
      </c>
      <c r="G202" s="254" t="s">
        <v>167</v>
      </c>
      <c r="I202" s="108"/>
    </row>
    <row r="203" spans="1:9" s="106" customFormat="1" hidden="1" x14ac:dyDescent="0.25">
      <c r="A203" s="206"/>
      <c r="B203" s="196"/>
      <c r="C203" s="196"/>
      <c r="D203" s="213"/>
      <c r="E203" s="196"/>
      <c r="F203" s="153">
        <f t="shared" si="4"/>
        <v>0</v>
      </c>
      <c r="G203" s="254" t="s">
        <v>167</v>
      </c>
      <c r="I203" s="108"/>
    </row>
    <row r="204" spans="1:9" s="106" customFormat="1" hidden="1" x14ac:dyDescent="0.25">
      <c r="A204" s="206"/>
      <c r="B204" s="196"/>
      <c r="C204" s="196"/>
      <c r="D204" s="213"/>
      <c r="E204" s="196"/>
      <c r="F204" s="153">
        <f t="shared" si="4"/>
        <v>0</v>
      </c>
      <c r="G204" s="254" t="s">
        <v>167</v>
      </c>
      <c r="I204" s="108"/>
    </row>
    <row r="205" spans="1:9" s="106" customFormat="1" hidden="1" x14ac:dyDescent="0.25">
      <c r="A205" s="206"/>
      <c r="B205" s="196"/>
      <c r="C205" s="196"/>
      <c r="D205" s="213"/>
      <c r="E205" s="196"/>
      <c r="F205" s="153">
        <f t="shared" si="4"/>
        <v>0</v>
      </c>
      <c r="G205" s="254" t="s">
        <v>167</v>
      </c>
      <c r="I205" s="108"/>
    </row>
    <row r="206" spans="1:9" s="106" customFormat="1" hidden="1" x14ac:dyDescent="0.25">
      <c r="A206" s="206"/>
      <c r="B206" s="196"/>
      <c r="C206" s="196"/>
      <c r="D206" s="213"/>
      <c r="E206" s="196"/>
      <c r="F206" s="153">
        <f t="shared" si="4"/>
        <v>0</v>
      </c>
      <c r="G206" s="254" t="s">
        <v>167</v>
      </c>
      <c r="I206" s="108"/>
    </row>
    <row r="207" spans="1:9" s="106" customFormat="1" hidden="1" x14ac:dyDescent="0.25">
      <c r="A207" s="206"/>
      <c r="B207" s="196"/>
      <c r="C207" s="196"/>
      <c r="D207" s="213"/>
      <c r="E207" s="196"/>
      <c r="F207" s="153">
        <f t="shared" si="4"/>
        <v>0</v>
      </c>
      <c r="G207" s="254" t="s">
        <v>167</v>
      </c>
      <c r="I207" s="108"/>
    </row>
    <row r="208" spans="1:9" s="106" customFormat="1" hidden="1" x14ac:dyDescent="0.25">
      <c r="A208" s="206"/>
      <c r="B208" s="196"/>
      <c r="C208" s="196"/>
      <c r="D208" s="213"/>
      <c r="E208" s="196"/>
      <c r="F208" s="153">
        <f t="shared" si="4"/>
        <v>0</v>
      </c>
      <c r="G208" s="254" t="s">
        <v>167</v>
      </c>
      <c r="I208" s="108"/>
    </row>
    <row r="209" spans="1:9" s="106" customFormat="1" hidden="1" x14ac:dyDescent="0.25">
      <c r="A209" s="206"/>
      <c r="B209" s="196"/>
      <c r="C209" s="196"/>
      <c r="D209" s="213"/>
      <c r="E209" s="196"/>
      <c r="F209" s="153">
        <f t="shared" si="4"/>
        <v>0</v>
      </c>
      <c r="G209" s="254" t="s">
        <v>167</v>
      </c>
      <c r="I209" s="108"/>
    </row>
    <row r="210" spans="1:9" s="106" customFormat="1" hidden="1" x14ac:dyDescent="0.25">
      <c r="A210" s="206"/>
      <c r="B210" s="196"/>
      <c r="C210" s="196"/>
      <c r="D210" s="213"/>
      <c r="E210" s="196"/>
      <c r="F210" s="153">
        <f t="shared" si="4"/>
        <v>0</v>
      </c>
      <c r="G210" s="254" t="s">
        <v>167</v>
      </c>
      <c r="I210" s="108"/>
    </row>
    <row r="211" spans="1:9" s="106" customFormat="1" hidden="1" x14ac:dyDescent="0.25">
      <c r="A211" s="206"/>
      <c r="B211" s="196"/>
      <c r="C211" s="196"/>
      <c r="D211" s="213"/>
      <c r="E211" s="196"/>
      <c r="F211" s="153">
        <f t="shared" si="4"/>
        <v>0</v>
      </c>
      <c r="G211" s="254" t="s">
        <v>167</v>
      </c>
      <c r="I211" s="108"/>
    </row>
    <row r="212" spans="1:9" s="106" customFormat="1" hidden="1" x14ac:dyDescent="0.25">
      <c r="A212" s="206"/>
      <c r="B212" s="196"/>
      <c r="C212" s="196"/>
      <c r="D212" s="213"/>
      <c r="E212" s="196"/>
      <c r="F212" s="153">
        <f t="shared" si="4"/>
        <v>0</v>
      </c>
      <c r="G212" s="254" t="s">
        <v>167</v>
      </c>
      <c r="I212" s="108"/>
    </row>
    <row r="213" spans="1:9" s="106" customFormat="1" hidden="1" x14ac:dyDescent="0.25">
      <c r="A213" s="206"/>
      <c r="B213" s="196"/>
      <c r="C213" s="196"/>
      <c r="D213" s="213"/>
      <c r="E213" s="196"/>
      <c r="F213" s="153">
        <f t="shared" si="4"/>
        <v>0</v>
      </c>
      <c r="G213" s="254" t="s">
        <v>167</v>
      </c>
      <c r="I213" s="108"/>
    </row>
    <row r="214" spans="1:9" s="106" customFormat="1" hidden="1" x14ac:dyDescent="0.25">
      <c r="A214" s="206"/>
      <c r="B214" s="196"/>
      <c r="C214" s="196"/>
      <c r="D214" s="213"/>
      <c r="E214" s="196"/>
      <c r="F214" s="153">
        <f t="shared" si="4"/>
        <v>0</v>
      </c>
      <c r="G214" s="254" t="s">
        <v>167</v>
      </c>
      <c r="I214" s="108"/>
    </row>
    <row r="215" spans="1:9" s="106" customFormat="1" hidden="1" x14ac:dyDescent="0.25">
      <c r="A215" s="206"/>
      <c r="B215" s="196"/>
      <c r="C215" s="196"/>
      <c r="D215" s="213"/>
      <c r="E215" s="196"/>
      <c r="F215" s="153">
        <f t="shared" si="4"/>
        <v>0</v>
      </c>
      <c r="G215" s="254" t="s">
        <v>167</v>
      </c>
      <c r="I215" s="108"/>
    </row>
    <row r="216" spans="1:9" s="106" customFormat="1" hidden="1" x14ac:dyDescent="0.25">
      <c r="A216" s="206"/>
      <c r="B216" s="196"/>
      <c r="C216" s="196"/>
      <c r="D216" s="213"/>
      <c r="E216" s="196"/>
      <c r="F216" s="153">
        <f t="shared" si="4"/>
        <v>0</v>
      </c>
      <c r="G216" s="254" t="s">
        <v>167</v>
      </c>
      <c r="I216" s="108"/>
    </row>
    <row r="217" spans="1:9" s="106" customFormat="1" hidden="1" x14ac:dyDescent="0.25">
      <c r="A217" s="206"/>
      <c r="B217" s="196"/>
      <c r="C217" s="196"/>
      <c r="D217" s="213"/>
      <c r="E217" s="196"/>
      <c r="F217" s="153">
        <f t="shared" si="4"/>
        <v>0</v>
      </c>
      <c r="G217" s="254" t="s">
        <v>167</v>
      </c>
      <c r="I217" s="108"/>
    </row>
    <row r="218" spans="1:9" s="106" customFormat="1" hidden="1" x14ac:dyDescent="0.25">
      <c r="A218" s="206"/>
      <c r="B218" s="196"/>
      <c r="C218" s="196"/>
      <c r="D218" s="213"/>
      <c r="E218" s="196"/>
      <c r="F218" s="153">
        <f t="shared" si="4"/>
        <v>0</v>
      </c>
      <c r="G218" s="254" t="s">
        <v>167</v>
      </c>
      <c r="I218" s="108"/>
    </row>
    <row r="219" spans="1:9" s="106" customFormat="1" hidden="1" x14ac:dyDescent="0.25">
      <c r="A219" s="206"/>
      <c r="B219" s="196"/>
      <c r="C219" s="196"/>
      <c r="D219" s="213"/>
      <c r="E219" s="196"/>
      <c r="F219" s="153">
        <f t="shared" si="4"/>
        <v>0</v>
      </c>
      <c r="G219" s="254" t="s">
        <v>167</v>
      </c>
      <c r="I219" s="108"/>
    </row>
    <row r="220" spans="1:9" s="106" customFormat="1" hidden="1" x14ac:dyDescent="0.25">
      <c r="A220" s="206"/>
      <c r="B220" s="196"/>
      <c r="C220" s="196"/>
      <c r="D220" s="213"/>
      <c r="E220" s="196"/>
      <c r="F220" s="153">
        <f t="shared" si="4"/>
        <v>0</v>
      </c>
      <c r="G220" s="254" t="s">
        <v>167</v>
      </c>
      <c r="I220" s="108"/>
    </row>
    <row r="221" spans="1:9" s="106" customFormat="1" hidden="1" x14ac:dyDescent="0.25">
      <c r="A221" s="206"/>
      <c r="B221" s="196"/>
      <c r="C221" s="196"/>
      <c r="D221" s="213"/>
      <c r="E221" s="196"/>
      <c r="F221" s="153">
        <f t="shared" si="4"/>
        <v>0</v>
      </c>
      <c r="G221" s="254" t="s">
        <v>167</v>
      </c>
      <c r="I221" s="108"/>
    </row>
    <row r="222" spans="1:9" s="106" customFormat="1" hidden="1" x14ac:dyDescent="0.25">
      <c r="A222" s="206"/>
      <c r="B222" s="196"/>
      <c r="C222" s="196"/>
      <c r="D222" s="213"/>
      <c r="E222" s="196"/>
      <c r="F222" s="153">
        <f t="shared" si="4"/>
        <v>0</v>
      </c>
      <c r="G222" s="254" t="s">
        <v>167</v>
      </c>
      <c r="I222" s="108"/>
    </row>
    <row r="223" spans="1:9" s="106" customFormat="1" hidden="1" x14ac:dyDescent="0.25">
      <c r="A223" s="206"/>
      <c r="B223" s="196"/>
      <c r="C223" s="196"/>
      <c r="D223" s="213"/>
      <c r="E223" s="196"/>
      <c r="F223" s="153">
        <f t="shared" si="4"/>
        <v>0</v>
      </c>
      <c r="G223" s="254" t="s">
        <v>167</v>
      </c>
      <c r="I223" s="108"/>
    </row>
    <row r="224" spans="1:9" s="106" customFormat="1" hidden="1" x14ac:dyDescent="0.25">
      <c r="A224" s="206"/>
      <c r="B224" s="196"/>
      <c r="C224" s="196"/>
      <c r="D224" s="213"/>
      <c r="E224" s="196"/>
      <c r="F224" s="153">
        <f t="shared" si="4"/>
        <v>0</v>
      </c>
      <c r="G224" s="254" t="s">
        <v>167</v>
      </c>
      <c r="I224" s="108"/>
    </row>
    <row r="225" spans="1:9" s="106" customFormat="1" hidden="1" x14ac:dyDescent="0.25">
      <c r="A225" s="206"/>
      <c r="B225" s="196"/>
      <c r="C225" s="196"/>
      <c r="D225" s="213"/>
      <c r="E225" s="196"/>
      <c r="F225" s="153">
        <f t="shared" si="4"/>
        <v>0</v>
      </c>
      <c r="G225" s="254" t="s">
        <v>167</v>
      </c>
      <c r="I225" s="108"/>
    </row>
    <row r="226" spans="1:9" s="106" customFormat="1" hidden="1" x14ac:dyDescent="0.25">
      <c r="A226" s="206"/>
      <c r="B226" s="196"/>
      <c r="C226" s="196"/>
      <c r="D226" s="213"/>
      <c r="E226" s="196"/>
      <c r="F226" s="153">
        <f t="shared" si="4"/>
        <v>0</v>
      </c>
      <c r="G226" s="254" t="s">
        <v>167</v>
      </c>
      <c r="I226" s="108"/>
    </row>
    <row r="227" spans="1:9" s="106" customFormat="1" hidden="1" x14ac:dyDescent="0.25">
      <c r="A227" s="206"/>
      <c r="B227" s="196"/>
      <c r="C227" s="196"/>
      <c r="D227" s="213"/>
      <c r="E227" s="196"/>
      <c r="F227" s="153">
        <f t="shared" si="4"/>
        <v>0</v>
      </c>
      <c r="G227" s="254" t="s">
        <v>167</v>
      </c>
      <c r="I227" s="108"/>
    </row>
    <row r="228" spans="1:9" s="106" customFormat="1" hidden="1" x14ac:dyDescent="0.25">
      <c r="A228" s="206"/>
      <c r="B228" s="196"/>
      <c r="C228" s="196"/>
      <c r="D228" s="213"/>
      <c r="E228" s="196"/>
      <c r="F228" s="153">
        <f t="shared" si="4"/>
        <v>0</v>
      </c>
      <c r="G228" s="254" t="s">
        <v>167</v>
      </c>
      <c r="I228" s="108"/>
    </row>
    <row r="229" spans="1:9" s="106" customFormat="1" hidden="1" x14ac:dyDescent="0.25">
      <c r="A229" s="206"/>
      <c r="B229" s="196"/>
      <c r="C229" s="196"/>
      <c r="D229" s="213"/>
      <c r="E229" s="196"/>
      <c r="F229" s="153">
        <f t="shared" si="4"/>
        <v>0</v>
      </c>
      <c r="G229" s="254" t="s">
        <v>167</v>
      </c>
      <c r="I229" s="108"/>
    </row>
    <row r="230" spans="1:9" s="106" customFormat="1" hidden="1" x14ac:dyDescent="0.25">
      <c r="A230" s="206"/>
      <c r="B230" s="196"/>
      <c r="C230" s="196"/>
      <c r="D230" s="213"/>
      <c r="E230" s="196"/>
      <c r="F230" s="153">
        <f t="shared" si="4"/>
        <v>0</v>
      </c>
      <c r="G230" s="254" t="s">
        <v>167</v>
      </c>
      <c r="I230" s="108"/>
    </row>
    <row r="231" spans="1:9" s="106" customFormat="1" hidden="1" x14ac:dyDescent="0.25">
      <c r="A231" s="206"/>
      <c r="B231" s="196"/>
      <c r="C231" s="196"/>
      <c r="D231" s="213"/>
      <c r="E231" s="196"/>
      <c r="F231" s="153">
        <f t="shared" si="4"/>
        <v>0</v>
      </c>
      <c r="G231" s="254" t="s">
        <v>167</v>
      </c>
      <c r="I231" s="108"/>
    </row>
    <row r="232" spans="1:9" s="106" customFormat="1" hidden="1" x14ac:dyDescent="0.25">
      <c r="A232" s="206"/>
      <c r="B232" s="196"/>
      <c r="C232" s="196"/>
      <c r="D232" s="213"/>
      <c r="E232" s="196"/>
      <c r="F232" s="153">
        <f t="shared" si="4"/>
        <v>0</v>
      </c>
      <c r="G232" s="254" t="s">
        <v>167</v>
      </c>
      <c r="I232" s="108"/>
    </row>
    <row r="233" spans="1:9" s="106" customFormat="1" hidden="1" x14ac:dyDescent="0.25">
      <c r="A233" s="206"/>
      <c r="B233" s="196"/>
      <c r="C233" s="196"/>
      <c r="D233" s="213"/>
      <c r="E233" s="196"/>
      <c r="F233" s="153">
        <f t="shared" si="4"/>
        <v>0</v>
      </c>
      <c r="G233" s="254" t="s">
        <v>167</v>
      </c>
      <c r="I233" s="108"/>
    </row>
    <row r="234" spans="1:9" s="106" customFormat="1" hidden="1" x14ac:dyDescent="0.25">
      <c r="A234" s="206"/>
      <c r="B234" s="196"/>
      <c r="C234" s="196"/>
      <c r="D234" s="213"/>
      <c r="E234" s="196"/>
      <c r="F234" s="153">
        <f t="shared" si="4"/>
        <v>0</v>
      </c>
      <c r="G234" s="254" t="s">
        <v>167</v>
      </c>
      <c r="I234" s="108"/>
    </row>
    <row r="235" spans="1:9" s="106" customFormat="1" hidden="1" x14ac:dyDescent="0.25">
      <c r="A235" s="206"/>
      <c r="B235" s="196"/>
      <c r="C235" s="196"/>
      <c r="D235" s="213"/>
      <c r="E235" s="196"/>
      <c r="F235" s="153">
        <f t="shared" si="4"/>
        <v>0</v>
      </c>
      <c r="G235" s="254" t="s">
        <v>167</v>
      </c>
      <c r="I235" s="108"/>
    </row>
    <row r="236" spans="1:9" s="106" customFormat="1" hidden="1" x14ac:dyDescent="0.25">
      <c r="A236" s="206"/>
      <c r="B236" s="196"/>
      <c r="C236" s="196"/>
      <c r="D236" s="213"/>
      <c r="E236" s="196"/>
      <c r="F236" s="153">
        <f t="shared" si="4"/>
        <v>0</v>
      </c>
      <c r="G236" s="254" t="s">
        <v>167</v>
      </c>
      <c r="I236" s="108"/>
    </row>
    <row r="237" spans="1:9" s="106" customFormat="1" hidden="1" x14ac:dyDescent="0.25">
      <c r="A237" s="206"/>
      <c r="B237" s="196"/>
      <c r="C237" s="196"/>
      <c r="D237" s="213"/>
      <c r="E237" s="196"/>
      <c r="F237" s="153">
        <f t="shared" si="4"/>
        <v>0</v>
      </c>
      <c r="G237" s="254" t="s">
        <v>167</v>
      </c>
      <c r="I237" s="108"/>
    </row>
    <row r="238" spans="1:9" s="106" customFormat="1" hidden="1" x14ac:dyDescent="0.25">
      <c r="A238" s="206"/>
      <c r="B238" s="196"/>
      <c r="C238" s="196"/>
      <c r="D238" s="213"/>
      <c r="E238" s="196"/>
      <c r="F238" s="153">
        <f t="shared" si="4"/>
        <v>0</v>
      </c>
      <c r="G238" s="254" t="s">
        <v>167</v>
      </c>
      <c r="I238" s="108"/>
    </row>
    <row r="239" spans="1:9" s="106" customFormat="1" hidden="1" x14ac:dyDescent="0.25">
      <c r="A239" s="206"/>
      <c r="B239" s="196"/>
      <c r="C239" s="196"/>
      <c r="D239" s="213"/>
      <c r="E239" s="196"/>
      <c r="F239" s="153">
        <f t="shared" si="4"/>
        <v>0</v>
      </c>
      <c r="G239" s="254" t="s">
        <v>167</v>
      </c>
      <c r="I239" s="108"/>
    </row>
    <row r="240" spans="1:9" s="106" customFormat="1" hidden="1" x14ac:dyDescent="0.25">
      <c r="A240" s="206"/>
      <c r="B240" s="196"/>
      <c r="C240" s="196"/>
      <c r="D240" s="213"/>
      <c r="E240" s="196"/>
      <c r="F240" s="153">
        <f t="shared" si="4"/>
        <v>0</v>
      </c>
      <c r="G240" s="254" t="s">
        <v>167</v>
      </c>
      <c r="I240" s="108"/>
    </row>
    <row r="241" spans="1:9" s="106" customFormat="1" hidden="1" x14ac:dyDescent="0.25">
      <c r="A241" s="206"/>
      <c r="B241" s="196"/>
      <c r="C241" s="196"/>
      <c r="D241" s="213"/>
      <c r="E241" s="196"/>
      <c r="F241" s="153">
        <f t="shared" si="4"/>
        <v>0</v>
      </c>
      <c r="G241" s="254" t="s">
        <v>167</v>
      </c>
      <c r="I241" s="108"/>
    </row>
    <row r="242" spans="1:9" s="106" customFormat="1" hidden="1" x14ac:dyDescent="0.25">
      <c r="A242" s="206"/>
      <c r="B242" s="196"/>
      <c r="C242" s="196"/>
      <c r="D242" s="213"/>
      <c r="E242" s="196"/>
      <c r="F242" s="153">
        <f t="shared" si="4"/>
        <v>0</v>
      </c>
      <c r="G242" s="254" t="s">
        <v>167</v>
      </c>
      <c r="I242" s="108"/>
    </row>
    <row r="243" spans="1:9" s="106" customFormat="1" hidden="1" x14ac:dyDescent="0.25">
      <c r="A243" s="206"/>
      <c r="B243" s="196"/>
      <c r="C243" s="196"/>
      <c r="D243" s="213"/>
      <c r="E243" s="196"/>
      <c r="F243" s="153">
        <f t="shared" si="4"/>
        <v>0</v>
      </c>
      <c r="G243" s="254" t="s">
        <v>167</v>
      </c>
      <c r="I243" s="108"/>
    </row>
    <row r="244" spans="1:9" s="106" customFormat="1" hidden="1" x14ac:dyDescent="0.25">
      <c r="A244" s="206"/>
      <c r="B244" s="196"/>
      <c r="C244" s="196"/>
      <c r="D244" s="213"/>
      <c r="E244" s="196"/>
      <c r="F244" s="153">
        <f t="shared" si="4"/>
        <v>0</v>
      </c>
      <c r="G244" s="254" t="s">
        <v>167</v>
      </c>
      <c r="I244" s="108"/>
    </row>
    <row r="245" spans="1:9" s="106" customFormat="1" hidden="1" x14ac:dyDescent="0.25">
      <c r="A245" s="206"/>
      <c r="B245" s="196"/>
      <c r="C245" s="196"/>
      <c r="D245" s="213"/>
      <c r="E245" s="196"/>
      <c r="F245" s="153">
        <f t="shared" si="4"/>
        <v>0</v>
      </c>
      <c r="G245" s="254" t="s">
        <v>167</v>
      </c>
      <c r="I245" s="108"/>
    </row>
    <row r="246" spans="1:9" s="106" customFormat="1" hidden="1" x14ac:dyDescent="0.25">
      <c r="A246" s="206"/>
      <c r="B246" s="196"/>
      <c r="C246" s="196"/>
      <c r="D246" s="213"/>
      <c r="E246" s="196"/>
      <c r="F246" s="153">
        <f t="shared" si="4"/>
        <v>0</v>
      </c>
      <c r="G246" s="254" t="s">
        <v>167</v>
      </c>
      <c r="I246" s="108"/>
    </row>
    <row r="247" spans="1:9" s="106" customFormat="1" hidden="1" x14ac:dyDescent="0.25">
      <c r="A247" s="206"/>
      <c r="B247" s="196"/>
      <c r="C247" s="196"/>
      <c r="D247" s="213"/>
      <c r="E247" s="196"/>
      <c r="F247" s="153">
        <f t="shared" si="4"/>
        <v>0</v>
      </c>
      <c r="G247" s="254" t="s">
        <v>167</v>
      </c>
      <c r="I247" s="108"/>
    </row>
    <row r="248" spans="1:9" s="106" customFormat="1" hidden="1" x14ac:dyDescent="0.25">
      <c r="A248" s="206"/>
      <c r="B248" s="196"/>
      <c r="C248" s="196"/>
      <c r="D248" s="213"/>
      <c r="E248" s="196"/>
      <c r="F248" s="153">
        <f t="shared" si="4"/>
        <v>0</v>
      </c>
      <c r="G248" s="254" t="s">
        <v>167</v>
      </c>
      <c r="I248" s="108"/>
    </row>
    <row r="249" spans="1:9" s="106" customFormat="1" hidden="1" x14ac:dyDescent="0.25">
      <c r="A249" s="206"/>
      <c r="B249" s="196"/>
      <c r="C249" s="196"/>
      <c r="D249" s="213"/>
      <c r="E249" s="196"/>
      <c r="F249" s="153">
        <f t="shared" si="4"/>
        <v>0</v>
      </c>
      <c r="G249" s="254" t="s">
        <v>167</v>
      </c>
      <c r="I249" s="108"/>
    </row>
    <row r="250" spans="1:9" s="106" customFormat="1" hidden="1" x14ac:dyDescent="0.25">
      <c r="A250" s="206"/>
      <c r="B250" s="196"/>
      <c r="C250" s="196"/>
      <c r="D250" s="213"/>
      <c r="E250" s="196"/>
      <c r="F250" s="153">
        <f t="shared" si="4"/>
        <v>0</v>
      </c>
      <c r="G250" s="254" t="s">
        <v>167</v>
      </c>
      <c r="I250" s="108"/>
    </row>
    <row r="251" spans="1:9" s="106" customFormat="1" hidden="1" x14ac:dyDescent="0.25">
      <c r="A251" s="206"/>
      <c r="B251" s="196"/>
      <c r="C251" s="196"/>
      <c r="D251" s="213"/>
      <c r="E251" s="196"/>
      <c r="F251" s="153">
        <f t="shared" si="4"/>
        <v>0</v>
      </c>
      <c r="G251" s="254" t="s">
        <v>167</v>
      </c>
      <c r="I251" s="108"/>
    </row>
    <row r="252" spans="1:9" s="106" customFormat="1" hidden="1" x14ac:dyDescent="0.25">
      <c r="A252" s="206"/>
      <c r="B252" s="196"/>
      <c r="C252" s="196"/>
      <c r="D252" s="213"/>
      <c r="E252" s="196"/>
      <c r="F252" s="153">
        <f t="shared" si="4"/>
        <v>0</v>
      </c>
      <c r="G252" s="254" t="s">
        <v>167</v>
      </c>
      <c r="I252" s="108"/>
    </row>
    <row r="253" spans="1:9" s="106" customFormat="1" hidden="1" x14ac:dyDescent="0.25">
      <c r="A253" s="206"/>
      <c r="B253" s="196"/>
      <c r="C253" s="196"/>
      <c r="D253" s="213"/>
      <c r="E253" s="196"/>
      <c r="F253" s="153">
        <f t="shared" si="4"/>
        <v>0</v>
      </c>
      <c r="G253" s="254" t="s">
        <v>167</v>
      </c>
      <c r="I253" s="108"/>
    </row>
    <row r="254" spans="1:9" s="106" customFormat="1" hidden="1" x14ac:dyDescent="0.25">
      <c r="A254" s="206"/>
      <c r="B254" s="196"/>
      <c r="C254" s="196"/>
      <c r="D254" s="213"/>
      <c r="E254" s="196"/>
      <c r="F254" s="153">
        <f t="shared" si="4"/>
        <v>0</v>
      </c>
      <c r="G254" s="254" t="s">
        <v>167</v>
      </c>
      <c r="I254" s="108"/>
    </row>
    <row r="255" spans="1:9" s="106" customFormat="1" hidden="1" x14ac:dyDescent="0.25">
      <c r="A255" s="206"/>
      <c r="B255" s="196"/>
      <c r="C255" s="196"/>
      <c r="D255" s="213"/>
      <c r="E255" s="196"/>
      <c r="F255" s="153">
        <f t="shared" si="4"/>
        <v>0</v>
      </c>
      <c r="G255" s="254" t="s">
        <v>167</v>
      </c>
      <c r="I255" s="108"/>
    </row>
    <row r="256" spans="1:9" s="106" customFormat="1" hidden="1" x14ac:dyDescent="0.25">
      <c r="A256" s="206"/>
      <c r="B256" s="196"/>
      <c r="C256" s="196"/>
      <c r="D256" s="213"/>
      <c r="E256" s="196"/>
      <c r="F256" s="153">
        <f t="shared" si="4"/>
        <v>0</v>
      </c>
      <c r="G256" s="254" t="s">
        <v>167</v>
      </c>
      <c r="I256" s="108"/>
    </row>
    <row r="257" spans="1:17" s="106" customFormat="1" hidden="1" x14ac:dyDescent="0.25">
      <c r="A257" s="206"/>
      <c r="B257" s="196"/>
      <c r="C257" s="196"/>
      <c r="D257" s="213"/>
      <c r="E257" s="196"/>
      <c r="F257" s="153">
        <f t="shared" si="4"/>
        <v>0</v>
      </c>
      <c r="G257" s="254" t="s">
        <v>167</v>
      </c>
      <c r="I257" s="108"/>
    </row>
    <row r="258" spans="1:17" s="106" customFormat="1" hidden="1" x14ac:dyDescent="0.25">
      <c r="A258" s="206"/>
      <c r="B258" s="196"/>
      <c r="C258" s="196"/>
      <c r="D258" s="213"/>
      <c r="E258" s="196"/>
      <c r="F258" s="153">
        <f t="shared" si="4"/>
        <v>0</v>
      </c>
      <c r="G258" s="254" t="s">
        <v>167</v>
      </c>
      <c r="I258" s="108"/>
    </row>
    <row r="259" spans="1:17" s="106" customFormat="1" hidden="1" x14ac:dyDescent="0.25">
      <c r="A259" s="206"/>
      <c r="B259" s="196"/>
      <c r="C259" s="196"/>
      <c r="D259" s="213"/>
      <c r="E259" s="196"/>
      <c r="F259" s="153">
        <f t="shared" si="4"/>
        <v>0</v>
      </c>
      <c r="G259" s="254" t="s">
        <v>167</v>
      </c>
      <c r="I259" s="108"/>
    </row>
    <row r="260" spans="1:17" s="106" customFormat="1" hidden="1" x14ac:dyDescent="0.25">
      <c r="A260" s="206"/>
      <c r="B260" s="196"/>
      <c r="C260" s="196"/>
      <c r="D260" s="213"/>
      <c r="E260" s="196"/>
      <c r="F260" s="153">
        <f t="shared" si="4"/>
        <v>0</v>
      </c>
      <c r="G260" s="254" t="s">
        <v>167</v>
      </c>
      <c r="I260" s="108"/>
    </row>
    <row r="261" spans="1:17" s="106" customFormat="1" hidden="1" x14ac:dyDescent="0.25">
      <c r="A261" s="206"/>
      <c r="B261" s="196"/>
      <c r="C261" s="196"/>
      <c r="D261" s="213"/>
      <c r="E261" s="196"/>
      <c r="F261" s="153">
        <f t="shared" si="4"/>
        <v>0</v>
      </c>
      <c r="G261" s="254" t="s">
        <v>167</v>
      </c>
      <c r="I261" s="108"/>
    </row>
    <row r="262" spans="1:17" s="106" customFormat="1" hidden="1" x14ac:dyDescent="0.25">
      <c r="A262" s="206"/>
      <c r="B262" s="196"/>
      <c r="C262" s="196"/>
      <c r="D262" s="213"/>
      <c r="E262" s="196"/>
      <c r="F262" s="153">
        <f t="shared" si="4"/>
        <v>0</v>
      </c>
      <c r="G262" s="254" t="s">
        <v>167</v>
      </c>
      <c r="I262" s="108"/>
    </row>
    <row r="263" spans="1:17" s="106" customFormat="1" hidden="1" x14ac:dyDescent="0.25">
      <c r="A263" s="206"/>
      <c r="B263" s="196"/>
      <c r="C263" s="196"/>
      <c r="D263" s="213"/>
      <c r="E263" s="196"/>
      <c r="F263" s="153">
        <f t="shared" si="4"/>
        <v>0</v>
      </c>
      <c r="G263" s="254" t="s">
        <v>167</v>
      </c>
      <c r="I263" s="108"/>
    </row>
    <row r="264" spans="1:17" s="106" customFormat="1" hidden="1" x14ac:dyDescent="0.25">
      <c r="A264" s="206"/>
      <c r="B264" s="196"/>
      <c r="C264" s="196"/>
      <c r="D264" s="213"/>
      <c r="E264" s="196"/>
      <c r="F264" s="153">
        <f t="shared" si="4"/>
        <v>0</v>
      </c>
      <c r="G264" s="254" t="s">
        <v>167</v>
      </c>
      <c r="I264" s="108"/>
    </row>
    <row r="265" spans="1:17" s="106" customFormat="1" hidden="1" x14ac:dyDescent="0.25">
      <c r="A265" s="206"/>
      <c r="B265" s="196"/>
      <c r="C265" s="196"/>
      <c r="D265" s="213"/>
      <c r="E265" s="196"/>
      <c r="F265" s="153">
        <f t="shared" si="4"/>
        <v>0</v>
      </c>
      <c r="G265" s="254" t="s">
        <v>167</v>
      </c>
      <c r="I265" s="108"/>
    </row>
    <row r="266" spans="1:17" s="106" customFormat="1" x14ac:dyDescent="0.25">
      <c r="A266" s="206" t="s">
        <v>200</v>
      </c>
      <c r="B266" s="196">
        <v>3</v>
      </c>
      <c r="C266" s="196" t="s">
        <v>205</v>
      </c>
      <c r="D266" s="213">
        <f t="shared" ref="D266" ca="1" si="5">RAND()*1000000</f>
        <v>694383.26218091301</v>
      </c>
      <c r="E266" s="196">
        <v>7</v>
      </c>
      <c r="F266" s="245">
        <f ca="1">ROUND(+B266*D266*E266,2)</f>
        <v>14582048.51</v>
      </c>
      <c r="G266" s="254" t="s">
        <v>167</v>
      </c>
    </row>
    <row r="267" spans="1:17" x14ac:dyDescent="0.25">
      <c r="A267" s="222"/>
      <c r="B267" s="155"/>
      <c r="C267" s="155"/>
      <c r="D267" s="158"/>
      <c r="E267" s="158" t="s">
        <v>168</v>
      </c>
      <c r="F267" s="251">
        <f ca="1">ROUND(SUBTOTAL(109,F136:F266),2)</f>
        <v>55827910.109999999</v>
      </c>
      <c r="G267" s="156" t="s">
        <v>167</v>
      </c>
      <c r="I267" s="41" t="s">
        <v>206</v>
      </c>
    </row>
    <row r="268" spans="1:17" x14ac:dyDescent="0.25">
      <c r="F268" s="159"/>
      <c r="G268" s="159" t="s">
        <v>159</v>
      </c>
    </row>
    <row r="269" spans="1:17" x14ac:dyDescent="0.25">
      <c r="C269" s="428" t="str">
        <f>"Total "&amp;B2</f>
        <v>Total GRANT EXCLUSIVE LINE ITEM</v>
      </c>
      <c r="D269" s="428"/>
      <c r="E269" s="428"/>
      <c r="F269" s="153">
        <f ca="1">+F267+F135</f>
        <v>100138787.22999999</v>
      </c>
      <c r="G269" s="156" t="s">
        <v>159</v>
      </c>
      <c r="I269" s="160" t="s">
        <v>170</v>
      </c>
    </row>
    <row r="270" spans="1:17" x14ac:dyDescent="0.25">
      <c r="A270" s="232"/>
      <c r="B270" s="155"/>
      <c r="C270" s="155"/>
      <c r="D270" s="155"/>
      <c r="E270" s="155"/>
      <c r="F270" s="156"/>
      <c r="G270" s="156" t="s">
        <v>159</v>
      </c>
    </row>
    <row r="271" spans="1:17" x14ac:dyDescent="0.25">
      <c r="A271" s="105" t="str">
        <f>B2&amp;" Narrative (State):"</f>
        <v>GRANT EXCLUSIVE LINE ITEM Narrative (State):</v>
      </c>
      <c r="B271" s="162"/>
      <c r="C271" s="162"/>
      <c r="D271" s="162"/>
      <c r="E271" s="162"/>
      <c r="F271" s="163"/>
      <c r="G271" s="257" t="s">
        <v>164</v>
      </c>
      <c r="I271" s="151" t="s">
        <v>172</v>
      </c>
    </row>
    <row r="272" spans="1:17" s="106" customFormat="1" ht="45" customHeight="1" x14ac:dyDescent="0.25">
      <c r="A272" s="430" t="s">
        <v>207</v>
      </c>
      <c r="B272" s="431"/>
      <c r="C272" s="431"/>
      <c r="D272" s="431"/>
      <c r="E272" s="431"/>
      <c r="F272" s="432"/>
      <c r="G272" s="255" t="s">
        <v>164</v>
      </c>
      <c r="I272" s="427" t="s">
        <v>173</v>
      </c>
      <c r="J272" s="427"/>
      <c r="K272" s="427"/>
      <c r="L272" s="427"/>
      <c r="M272" s="427"/>
      <c r="N272" s="427"/>
      <c r="O272" s="427"/>
      <c r="P272" s="427"/>
      <c r="Q272" s="427"/>
    </row>
    <row r="273" spans="1:17" x14ac:dyDescent="0.25">
      <c r="G273" s="253" t="s">
        <v>167</v>
      </c>
      <c r="I273" s="150"/>
    </row>
    <row r="274" spans="1:17" x14ac:dyDescent="0.25">
      <c r="A274" s="105" t="str">
        <f>B2&amp;" Narrative (Non-State) i.e. Match or Other Funding"</f>
        <v>GRANT EXCLUSIVE LINE ITEM Narrative (Non-State) i.e. Match or Other Funding</v>
      </c>
      <c r="B274" s="164"/>
      <c r="C274" s="164"/>
      <c r="D274" s="164"/>
      <c r="E274" s="164"/>
      <c r="F274" s="165"/>
      <c r="G274" s="258" t="s">
        <v>167</v>
      </c>
      <c r="I274" s="151" t="s">
        <v>172</v>
      </c>
    </row>
    <row r="275" spans="1:17" s="106" customFormat="1" ht="45" customHeight="1" x14ac:dyDescent="0.25">
      <c r="A275" s="430" t="s">
        <v>208</v>
      </c>
      <c r="B275" s="431"/>
      <c r="C275" s="431"/>
      <c r="D275" s="431"/>
      <c r="E275" s="431"/>
      <c r="F275" s="432"/>
      <c r="G275" s="255" t="s">
        <v>167</v>
      </c>
      <c r="I275" s="427" t="s">
        <v>173</v>
      </c>
      <c r="J275" s="427"/>
      <c r="K275" s="427"/>
      <c r="L275" s="427"/>
      <c r="M275" s="427"/>
      <c r="N275" s="427"/>
      <c r="O275" s="427"/>
      <c r="P275" s="427"/>
      <c r="Q275" s="427"/>
    </row>
    <row r="277" spans="1:17" x14ac:dyDescent="0.25">
      <c r="D277" s="233"/>
    </row>
  </sheetData>
  <sheetProtection algorithmName="SHA-512" hashValue="u4uHO5Pg5WNZGH/ubJyYyaYw+1DjTEMoA+dUnvirUbAOHP0b2NHNNsXSQBt5WScPKull3ezBnDPhw8sEvUriWw==" saltValue="TRFKLLjh2FzdYUe3RKc61w==" spinCount="100000" sheet="1" formatCells="0" formatRows="0" sort="0"/>
  <autoFilter ref="G1:G277" xr:uid="{00000000-0001-0000-1500-000000000000}"/>
  <mergeCells count="8">
    <mergeCell ref="A275:F275"/>
    <mergeCell ref="I275:Q275"/>
    <mergeCell ref="A1:E1"/>
    <mergeCell ref="B2:F2"/>
    <mergeCell ref="A3:F3"/>
    <mergeCell ref="C269:E269"/>
    <mergeCell ref="A272:F272"/>
    <mergeCell ref="I272:Q272"/>
  </mergeCells>
  <printOptions horizontalCentered="1"/>
  <pageMargins left="0.25" right="0.25" top="0.25" bottom="0.25" header="0.3" footer="0.3"/>
  <pageSetup fitToHeight="0"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39DAE8-5D4B-436C-B184-5528669CBAAA}">
  <sheetPr>
    <pageSetUpPr fitToPage="1"/>
  </sheetPr>
  <dimension ref="A1:Q277"/>
  <sheetViews>
    <sheetView zoomScaleNormal="100" zoomScaleSheetLayoutView="100" workbookViewId="0">
      <pane ySplit="4" topLeftCell="A5" activePane="bottomLeft" state="frozen"/>
      <selection activeCell="A272" sqref="A272:F272"/>
      <selection pane="bottomLeft" activeCell="A272" sqref="A272:F272"/>
    </sheetView>
  </sheetViews>
  <sheetFormatPr defaultColWidth="9.140625" defaultRowHeight="15" x14ac:dyDescent="0.25"/>
  <cols>
    <col min="1" max="1" width="55.5703125" style="89" customWidth="1"/>
    <col min="2" max="5" width="15.140625" style="89" customWidth="1"/>
    <col min="6" max="6" width="17" style="89" customWidth="1"/>
    <col min="7" max="7" width="17" style="89" hidden="1" customWidth="1"/>
    <col min="8" max="8" width="2.5703125" style="89" customWidth="1"/>
    <col min="9" max="16384" width="9.140625" style="89"/>
  </cols>
  <sheetData>
    <row r="1" spans="1:9" ht="20.25" customHeight="1" x14ac:dyDescent="0.25">
      <c r="A1" s="414" t="s">
        <v>156</v>
      </c>
      <c r="B1" s="414"/>
      <c r="C1" s="414"/>
      <c r="D1" s="414"/>
      <c r="E1" s="414"/>
      <c r="F1" s="89">
        <f>+'Section A'!B2</f>
        <v>0</v>
      </c>
      <c r="G1" s="253" t="s">
        <v>157</v>
      </c>
    </row>
    <row r="2" spans="1:9" ht="20.25" customHeight="1" x14ac:dyDescent="0.25">
      <c r="A2" s="244" t="s">
        <v>214</v>
      </c>
      <c r="B2" s="433" t="s">
        <v>198</v>
      </c>
      <c r="C2" s="433"/>
      <c r="D2" s="433"/>
      <c r="E2" s="433"/>
      <c r="F2" s="433"/>
      <c r="G2" s="253"/>
    </row>
    <row r="3" spans="1:9" ht="37.5" customHeight="1" x14ac:dyDescent="0.25">
      <c r="A3" s="429" t="s">
        <v>199</v>
      </c>
      <c r="B3" s="429"/>
      <c r="C3" s="429"/>
      <c r="D3" s="429"/>
      <c r="E3" s="429"/>
      <c r="F3" s="429"/>
      <c r="G3" s="288" t="s">
        <v>159</v>
      </c>
    </row>
    <row r="4" spans="1:9" x14ac:dyDescent="0.25">
      <c r="A4" s="224" t="s">
        <v>200</v>
      </c>
      <c r="B4" s="224" t="s">
        <v>185</v>
      </c>
      <c r="C4" s="224" t="s">
        <v>201</v>
      </c>
      <c r="D4" s="224" t="s">
        <v>202</v>
      </c>
      <c r="E4" s="224" t="s">
        <v>203</v>
      </c>
      <c r="F4" s="224" t="s">
        <v>204</v>
      </c>
      <c r="G4" s="238" t="s">
        <v>159</v>
      </c>
      <c r="I4" s="151" t="s">
        <v>163</v>
      </c>
    </row>
    <row r="5" spans="1:9" s="106" customFormat="1" x14ac:dyDescent="0.25">
      <c r="A5" s="236" t="s">
        <v>200</v>
      </c>
      <c r="B5" s="196">
        <v>3</v>
      </c>
      <c r="C5" s="196" t="s">
        <v>205</v>
      </c>
      <c r="D5" s="213">
        <f t="shared" ref="D5:D7" ca="1" si="0">RAND()*1000000</f>
        <v>461109.9655013645</v>
      </c>
      <c r="E5" s="196">
        <v>7</v>
      </c>
      <c r="F5" s="153">
        <f t="shared" ref="F5:F133" ca="1" si="1">ROUND(+B5*D5*E5,2)</f>
        <v>9683309.2799999993</v>
      </c>
      <c r="G5" s="254" t="s">
        <v>164</v>
      </c>
      <c r="I5" s="108"/>
    </row>
    <row r="6" spans="1:9" s="106" customFormat="1" x14ac:dyDescent="0.25">
      <c r="A6" s="206" t="s">
        <v>200</v>
      </c>
      <c r="B6" s="196">
        <v>3</v>
      </c>
      <c r="C6" s="196" t="s">
        <v>205</v>
      </c>
      <c r="D6" s="213">
        <f t="shared" ca="1" si="0"/>
        <v>56897.313599079011</v>
      </c>
      <c r="E6" s="196">
        <v>7</v>
      </c>
      <c r="F6" s="153">
        <f t="shared" ca="1" si="1"/>
        <v>1194843.5900000001</v>
      </c>
      <c r="G6" s="254" t="s">
        <v>164</v>
      </c>
      <c r="I6" s="108"/>
    </row>
    <row r="7" spans="1:9" s="106" customFormat="1" x14ac:dyDescent="0.25">
      <c r="A7" s="206" t="s">
        <v>200</v>
      </c>
      <c r="B7" s="196">
        <v>3</v>
      </c>
      <c r="C7" s="196" t="s">
        <v>205</v>
      </c>
      <c r="D7" s="213">
        <f t="shared" ca="1" si="0"/>
        <v>78859.88050357296</v>
      </c>
      <c r="E7" s="196">
        <v>7</v>
      </c>
      <c r="F7" s="153">
        <f t="shared" ca="1" si="1"/>
        <v>1656057.49</v>
      </c>
      <c r="G7" s="254" t="s">
        <v>164</v>
      </c>
      <c r="I7" s="108"/>
    </row>
    <row r="8" spans="1:9" s="106" customFormat="1" hidden="1" x14ac:dyDescent="0.25">
      <c r="A8" s="206"/>
      <c r="B8" s="196"/>
      <c r="C8" s="196"/>
      <c r="D8" s="213"/>
      <c r="E8" s="196"/>
      <c r="F8" s="153">
        <f t="shared" si="1"/>
        <v>0</v>
      </c>
      <c r="G8" s="254" t="s">
        <v>164</v>
      </c>
      <c r="I8" s="108"/>
    </row>
    <row r="9" spans="1:9" s="106" customFormat="1" hidden="1" x14ac:dyDescent="0.25">
      <c r="A9" s="206"/>
      <c r="B9" s="196"/>
      <c r="C9" s="196"/>
      <c r="D9" s="213"/>
      <c r="E9" s="196"/>
      <c r="F9" s="153">
        <f t="shared" si="1"/>
        <v>0</v>
      </c>
      <c r="G9" s="254" t="s">
        <v>164</v>
      </c>
      <c r="I9" s="108"/>
    </row>
    <row r="10" spans="1:9" s="106" customFormat="1" hidden="1" x14ac:dyDescent="0.25">
      <c r="A10" s="206"/>
      <c r="B10" s="196"/>
      <c r="C10" s="196"/>
      <c r="D10" s="213"/>
      <c r="E10" s="196"/>
      <c r="F10" s="153">
        <f t="shared" si="1"/>
        <v>0</v>
      </c>
      <c r="G10" s="254" t="s">
        <v>164</v>
      </c>
      <c r="I10" s="108"/>
    </row>
    <row r="11" spans="1:9" s="106" customFormat="1" hidden="1" x14ac:dyDescent="0.25">
      <c r="A11" s="206"/>
      <c r="B11" s="196"/>
      <c r="C11" s="196"/>
      <c r="D11" s="213"/>
      <c r="E11" s="196"/>
      <c r="F11" s="153">
        <f t="shared" si="1"/>
        <v>0</v>
      </c>
      <c r="G11" s="254" t="s">
        <v>164</v>
      </c>
      <c r="I11" s="108"/>
    </row>
    <row r="12" spans="1:9" s="106" customFormat="1" hidden="1" x14ac:dyDescent="0.25">
      <c r="A12" s="206"/>
      <c r="B12" s="196"/>
      <c r="C12" s="196"/>
      <c r="D12" s="213"/>
      <c r="E12" s="196"/>
      <c r="F12" s="153">
        <f t="shared" si="1"/>
        <v>0</v>
      </c>
      <c r="G12" s="254" t="s">
        <v>164</v>
      </c>
      <c r="I12" s="108"/>
    </row>
    <row r="13" spans="1:9" s="106" customFormat="1" hidden="1" x14ac:dyDescent="0.25">
      <c r="A13" s="206"/>
      <c r="B13" s="196"/>
      <c r="C13" s="196"/>
      <c r="D13" s="213"/>
      <c r="E13" s="196"/>
      <c r="F13" s="153">
        <f t="shared" si="1"/>
        <v>0</v>
      </c>
      <c r="G13" s="254" t="s">
        <v>164</v>
      </c>
      <c r="I13" s="108"/>
    </row>
    <row r="14" spans="1:9" s="106" customFormat="1" hidden="1" x14ac:dyDescent="0.25">
      <c r="A14" s="206"/>
      <c r="B14" s="196"/>
      <c r="C14" s="196"/>
      <c r="D14" s="213"/>
      <c r="E14" s="196"/>
      <c r="F14" s="153">
        <f t="shared" si="1"/>
        <v>0</v>
      </c>
      <c r="G14" s="254" t="s">
        <v>164</v>
      </c>
      <c r="I14" s="108"/>
    </row>
    <row r="15" spans="1:9" s="106" customFormat="1" hidden="1" x14ac:dyDescent="0.25">
      <c r="A15" s="206"/>
      <c r="B15" s="196"/>
      <c r="C15" s="196"/>
      <c r="D15" s="213"/>
      <c r="E15" s="196"/>
      <c r="F15" s="153">
        <f t="shared" si="1"/>
        <v>0</v>
      </c>
      <c r="G15" s="254" t="s">
        <v>164</v>
      </c>
      <c r="I15" s="108"/>
    </row>
    <row r="16" spans="1:9" s="106" customFormat="1" hidden="1" x14ac:dyDescent="0.25">
      <c r="A16" s="206"/>
      <c r="B16" s="196"/>
      <c r="C16" s="196"/>
      <c r="D16" s="213"/>
      <c r="E16" s="196"/>
      <c r="F16" s="153">
        <f t="shared" si="1"/>
        <v>0</v>
      </c>
      <c r="G16" s="254" t="s">
        <v>164</v>
      </c>
      <c r="I16" s="108"/>
    </row>
    <row r="17" spans="1:9" s="106" customFormat="1" hidden="1" x14ac:dyDescent="0.25">
      <c r="A17" s="206"/>
      <c r="B17" s="196"/>
      <c r="C17" s="196"/>
      <c r="D17" s="213"/>
      <c r="E17" s="196"/>
      <c r="F17" s="153">
        <f t="shared" si="1"/>
        <v>0</v>
      </c>
      <c r="G17" s="254" t="s">
        <v>164</v>
      </c>
      <c r="I17" s="108"/>
    </row>
    <row r="18" spans="1:9" s="106" customFormat="1" hidden="1" x14ac:dyDescent="0.25">
      <c r="A18" s="206"/>
      <c r="B18" s="196"/>
      <c r="C18" s="196"/>
      <c r="D18" s="213"/>
      <c r="E18" s="196"/>
      <c r="F18" s="153">
        <f t="shared" si="1"/>
        <v>0</v>
      </c>
      <c r="G18" s="254" t="s">
        <v>164</v>
      </c>
      <c r="I18" s="108"/>
    </row>
    <row r="19" spans="1:9" s="106" customFormat="1" hidden="1" x14ac:dyDescent="0.25">
      <c r="A19" s="206"/>
      <c r="B19" s="196"/>
      <c r="C19" s="196"/>
      <c r="D19" s="213"/>
      <c r="E19" s="196"/>
      <c r="F19" s="153">
        <f t="shared" si="1"/>
        <v>0</v>
      </c>
      <c r="G19" s="254" t="s">
        <v>164</v>
      </c>
      <c r="I19" s="108"/>
    </row>
    <row r="20" spans="1:9" s="106" customFormat="1" hidden="1" x14ac:dyDescent="0.25">
      <c r="A20" s="206"/>
      <c r="B20" s="196"/>
      <c r="C20" s="196"/>
      <c r="D20" s="213"/>
      <c r="E20" s="196"/>
      <c r="F20" s="153">
        <f t="shared" si="1"/>
        <v>0</v>
      </c>
      <c r="G20" s="254" t="s">
        <v>164</v>
      </c>
      <c r="I20" s="108"/>
    </row>
    <row r="21" spans="1:9" s="106" customFormat="1" hidden="1" x14ac:dyDescent="0.25">
      <c r="A21" s="206"/>
      <c r="B21" s="196"/>
      <c r="C21" s="196"/>
      <c r="D21" s="213"/>
      <c r="E21" s="196"/>
      <c r="F21" s="153">
        <f t="shared" si="1"/>
        <v>0</v>
      </c>
      <c r="G21" s="254" t="s">
        <v>164</v>
      </c>
      <c r="I21" s="108"/>
    </row>
    <row r="22" spans="1:9" s="106" customFormat="1" hidden="1" x14ac:dyDescent="0.25">
      <c r="A22" s="206"/>
      <c r="B22" s="196"/>
      <c r="C22" s="196"/>
      <c r="D22" s="213"/>
      <c r="E22" s="196"/>
      <c r="F22" s="153">
        <f t="shared" si="1"/>
        <v>0</v>
      </c>
      <c r="G22" s="254" t="s">
        <v>164</v>
      </c>
      <c r="I22" s="108"/>
    </row>
    <row r="23" spans="1:9" s="106" customFormat="1" hidden="1" x14ac:dyDescent="0.25">
      <c r="A23" s="206"/>
      <c r="B23" s="196"/>
      <c r="C23" s="196"/>
      <c r="D23" s="213"/>
      <c r="E23" s="196"/>
      <c r="F23" s="153">
        <f t="shared" si="1"/>
        <v>0</v>
      </c>
      <c r="G23" s="254" t="s">
        <v>164</v>
      </c>
      <c r="I23" s="108"/>
    </row>
    <row r="24" spans="1:9" s="106" customFormat="1" hidden="1" x14ac:dyDescent="0.25">
      <c r="A24" s="206"/>
      <c r="B24" s="196"/>
      <c r="C24" s="196"/>
      <c r="D24" s="213"/>
      <c r="E24" s="196"/>
      <c r="F24" s="153">
        <f t="shared" si="1"/>
        <v>0</v>
      </c>
      <c r="G24" s="254" t="s">
        <v>164</v>
      </c>
      <c r="I24" s="108"/>
    </row>
    <row r="25" spans="1:9" s="106" customFormat="1" hidden="1" x14ac:dyDescent="0.25">
      <c r="A25" s="206"/>
      <c r="B25" s="196"/>
      <c r="C25" s="196"/>
      <c r="D25" s="213"/>
      <c r="E25" s="196"/>
      <c r="F25" s="153">
        <f t="shared" si="1"/>
        <v>0</v>
      </c>
      <c r="G25" s="254" t="s">
        <v>164</v>
      </c>
      <c r="I25" s="108"/>
    </row>
    <row r="26" spans="1:9" s="106" customFormat="1" hidden="1" x14ac:dyDescent="0.25">
      <c r="A26" s="206"/>
      <c r="B26" s="196"/>
      <c r="C26" s="196"/>
      <c r="D26" s="213"/>
      <c r="E26" s="196"/>
      <c r="F26" s="153">
        <f t="shared" si="1"/>
        <v>0</v>
      </c>
      <c r="G26" s="254" t="s">
        <v>164</v>
      </c>
      <c r="I26" s="108"/>
    </row>
    <row r="27" spans="1:9" s="106" customFormat="1" hidden="1" x14ac:dyDescent="0.25">
      <c r="A27" s="206"/>
      <c r="B27" s="196"/>
      <c r="C27" s="196"/>
      <c r="D27" s="213"/>
      <c r="E27" s="196"/>
      <c r="F27" s="153">
        <f t="shared" si="1"/>
        <v>0</v>
      </c>
      <c r="G27" s="254" t="s">
        <v>164</v>
      </c>
      <c r="I27" s="108"/>
    </row>
    <row r="28" spans="1:9" s="106" customFormat="1" hidden="1" x14ac:dyDescent="0.25">
      <c r="A28" s="206"/>
      <c r="B28" s="196"/>
      <c r="C28" s="196"/>
      <c r="D28" s="213"/>
      <c r="E28" s="196"/>
      <c r="F28" s="153">
        <f t="shared" si="1"/>
        <v>0</v>
      </c>
      <c r="G28" s="254" t="s">
        <v>164</v>
      </c>
      <c r="I28" s="108"/>
    </row>
    <row r="29" spans="1:9" s="106" customFormat="1" hidden="1" x14ac:dyDescent="0.25">
      <c r="A29" s="206"/>
      <c r="B29" s="196"/>
      <c r="C29" s="196"/>
      <c r="D29" s="213"/>
      <c r="E29" s="196"/>
      <c r="F29" s="153">
        <f t="shared" si="1"/>
        <v>0</v>
      </c>
      <c r="G29" s="254" t="s">
        <v>164</v>
      </c>
      <c r="I29" s="108"/>
    </row>
    <row r="30" spans="1:9" s="106" customFormat="1" hidden="1" x14ac:dyDescent="0.25">
      <c r="A30" s="206"/>
      <c r="B30" s="196"/>
      <c r="C30" s="196"/>
      <c r="D30" s="213"/>
      <c r="E30" s="196"/>
      <c r="F30" s="153">
        <f t="shared" si="1"/>
        <v>0</v>
      </c>
      <c r="G30" s="254" t="s">
        <v>164</v>
      </c>
      <c r="I30" s="108"/>
    </row>
    <row r="31" spans="1:9" s="106" customFormat="1" hidden="1" x14ac:dyDescent="0.25">
      <c r="A31" s="206"/>
      <c r="B31" s="196"/>
      <c r="C31" s="196"/>
      <c r="D31" s="213"/>
      <c r="E31" s="196"/>
      <c r="F31" s="153">
        <f t="shared" si="1"/>
        <v>0</v>
      </c>
      <c r="G31" s="254" t="s">
        <v>164</v>
      </c>
      <c r="I31" s="108"/>
    </row>
    <row r="32" spans="1:9" s="106" customFormat="1" hidden="1" x14ac:dyDescent="0.25">
      <c r="A32" s="206"/>
      <c r="B32" s="196"/>
      <c r="C32" s="196"/>
      <c r="D32" s="213"/>
      <c r="E32" s="196"/>
      <c r="F32" s="153">
        <f t="shared" si="1"/>
        <v>0</v>
      </c>
      <c r="G32" s="254" t="s">
        <v>164</v>
      </c>
      <c r="I32" s="108"/>
    </row>
    <row r="33" spans="1:9" s="106" customFormat="1" hidden="1" x14ac:dyDescent="0.25">
      <c r="A33" s="206"/>
      <c r="B33" s="196"/>
      <c r="C33" s="196"/>
      <c r="D33" s="213"/>
      <c r="E33" s="196"/>
      <c r="F33" s="153">
        <f t="shared" si="1"/>
        <v>0</v>
      </c>
      <c r="G33" s="254" t="s">
        <v>164</v>
      </c>
      <c r="I33" s="108"/>
    </row>
    <row r="34" spans="1:9" s="106" customFormat="1" hidden="1" x14ac:dyDescent="0.25">
      <c r="A34" s="206"/>
      <c r="B34" s="196"/>
      <c r="C34" s="196"/>
      <c r="D34" s="213"/>
      <c r="E34" s="196"/>
      <c r="F34" s="153">
        <f t="shared" si="1"/>
        <v>0</v>
      </c>
      <c r="G34" s="254" t="s">
        <v>164</v>
      </c>
      <c r="I34" s="108"/>
    </row>
    <row r="35" spans="1:9" s="106" customFormat="1" hidden="1" x14ac:dyDescent="0.25">
      <c r="A35" s="206"/>
      <c r="B35" s="196"/>
      <c r="C35" s="196"/>
      <c r="D35" s="213"/>
      <c r="E35" s="196"/>
      <c r="F35" s="153">
        <f t="shared" si="1"/>
        <v>0</v>
      </c>
      <c r="G35" s="254" t="s">
        <v>164</v>
      </c>
      <c r="I35" s="108"/>
    </row>
    <row r="36" spans="1:9" s="106" customFormat="1" hidden="1" x14ac:dyDescent="0.25">
      <c r="A36" s="206"/>
      <c r="B36" s="196"/>
      <c r="C36" s="196"/>
      <c r="D36" s="213"/>
      <c r="E36" s="196"/>
      <c r="F36" s="153">
        <f t="shared" si="1"/>
        <v>0</v>
      </c>
      <c r="G36" s="254" t="s">
        <v>164</v>
      </c>
      <c r="I36" s="108"/>
    </row>
    <row r="37" spans="1:9" s="106" customFormat="1" hidden="1" x14ac:dyDescent="0.25">
      <c r="A37" s="206"/>
      <c r="B37" s="196"/>
      <c r="C37" s="196"/>
      <c r="D37" s="213"/>
      <c r="E37" s="196"/>
      <c r="F37" s="153">
        <f t="shared" si="1"/>
        <v>0</v>
      </c>
      <c r="G37" s="254" t="s">
        <v>164</v>
      </c>
      <c r="I37" s="108"/>
    </row>
    <row r="38" spans="1:9" s="106" customFormat="1" hidden="1" x14ac:dyDescent="0.25">
      <c r="A38" s="206"/>
      <c r="B38" s="196"/>
      <c r="C38" s="196"/>
      <c r="D38" s="213"/>
      <c r="E38" s="196"/>
      <c r="F38" s="153">
        <f t="shared" si="1"/>
        <v>0</v>
      </c>
      <c r="G38" s="254" t="s">
        <v>164</v>
      </c>
      <c r="I38" s="108"/>
    </row>
    <row r="39" spans="1:9" s="106" customFormat="1" hidden="1" x14ac:dyDescent="0.25">
      <c r="A39" s="206"/>
      <c r="B39" s="196"/>
      <c r="C39" s="196"/>
      <c r="D39" s="213"/>
      <c r="E39" s="196"/>
      <c r="F39" s="153">
        <f t="shared" si="1"/>
        <v>0</v>
      </c>
      <c r="G39" s="254" t="s">
        <v>164</v>
      </c>
      <c r="I39" s="108"/>
    </row>
    <row r="40" spans="1:9" s="106" customFormat="1" hidden="1" x14ac:dyDescent="0.25">
      <c r="A40" s="206"/>
      <c r="B40" s="196"/>
      <c r="C40" s="196"/>
      <c r="D40" s="213"/>
      <c r="E40" s="196"/>
      <c r="F40" s="153">
        <f t="shared" si="1"/>
        <v>0</v>
      </c>
      <c r="G40" s="254" t="s">
        <v>164</v>
      </c>
      <c r="I40" s="108"/>
    </row>
    <row r="41" spans="1:9" s="106" customFormat="1" hidden="1" x14ac:dyDescent="0.25">
      <c r="A41" s="206"/>
      <c r="B41" s="196"/>
      <c r="C41" s="196"/>
      <c r="D41" s="213"/>
      <c r="E41" s="196"/>
      <c r="F41" s="153">
        <f t="shared" si="1"/>
        <v>0</v>
      </c>
      <c r="G41" s="254" t="s">
        <v>164</v>
      </c>
      <c r="I41" s="108"/>
    </row>
    <row r="42" spans="1:9" s="106" customFormat="1" hidden="1" x14ac:dyDescent="0.25">
      <c r="A42" s="206"/>
      <c r="B42" s="196"/>
      <c r="C42" s="196"/>
      <c r="D42" s="213"/>
      <c r="E42" s="196"/>
      <c r="F42" s="153">
        <f t="shared" si="1"/>
        <v>0</v>
      </c>
      <c r="G42" s="254" t="s">
        <v>164</v>
      </c>
      <c r="I42" s="108"/>
    </row>
    <row r="43" spans="1:9" s="106" customFormat="1" hidden="1" x14ac:dyDescent="0.25">
      <c r="A43" s="206"/>
      <c r="B43" s="196"/>
      <c r="C43" s="196"/>
      <c r="D43" s="213"/>
      <c r="E43" s="196"/>
      <c r="F43" s="153">
        <f t="shared" si="1"/>
        <v>0</v>
      </c>
      <c r="G43" s="254" t="s">
        <v>164</v>
      </c>
      <c r="I43" s="108"/>
    </row>
    <row r="44" spans="1:9" s="106" customFormat="1" hidden="1" x14ac:dyDescent="0.25">
      <c r="A44" s="206"/>
      <c r="B44" s="196"/>
      <c r="C44" s="196"/>
      <c r="D44" s="213"/>
      <c r="E44" s="196"/>
      <c r="F44" s="153">
        <f t="shared" si="1"/>
        <v>0</v>
      </c>
      <c r="G44" s="254" t="s">
        <v>164</v>
      </c>
      <c r="I44" s="108"/>
    </row>
    <row r="45" spans="1:9" s="106" customFormat="1" hidden="1" x14ac:dyDescent="0.25">
      <c r="A45" s="206"/>
      <c r="B45" s="196"/>
      <c r="C45" s="196"/>
      <c r="D45" s="213"/>
      <c r="E45" s="196"/>
      <c r="F45" s="153">
        <f t="shared" si="1"/>
        <v>0</v>
      </c>
      <c r="G45" s="254" t="s">
        <v>164</v>
      </c>
      <c r="I45" s="108"/>
    </row>
    <row r="46" spans="1:9" s="106" customFormat="1" hidden="1" x14ac:dyDescent="0.25">
      <c r="A46" s="206"/>
      <c r="B46" s="196"/>
      <c r="C46" s="196"/>
      <c r="D46" s="213"/>
      <c r="E46" s="196"/>
      <c r="F46" s="153">
        <f t="shared" si="1"/>
        <v>0</v>
      </c>
      <c r="G46" s="254" t="s">
        <v>164</v>
      </c>
      <c r="I46" s="108"/>
    </row>
    <row r="47" spans="1:9" s="106" customFormat="1" hidden="1" x14ac:dyDescent="0.25">
      <c r="A47" s="206"/>
      <c r="B47" s="196"/>
      <c r="C47" s="196"/>
      <c r="D47" s="213"/>
      <c r="E47" s="196"/>
      <c r="F47" s="153">
        <f t="shared" si="1"/>
        <v>0</v>
      </c>
      <c r="G47" s="254" t="s">
        <v>164</v>
      </c>
      <c r="I47" s="108"/>
    </row>
    <row r="48" spans="1:9" s="106" customFormat="1" hidden="1" x14ac:dyDescent="0.25">
      <c r="A48" s="206"/>
      <c r="B48" s="196"/>
      <c r="C48" s="196"/>
      <c r="D48" s="213"/>
      <c r="E48" s="196"/>
      <c r="F48" s="153">
        <f t="shared" si="1"/>
        <v>0</v>
      </c>
      <c r="G48" s="254" t="s">
        <v>164</v>
      </c>
      <c r="I48" s="108"/>
    </row>
    <row r="49" spans="1:9" s="106" customFormat="1" hidden="1" x14ac:dyDescent="0.25">
      <c r="A49" s="206"/>
      <c r="B49" s="196"/>
      <c r="C49" s="196"/>
      <c r="D49" s="213"/>
      <c r="E49" s="196"/>
      <c r="F49" s="153">
        <f t="shared" si="1"/>
        <v>0</v>
      </c>
      <c r="G49" s="254" t="s">
        <v>164</v>
      </c>
      <c r="I49" s="108"/>
    </row>
    <row r="50" spans="1:9" s="106" customFormat="1" hidden="1" x14ac:dyDescent="0.25">
      <c r="A50" s="206"/>
      <c r="B50" s="196"/>
      <c r="C50" s="196"/>
      <c r="D50" s="213"/>
      <c r="E50" s="196"/>
      <c r="F50" s="153">
        <f t="shared" si="1"/>
        <v>0</v>
      </c>
      <c r="G50" s="254" t="s">
        <v>164</v>
      </c>
      <c r="I50" s="108"/>
    </row>
    <row r="51" spans="1:9" s="106" customFormat="1" hidden="1" x14ac:dyDescent="0.25">
      <c r="A51" s="206"/>
      <c r="B51" s="196"/>
      <c r="C51" s="196"/>
      <c r="D51" s="213"/>
      <c r="E51" s="196"/>
      <c r="F51" s="153">
        <f t="shared" si="1"/>
        <v>0</v>
      </c>
      <c r="G51" s="254" t="s">
        <v>164</v>
      </c>
      <c r="I51" s="108"/>
    </row>
    <row r="52" spans="1:9" s="106" customFormat="1" hidden="1" x14ac:dyDescent="0.25">
      <c r="A52" s="206"/>
      <c r="B52" s="196"/>
      <c r="C52" s="196"/>
      <c r="D52" s="213"/>
      <c r="E52" s="196"/>
      <c r="F52" s="153">
        <f t="shared" si="1"/>
        <v>0</v>
      </c>
      <c r="G52" s="254" t="s">
        <v>164</v>
      </c>
      <c r="I52" s="108"/>
    </row>
    <row r="53" spans="1:9" s="106" customFormat="1" hidden="1" x14ac:dyDescent="0.25">
      <c r="A53" s="206"/>
      <c r="B53" s="196"/>
      <c r="C53" s="196"/>
      <c r="D53" s="213"/>
      <c r="E53" s="196"/>
      <c r="F53" s="153">
        <f t="shared" si="1"/>
        <v>0</v>
      </c>
      <c r="G53" s="254" t="s">
        <v>164</v>
      </c>
      <c r="I53" s="108"/>
    </row>
    <row r="54" spans="1:9" s="106" customFormat="1" hidden="1" x14ac:dyDescent="0.25">
      <c r="A54" s="206"/>
      <c r="B54" s="196"/>
      <c r="C54" s="196"/>
      <c r="D54" s="213"/>
      <c r="E54" s="196"/>
      <c r="F54" s="153">
        <f t="shared" si="1"/>
        <v>0</v>
      </c>
      <c r="G54" s="254" t="s">
        <v>164</v>
      </c>
      <c r="I54" s="108"/>
    </row>
    <row r="55" spans="1:9" s="106" customFormat="1" hidden="1" x14ac:dyDescent="0.25">
      <c r="A55" s="206"/>
      <c r="B55" s="196"/>
      <c r="C55" s="196"/>
      <c r="D55" s="213"/>
      <c r="E55" s="196"/>
      <c r="F55" s="153">
        <f t="shared" si="1"/>
        <v>0</v>
      </c>
      <c r="G55" s="254" t="s">
        <v>164</v>
      </c>
      <c r="I55" s="108"/>
    </row>
    <row r="56" spans="1:9" s="106" customFormat="1" hidden="1" x14ac:dyDescent="0.25">
      <c r="A56" s="206"/>
      <c r="B56" s="196"/>
      <c r="C56" s="196"/>
      <c r="D56" s="213"/>
      <c r="E56" s="196"/>
      <c r="F56" s="153">
        <f t="shared" si="1"/>
        <v>0</v>
      </c>
      <c r="G56" s="254" t="s">
        <v>164</v>
      </c>
      <c r="I56" s="108"/>
    </row>
    <row r="57" spans="1:9" s="106" customFormat="1" hidden="1" x14ac:dyDescent="0.25">
      <c r="A57" s="206"/>
      <c r="B57" s="196"/>
      <c r="C57" s="196"/>
      <c r="D57" s="213"/>
      <c r="E57" s="196"/>
      <c r="F57" s="153">
        <f t="shared" si="1"/>
        <v>0</v>
      </c>
      <c r="G57" s="254" t="s">
        <v>164</v>
      </c>
      <c r="I57" s="108"/>
    </row>
    <row r="58" spans="1:9" s="106" customFormat="1" hidden="1" x14ac:dyDescent="0.25">
      <c r="A58" s="206"/>
      <c r="B58" s="196"/>
      <c r="C58" s="196"/>
      <c r="D58" s="213"/>
      <c r="E58" s="196"/>
      <c r="F58" s="153">
        <f t="shared" si="1"/>
        <v>0</v>
      </c>
      <c r="G58" s="254" t="s">
        <v>164</v>
      </c>
      <c r="I58" s="108"/>
    </row>
    <row r="59" spans="1:9" s="106" customFormat="1" hidden="1" x14ac:dyDescent="0.25">
      <c r="A59" s="206"/>
      <c r="B59" s="196"/>
      <c r="C59" s="196"/>
      <c r="D59" s="213"/>
      <c r="E59" s="196"/>
      <c r="F59" s="153">
        <f t="shared" si="1"/>
        <v>0</v>
      </c>
      <c r="G59" s="254" t="s">
        <v>164</v>
      </c>
      <c r="I59" s="108"/>
    </row>
    <row r="60" spans="1:9" s="106" customFormat="1" hidden="1" x14ac:dyDescent="0.25">
      <c r="A60" s="206"/>
      <c r="B60" s="196"/>
      <c r="C60" s="196"/>
      <c r="D60" s="213"/>
      <c r="E60" s="196"/>
      <c r="F60" s="153">
        <f t="shared" si="1"/>
        <v>0</v>
      </c>
      <c r="G60" s="254" t="s">
        <v>164</v>
      </c>
      <c r="I60" s="108"/>
    </row>
    <row r="61" spans="1:9" s="106" customFormat="1" hidden="1" x14ac:dyDescent="0.25">
      <c r="A61" s="206"/>
      <c r="B61" s="196"/>
      <c r="C61" s="196"/>
      <c r="D61" s="213"/>
      <c r="E61" s="196"/>
      <c r="F61" s="153">
        <f t="shared" si="1"/>
        <v>0</v>
      </c>
      <c r="G61" s="254" t="s">
        <v>164</v>
      </c>
      <c r="I61" s="108"/>
    </row>
    <row r="62" spans="1:9" s="106" customFormat="1" hidden="1" x14ac:dyDescent="0.25">
      <c r="A62" s="206"/>
      <c r="B62" s="196"/>
      <c r="C62" s="196"/>
      <c r="D62" s="213"/>
      <c r="E62" s="196"/>
      <c r="F62" s="153">
        <f t="shared" si="1"/>
        <v>0</v>
      </c>
      <c r="G62" s="254" t="s">
        <v>164</v>
      </c>
      <c r="I62" s="108"/>
    </row>
    <row r="63" spans="1:9" s="106" customFormat="1" hidden="1" x14ac:dyDescent="0.25">
      <c r="A63" s="206"/>
      <c r="B63" s="196"/>
      <c r="C63" s="196"/>
      <c r="D63" s="213"/>
      <c r="E63" s="196"/>
      <c r="F63" s="153">
        <f t="shared" si="1"/>
        <v>0</v>
      </c>
      <c r="G63" s="254" t="s">
        <v>164</v>
      </c>
      <c r="I63" s="108"/>
    </row>
    <row r="64" spans="1:9" s="106" customFormat="1" hidden="1" x14ac:dyDescent="0.25">
      <c r="A64" s="206"/>
      <c r="B64" s="196"/>
      <c r="C64" s="196"/>
      <c r="D64" s="213"/>
      <c r="E64" s="196"/>
      <c r="F64" s="153">
        <f t="shared" si="1"/>
        <v>0</v>
      </c>
      <c r="G64" s="254" t="s">
        <v>164</v>
      </c>
      <c r="I64" s="108"/>
    </row>
    <row r="65" spans="1:9" s="106" customFormat="1" hidden="1" x14ac:dyDescent="0.25">
      <c r="A65" s="206"/>
      <c r="B65" s="196"/>
      <c r="C65" s="196"/>
      <c r="D65" s="213"/>
      <c r="E65" s="196"/>
      <c r="F65" s="153">
        <f t="shared" si="1"/>
        <v>0</v>
      </c>
      <c r="G65" s="254" t="s">
        <v>164</v>
      </c>
      <c r="I65" s="108"/>
    </row>
    <row r="66" spans="1:9" s="106" customFormat="1" hidden="1" x14ac:dyDescent="0.25">
      <c r="A66" s="206"/>
      <c r="B66" s="196"/>
      <c r="C66" s="196"/>
      <c r="D66" s="213"/>
      <c r="E66" s="196"/>
      <c r="F66" s="153">
        <f t="shared" si="1"/>
        <v>0</v>
      </c>
      <c r="G66" s="254" t="s">
        <v>164</v>
      </c>
      <c r="I66" s="108"/>
    </row>
    <row r="67" spans="1:9" s="106" customFormat="1" hidden="1" x14ac:dyDescent="0.25">
      <c r="A67" s="206"/>
      <c r="B67" s="196"/>
      <c r="C67" s="196"/>
      <c r="D67" s="213"/>
      <c r="E67" s="196"/>
      <c r="F67" s="153">
        <f t="shared" si="1"/>
        <v>0</v>
      </c>
      <c r="G67" s="254" t="s">
        <v>164</v>
      </c>
      <c r="I67" s="108"/>
    </row>
    <row r="68" spans="1:9" s="106" customFormat="1" hidden="1" x14ac:dyDescent="0.25">
      <c r="A68" s="206"/>
      <c r="B68" s="196"/>
      <c r="C68" s="196"/>
      <c r="D68" s="213"/>
      <c r="E68" s="196"/>
      <c r="F68" s="153">
        <f t="shared" si="1"/>
        <v>0</v>
      </c>
      <c r="G68" s="254" t="s">
        <v>164</v>
      </c>
      <c r="I68" s="108"/>
    </row>
    <row r="69" spans="1:9" s="106" customFormat="1" hidden="1" x14ac:dyDescent="0.25">
      <c r="A69" s="206"/>
      <c r="B69" s="196"/>
      <c r="C69" s="196"/>
      <c r="D69" s="213"/>
      <c r="E69" s="196"/>
      <c r="F69" s="153">
        <f t="shared" si="1"/>
        <v>0</v>
      </c>
      <c r="G69" s="254" t="s">
        <v>164</v>
      </c>
      <c r="I69" s="108"/>
    </row>
    <row r="70" spans="1:9" s="106" customFormat="1" hidden="1" x14ac:dyDescent="0.25">
      <c r="A70" s="206"/>
      <c r="B70" s="196"/>
      <c r="C70" s="196"/>
      <c r="D70" s="213"/>
      <c r="E70" s="196"/>
      <c r="F70" s="153">
        <f t="shared" si="1"/>
        <v>0</v>
      </c>
      <c r="G70" s="254" t="s">
        <v>164</v>
      </c>
      <c r="I70" s="108"/>
    </row>
    <row r="71" spans="1:9" s="106" customFormat="1" hidden="1" x14ac:dyDescent="0.25">
      <c r="A71" s="206"/>
      <c r="B71" s="196"/>
      <c r="C71" s="196"/>
      <c r="D71" s="213"/>
      <c r="E71" s="196"/>
      <c r="F71" s="153">
        <f t="shared" si="1"/>
        <v>0</v>
      </c>
      <c r="G71" s="254" t="s">
        <v>164</v>
      </c>
      <c r="I71" s="108"/>
    </row>
    <row r="72" spans="1:9" s="106" customFormat="1" hidden="1" x14ac:dyDescent="0.25">
      <c r="A72" s="206"/>
      <c r="B72" s="196"/>
      <c r="C72" s="196"/>
      <c r="D72" s="213"/>
      <c r="E72" s="196"/>
      <c r="F72" s="153">
        <f t="shared" si="1"/>
        <v>0</v>
      </c>
      <c r="G72" s="254" t="s">
        <v>164</v>
      </c>
      <c r="I72" s="108"/>
    </row>
    <row r="73" spans="1:9" s="106" customFormat="1" hidden="1" x14ac:dyDescent="0.25">
      <c r="A73" s="206"/>
      <c r="B73" s="196"/>
      <c r="C73" s="196"/>
      <c r="D73" s="213"/>
      <c r="E73" s="196"/>
      <c r="F73" s="153">
        <f t="shared" si="1"/>
        <v>0</v>
      </c>
      <c r="G73" s="254" t="s">
        <v>164</v>
      </c>
      <c r="I73" s="108"/>
    </row>
    <row r="74" spans="1:9" s="106" customFormat="1" hidden="1" x14ac:dyDescent="0.25">
      <c r="A74" s="206"/>
      <c r="B74" s="196"/>
      <c r="C74" s="196"/>
      <c r="D74" s="213"/>
      <c r="E74" s="196"/>
      <c r="F74" s="153">
        <f t="shared" si="1"/>
        <v>0</v>
      </c>
      <c r="G74" s="254" t="s">
        <v>164</v>
      </c>
      <c r="I74" s="108"/>
    </row>
    <row r="75" spans="1:9" s="106" customFormat="1" hidden="1" x14ac:dyDescent="0.25">
      <c r="A75" s="206"/>
      <c r="B75" s="196"/>
      <c r="C75" s="196"/>
      <c r="D75" s="213"/>
      <c r="E75" s="196"/>
      <c r="F75" s="153">
        <f t="shared" si="1"/>
        <v>0</v>
      </c>
      <c r="G75" s="254" t="s">
        <v>164</v>
      </c>
      <c r="I75" s="108"/>
    </row>
    <row r="76" spans="1:9" s="106" customFormat="1" hidden="1" x14ac:dyDescent="0.25">
      <c r="A76" s="206"/>
      <c r="B76" s="196"/>
      <c r="C76" s="196"/>
      <c r="D76" s="213"/>
      <c r="E76" s="196"/>
      <c r="F76" s="153">
        <f t="shared" si="1"/>
        <v>0</v>
      </c>
      <c r="G76" s="254" t="s">
        <v>164</v>
      </c>
      <c r="I76" s="108"/>
    </row>
    <row r="77" spans="1:9" s="106" customFormat="1" hidden="1" x14ac:dyDescent="0.25">
      <c r="A77" s="206"/>
      <c r="B77" s="196"/>
      <c r="C77" s="196"/>
      <c r="D77" s="213"/>
      <c r="E77" s="196"/>
      <c r="F77" s="153">
        <f t="shared" si="1"/>
        <v>0</v>
      </c>
      <c r="G77" s="254" t="s">
        <v>164</v>
      </c>
      <c r="I77" s="108"/>
    </row>
    <row r="78" spans="1:9" s="106" customFormat="1" hidden="1" x14ac:dyDescent="0.25">
      <c r="A78" s="206"/>
      <c r="B78" s="196"/>
      <c r="C78" s="196"/>
      <c r="D78" s="213"/>
      <c r="E78" s="196"/>
      <c r="F78" s="153">
        <f t="shared" si="1"/>
        <v>0</v>
      </c>
      <c r="G78" s="254" t="s">
        <v>164</v>
      </c>
      <c r="I78" s="108"/>
    </row>
    <row r="79" spans="1:9" s="106" customFormat="1" hidden="1" x14ac:dyDescent="0.25">
      <c r="A79" s="206"/>
      <c r="B79" s="196"/>
      <c r="C79" s="196"/>
      <c r="D79" s="213"/>
      <c r="E79" s="196"/>
      <c r="F79" s="153">
        <f t="shared" si="1"/>
        <v>0</v>
      </c>
      <c r="G79" s="254" t="s">
        <v>164</v>
      </c>
      <c r="I79" s="108"/>
    </row>
    <row r="80" spans="1:9" s="106" customFormat="1" hidden="1" x14ac:dyDescent="0.25">
      <c r="A80" s="206"/>
      <c r="B80" s="196"/>
      <c r="C80" s="196"/>
      <c r="D80" s="213"/>
      <c r="E80" s="196"/>
      <c r="F80" s="153">
        <f t="shared" si="1"/>
        <v>0</v>
      </c>
      <c r="G80" s="254" t="s">
        <v>164</v>
      </c>
      <c r="I80" s="108"/>
    </row>
    <row r="81" spans="1:9" s="106" customFormat="1" hidden="1" x14ac:dyDescent="0.25">
      <c r="A81" s="206"/>
      <c r="B81" s="196"/>
      <c r="C81" s="196"/>
      <c r="D81" s="213"/>
      <c r="E81" s="196"/>
      <c r="F81" s="153">
        <f t="shared" si="1"/>
        <v>0</v>
      </c>
      <c r="G81" s="254" t="s">
        <v>164</v>
      </c>
      <c r="I81" s="108"/>
    </row>
    <row r="82" spans="1:9" s="106" customFormat="1" hidden="1" x14ac:dyDescent="0.25">
      <c r="A82" s="206"/>
      <c r="B82" s="196"/>
      <c r="C82" s="196"/>
      <c r="D82" s="213"/>
      <c r="E82" s="196"/>
      <c r="F82" s="153">
        <f t="shared" si="1"/>
        <v>0</v>
      </c>
      <c r="G82" s="254" t="s">
        <v>164</v>
      </c>
      <c r="I82" s="108"/>
    </row>
    <row r="83" spans="1:9" s="106" customFormat="1" hidden="1" x14ac:dyDescent="0.25">
      <c r="A83" s="206"/>
      <c r="B83" s="196"/>
      <c r="C83" s="196"/>
      <c r="D83" s="213"/>
      <c r="E83" s="196"/>
      <c r="F83" s="153">
        <f t="shared" si="1"/>
        <v>0</v>
      </c>
      <c r="G83" s="254" t="s">
        <v>164</v>
      </c>
      <c r="I83" s="108"/>
    </row>
    <row r="84" spans="1:9" s="106" customFormat="1" hidden="1" x14ac:dyDescent="0.25">
      <c r="A84" s="206"/>
      <c r="B84" s="196"/>
      <c r="C84" s="196"/>
      <c r="D84" s="213"/>
      <c r="E84" s="196"/>
      <c r="F84" s="153">
        <f t="shared" si="1"/>
        <v>0</v>
      </c>
      <c r="G84" s="254" t="s">
        <v>164</v>
      </c>
      <c r="I84" s="108"/>
    </row>
    <row r="85" spans="1:9" s="106" customFormat="1" hidden="1" x14ac:dyDescent="0.25">
      <c r="A85" s="206"/>
      <c r="B85" s="196"/>
      <c r="C85" s="196"/>
      <c r="D85" s="213"/>
      <c r="E85" s="196"/>
      <c r="F85" s="153">
        <f t="shared" si="1"/>
        <v>0</v>
      </c>
      <c r="G85" s="254" t="s">
        <v>164</v>
      </c>
      <c r="I85" s="108"/>
    </row>
    <row r="86" spans="1:9" s="106" customFormat="1" hidden="1" x14ac:dyDescent="0.25">
      <c r="A86" s="206"/>
      <c r="B86" s="196"/>
      <c r="C86" s="196"/>
      <c r="D86" s="213"/>
      <c r="E86" s="196"/>
      <c r="F86" s="153">
        <f t="shared" si="1"/>
        <v>0</v>
      </c>
      <c r="G86" s="254" t="s">
        <v>164</v>
      </c>
      <c r="I86" s="108"/>
    </row>
    <row r="87" spans="1:9" s="106" customFormat="1" hidden="1" x14ac:dyDescent="0.25">
      <c r="A87" s="206"/>
      <c r="B87" s="196"/>
      <c r="C87" s="196"/>
      <c r="D87" s="213"/>
      <c r="E87" s="196"/>
      <c r="F87" s="153">
        <f t="shared" si="1"/>
        <v>0</v>
      </c>
      <c r="G87" s="254" t="s">
        <v>164</v>
      </c>
      <c r="I87" s="108"/>
    </row>
    <row r="88" spans="1:9" s="106" customFormat="1" hidden="1" x14ac:dyDescent="0.25">
      <c r="A88" s="206"/>
      <c r="B88" s="196"/>
      <c r="C88" s="196"/>
      <c r="D88" s="213"/>
      <c r="E88" s="196"/>
      <c r="F88" s="153">
        <f t="shared" si="1"/>
        <v>0</v>
      </c>
      <c r="G88" s="254" t="s">
        <v>164</v>
      </c>
      <c r="I88" s="108"/>
    </row>
    <row r="89" spans="1:9" s="106" customFormat="1" hidden="1" x14ac:dyDescent="0.25">
      <c r="A89" s="206"/>
      <c r="B89" s="196"/>
      <c r="C89" s="196"/>
      <c r="D89" s="213"/>
      <c r="E89" s="196"/>
      <c r="F89" s="153">
        <f t="shared" si="1"/>
        <v>0</v>
      </c>
      <c r="G89" s="254" t="s">
        <v>164</v>
      </c>
      <c r="I89" s="108"/>
    </row>
    <row r="90" spans="1:9" s="106" customFormat="1" hidden="1" x14ac:dyDescent="0.25">
      <c r="A90" s="206"/>
      <c r="B90" s="196"/>
      <c r="C90" s="196"/>
      <c r="D90" s="213"/>
      <c r="E90" s="196"/>
      <c r="F90" s="153">
        <f t="shared" si="1"/>
        <v>0</v>
      </c>
      <c r="G90" s="254" t="s">
        <v>164</v>
      </c>
      <c r="I90" s="108"/>
    </row>
    <row r="91" spans="1:9" s="106" customFormat="1" hidden="1" x14ac:dyDescent="0.25">
      <c r="A91" s="206"/>
      <c r="B91" s="196"/>
      <c r="C91" s="196"/>
      <c r="D91" s="213"/>
      <c r="E91" s="196"/>
      <c r="F91" s="153">
        <f t="shared" si="1"/>
        <v>0</v>
      </c>
      <c r="G91" s="254" t="s">
        <v>164</v>
      </c>
      <c r="I91" s="108"/>
    </row>
    <row r="92" spans="1:9" s="106" customFormat="1" hidden="1" x14ac:dyDescent="0.25">
      <c r="A92" s="206"/>
      <c r="B92" s="196"/>
      <c r="C92" s="196"/>
      <c r="D92" s="213"/>
      <c r="E92" s="196"/>
      <c r="F92" s="153">
        <f t="shared" si="1"/>
        <v>0</v>
      </c>
      <c r="G92" s="254" t="s">
        <v>164</v>
      </c>
      <c r="I92" s="108"/>
    </row>
    <row r="93" spans="1:9" s="106" customFormat="1" hidden="1" x14ac:dyDescent="0.25">
      <c r="A93" s="206"/>
      <c r="B93" s="196"/>
      <c r="C93" s="196"/>
      <c r="D93" s="213"/>
      <c r="E93" s="196"/>
      <c r="F93" s="153">
        <f t="shared" si="1"/>
        <v>0</v>
      </c>
      <c r="G93" s="254" t="s">
        <v>164</v>
      </c>
      <c r="I93" s="108"/>
    </row>
    <row r="94" spans="1:9" s="106" customFormat="1" hidden="1" x14ac:dyDescent="0.25">
      <c r="A94" s="206"/>
      <c r="B94" s="196"/>
      <c r="C94" s="196"/>
      <c r="D94" s="213"/>
      <c r="E94" s="196"/>
      <c r="F94" s="153">
        <f t="shared" si="1"/>
        <v>0</v>
      </c>
      <c r="G94" s="254" t="s">
        <v>164</v>
      </c>
      <c r="I94" s="108"/>
    </row>
    <row r="95" spans="1:9" s="106" customFormat="1" hidden="1" x14ac:dyDescent="0.25">
      <c r="A95" s="206"/>
      <c r="B95" s="196"/>
      <c r="C95" s="196"/>
      <c r="D95" s="213"/>
      <c r="E95" s="196"/>
      <c r="F95" s="153">
        <f t="shared" si="1"/>
        <v>0</v>
      </c>
      <c r="G95" s="254" t="s">
        <v>164</v>
      </c>
      <c r="I95" s="108"/>
    </row>
    <row r="96" spans="1:9" s="106" customFormat="1" hidden="1" x14ac:dyDescent="0.25">
      <c r="A96" s="206"/>
      <c r="B96" s="196"/>
      <c r="C96" s="196"/>
      <c r="D96" s="213"/>
      <c r="E96" s="196"/>
      <c r="F96" s="153">
        <f t="shared" si="1"/>
        <v>0</v>
      </c>
      <c r="G96" s="254" t="s">
        <v>164</v>
      </c>
      <c r="I96" s="108"/>
    </row>
    <row r="97" spans="1:9" s="106" customFormat="1" hidden="1" x14ac:dyDescent="0.25">
      <c r="A97" s="206"/>
      <c r="B97" s="196"/>
      <c r="C97" s="196"/>
      <c r="D97" s="213"/>
      <c r="E97" s="196"/>
      <c r="F97" s="153">
        <f t="shared" si="1"/>
        <v>0</v>
      </c>
      <c r="G97" s="254" t="s">
        <v>164</v>
      </c>
      <c r="I97" s="108"/>
    </row>
    <row r="98" spans="1:9" s="106" customFormat="1" hidden="1" x14ac:dyDescent="0.25">
      <c r="A98" s="206"/>
      <c r="B98" s="196"/>
      <c r="C98" s="196"/>
      <c r="D98" s="213"/>
      <c r="E98" s="196"/>
      <c r="F98" s="153">
        <f t="shared" si="1"/>
        <v>0</v>
      </c>
      <c r="G98" s="254" t="s">
        <v>164</v>
      </c>
      <c r="I98" s="108"/>
    </row>
    <row r="99" spans="1:9" s="106" customFormat="1" hidden="1" x14ac:dyDescent="0.25">
      <c r="A99" s="206"/>
      <c r="B99" s="196"/>
      <c r="C99" s="196"/>
      <c r="D99" s="213"/>
      <c r="E99" s="196"/>
      <c r="F99" s="153">
        <f t="shared" si="1"/>
        <v>0</v>
      </c>
      <c r="G99" s="254" t="s">
        <v>164</v>
      </c>
      <c r="I99" s="108"/>
    </row>
    <row r="100" spans="1:9" s="106" customFormat="1" hidden="1" x14ac:dyDescent="0.25">
      <c r="A100" s="206"/>
      <c r="B100" s="196"/>
      <c r="C100" s="196"/>
      <c r="D100" s="213"/>
      <c r="E100" s="196"/>
      <c r="F100" s="153">
        <f t="shared" si="1"/>
        <v>0</v>
      </c>
      <c r="G100" s="254" t="s">
        <v>164</v>
      </c>
      <c r="I100" s="108"/>
    </row>
    <row r="101" spans="1:9" s="106" customFormat="1" hidden="1" x14ac:dyDescent="0.25">
      <c r="A101" s="206"/>
      <c r="B101" s="196"/>
      <c r="C101" s="196"/>
      <c r="D101" s="213"/>
      <c r="E101" s="196"/>
      <c r="F101" s="153">
        <f t="shared" si="1"/>
        <v>0</v>
      </c>
      <c r="G101" s="254" t="s">
        <v>164</v>
      </c>
      <c r="I101" s="108"/>
    </row>
    <row r="102" spans="1:9" s="106" customFormat="1" hidden="1" x14ac:dyDescent="0.25">
      <c r="A102" s="206"/>
      <c r="B102" s="196"/>
      <c r="C102" s="196"/>
      <c r="D102" s="213"/>
      <c r="E102" s="196"/>
      <c r="F102" s="153">
        <f t="shared" si="1"/>
        <v>0</v>
      </c>
      <c r="G102" s="254" t="s">
        <v>164</v>
      </c>
      <c r="I102" s="108"/>
    </row>
    <row r="103" spans="1:9" s="106" customFormat="1" hidden="1" x14ac:dyDescent="0.25">
      <c r="A103" s="206"/>
      <c r="B103" s="196"/>
      <c r="C103" s="196"/>
      <c r="D103" s="213"/>
      <c r="E103" s="196"/>
      <c r="F103" s="153">
        <f t="shared" si="1"/>
        <v>0</v>
      </c>
      <c r="G103" s="254" t="s">
        <v>164</v>
      </c>
      <c r="I103" s="108"/>
    </row>
    <row r="104" spans="1:9" s="106" customFormat="1" hidden="1" x14ac:dyDescent="0.25">
      <c r="A104" s="206"/>
      <c r="B104" s="196"/>
      <c r="C104" s="196"/>
      <c r="D104" s="213"/>
      <c r="E104" s="196"/>
      <c r="F104" s="153">
        <f t="shared" si="1"/>
        <v>0</v>
      </c>
      <c r="G104" s="254" t="s">
        <v>164</v>
      </c>
      <c r="I104" s="108"/>
    </row>
    <row r="105" spans="1:9" s="106" customFormat="1" hidden="1" x14ac:dyDescent="0.25">
      <c r="A105" s="206"/>
      <c r="B105" s="196"/>
      <c r="C105" s="196"/>
      <c r="D105" s="213"/>
      <c r="E105" s="196"/>
      <c r="F105" s="153">
        <f t="shared" si="1"/>
        <v>0</v>
      </c>
      <c r="G105" s="254" t="s">
        <v>164</v>
      </c>
      <c r="I105" s="108"/>
    </row>
    <row r="106" spans="1:9" s="106" customFormat="1" hidden="1" x14ac:dyDescent="0.25">
      <c r="A106" s="206"/>
      <c r="B106" s="196"/>
      <c r="C106" s="196"/>
      <c r="D106" s="213"/>
      <c r="E106" s="196"/>
      <c r="F106" s="153">
        <f t="shared" si="1"/>
        <v>0</v>
      </c>
      <c r="G106" s="254" t="s">
        <v>164</v>
      </c>
      <c r="I106" s="108"/>
    </row>
    <row r="107" spans="1:9" s="106" customFormat="1" hidden="1" x14ac:dyDescent="0.25">
      <c r="A107" s="206"/>
      <c r="B107" s="196"/>
      <c r="C107" s="196"/>
      <c r="D107" s="213"/>
      <c r="E107" s="196"/>
      <c r="F107" s="153">
        <f t="shared" si="1"/>
        <v>0</v>
      </c>
      <c r="G107" s="254" t="s">
        <v>164</v>
      </c>
      <c r="I107" s="108"/>
    </row>
    <row r="108" spans="1:9" s="106" customFormat="1" hidden="1" x14ac:dyDescent="0.25">
      <c r="A108" s="206"/>
      <c r="B108" s="196"/>
      <c r="C108" s="196"/>
      <c r="D108" s="213"/>
      <c r="E108" s="196"/>
      <c r="F108" s="153">
        <f t="shared" si="1"/>
        <v>0</v>
      </c>
      <c r="G108" s="254" t="s">
        <v>164</v>
      </c>
      <c r="I108" s="108"/>
    </row>
    <row r="109" spans="1:9" s="106" customFormat="1" hidden="1" x14ac:dyDescent="0.25">
      <c r="A109" s="206"/>
      <c r="B109" s="196"/>
      <c r="C109" s="196"/>
      <c r="D109" s="213"/>
      <c r="E109" s="196"/>
      <c r="F109" s="153">
        <f t="shared" si="1"/>
        <v>0</v>
      </c>
      <c r="G109" s="254" t="s">
        <v>164</v>
      </c>
      <c r="I109" s="108"/>
    </row>
    <row r="110" spans="1:9" s="106" customFormat="1" hidden="1" x14ac:dyDescent="0.25">
      <c r="A110" s="206"/>
      <c r="B110" s="196"/>
      <c r="C110" s="196"/>
      <c r="D110" s="213"/>
      <c r="E110" s="196"/>
      <c r="F110" s="153">
        <f t="shared" si="1"/>
        <v>0</v>
      </c>
      <c r="G110" s="254" t="s">
        <v>164</v>
      </c>
      <c r="I110" s="108"/>
    </row>
    <row r="111" spans="1:9" s="106" customFormat="1" hidden="1" x14ac:dyDescent="0.25">
      <c r="A111" s="206"/>
      <c r="B111" s="196"/>
      <c r="C111" s="196"/>
      <c r="D111" s="213"/>
      <c r="E111" s="196"/>
      <c r="F111" s="153">
        <f t="shared" si="1"/>
        <v>0</v>
      </c>
      <c r="G111" s="254" t="s">
        <v>164</v>
      </c>
      <c r="I111" s="108"/>
    </row>
    <row r="112" spans="1:9" s="106" customFormat="1" hidden="1" x14ac:dyDescent="0.25">
      <c r="A112" s="206"/>
      <c r="B112" s="196"/>
      <c r="C112" s="196"/>
      <c r="D112" s="213"/>
      <c r="E112" s="196"/>
      <c r="F112" s="153">
        <f t="shared" si="1"/>
        <v>0</v>
      </c>
      <c r="G112" s="254" t="s">
        <v>164</v>
      </c>
      <c r="I112" s="108"/>
    </row>
    <row r="113" spans="1:9" s="106" customFormat="1" hidden="1" x14ac:dyDescent="0.25">
      <c r="A113" s="206"/>
      <c r="B113" s="196"/>
      <c r="C113" s="196"/>
      <c r="D113" s="213"/>
      <c r="E113" s="196"/>
      <c r="F113" s="153">
        <f t="shared" si="1"/>
        <v>0</v>
      </c>
      <c r="G113" s="254" t="s">
        <v>164</v>
      </c>
      <c r="I113" s="108"/>
    </row>
    <row r="114" spans="1:9" s="106" customFormat="1" hidden="1" x14ac:dyDescent="0.25">
      <c r="A114" s="206"/>
      <c r="B114" s="196"/>
      <c r="C114" s="196"/>
      <c r="D114" s="213"/>
      <c r="E114" s="196"/>
      <c r="F114" s="153">
        <f t="shared" si="1"/>
        <v>0</v>
      </c>
      <c r="G114" s="254" t="s">
        <v>164</v>
      </c>
      <c r="I114" s="108"/>
    </row>
    <row r="115" spans="1:9" s="106" customFormat="1" hidden="1" x14ac:dyDescent="0.25">
      <c r="A115" s="206"/>
      <c r="B115" s="196"/>
      <c r="C115" s="196"/>
      <c r="D115" s="213"/>
      <c r="E115" s="196"/>
      <c r="F115" s="153">
        <f t="shared" si="1"/>
        <v>0</v>
      </c>
      <c r="G115" s="254" t="s">
        <v>164</v>
      </c>
      <c r="I115" s="108"/>
    </row>
    <row r="116" spans="1:9" s="106" customFormat="1" hidden="1" x14ac:dyDescent="0.25">
      <c r="A116" s="206"/>
      <c r="B116" s="196"/>
      <c r="C116" s="196"/>
      <c r="D116" s="213"/>
      <c r="E116" s="196"/>
      <c r="F116" s="153">
        <f t="shared" si="1"/>
        <v>0</v>
      </c>
      <c r="G116" s="254" t="s">
        <v>164</v>
      </c>
      <c r="I116" s="108"/>
    </row>
    <row r="117" spans="1:9" s="106" customFormat="1" hidden="1" x14ac:dyDescent="0.25">
      <c r="A117" s="206"/>
      <c r="B117" s="196"/>
      <c r="C117" s="196"/>
      <c r="D117" s="213"/>
      <c r="E117" s="196"/>
      <c r="F117" s="153">
        <f t="shared" si="1"/>
        <v>0</v>
      </c>
      <c r="G117" s="254" t="s">
        <v>164</v>
      </c>
      <c r="I117" s="108"/>
    </row>
    <row r="118" spans="1:9" s="106" customFormat="1" hidden="1" x14ac:dyDescent="0.25">
      <c r="A118" s="206"/>
      <c r="B118" s="196"/>
      <c r="C118" s="196"/>
      <c r="D118" s="213"/>
      <c r="E118" s="196"/>
      <c r="F118" s="153">
        <f t="shared" si="1"/>
        <v>0</v>
      </c>
      <c r="G118" s="254" t="s">
        <v>164</v>
      </c>
      <c r="I118" s="108"/>
    </row>
    <row r="119" spans="1:9" s="106" customFormat="1" hidden="1" x14ac:dyDescent="0.25">
      <c r="A119" s="206"/>
      <c r="B119" s="196"/>
      <c r="C119" s="196"/>
      <c r="D119" s="213"/>
      <c r="E119" s="196"/>
      <c r="F119" s="153">
        <f t="shared" si="1"/>
        <v>0</v>
      </c>
      <c r="G119" s="254" t="s">
        <v>164</v>
      </c>
      <c r="I119" s="108"/>
    </row>
    <row r="120" spans="1:9" s="106" customFormat="1" hidden="1" x14ac:dyDescent="0.25">
      <c r="A120" s="206"/>
      <c r="B120" s="196"/>
      <c r="C120" s="196"/>
      <c r="D120" s="213"/>
      <c r="E120" s="196"/>
      <c r="F120" s="153">
        <f t="shared" si="1"/>
        <v>0</v>
      </c>
      <c r="G120" s="254" t="s">
        <v>164</v>
      </c>
      <c r="I120" s="108"/>
    </row>
    <row r="121" spans="1:9" s="106" customFormat="1" hidden="1" x14ac:dyDescent="0.25">
      <c r="A121" s="206"/>
      <c r="B121" s="196"/>
      <c r="C121" s="196"/>
      <c r="D121" s="213"/>
      <c r="E121" s="196"/>
      <c r="F121" s="153">
        <f t="shared" si="1"/>
        <v>0</v>
      </c>
      <c r="G121" s="254" t="s">
        <v>164</v>
      </c>
      <c r="I121" s="108"/>
    </row>
    <row r="122" spans="1:9" s="106" customFormat="1" hidden="1" x14ac:dyDescent="0.25">
      <c r="A122" s="206"/>
      <c r="B122" s="196"/>
      <c r="C122" s="196"/>
      <c r="D122" s="213"/>
      <c r="E122" s="196"/>
      <c r="F122" s="153">
        <f t="shared" si="1"/>
        <v>0</v>
      </c>
      <c r="G122" s="254" t="s">
        <v>164</v>
      </c>
      <c r="I122" s="108"/>
    </row>
    <row r="123" spans="1:9" s="106" customFormat="1" hidden="1" x14ac:dyDescent="0.25">
      <c r="A123" s="206"/>
      <c r="B123" s="196"/>
      <c r="C123" s="196"/>
      <c r="D123" s="213"/>
      <c r="E123" s="196"/>
      <c r="F123" s="153">
        <f t="shared" si="1"/>
        <v>0</v>
      </c>
      <c r="G123" s="254" t="s">
        <v>164</v>
      </c>
      <c r="I123" s="108"/>
    </row>
    <row r="124" spans="1:9" s="106" customFormat="1" hidden="1" x14ac:dyDescent="0.25">
      <c r="A124" s="206"/>
      <c r="B124" s="196"/>
      <c r="C124" s="196"/>
      <c r="D124" s="213"/>
      <c r="E124" s="196"/>
      <c r="F124" s="153">
        <f t="shared" si="1"/>
        <v>0</v>
      </c>
      <c r="G124" s="254" t="s">
        <v>164</v>
      </c>
      <c r="I124" s="108"/>
    </row>
    <row r="125" spans="1:9" s="106" customFormat="1" hidden="1" x14ac:dyDescent="0.25">
      <c r="A125" s="206"/>
      <c r="B125" s="196"/>
      <c r="C125" s="196"/>
      <c r="D125" s="213"/>
      <c r="E125" s="196"/>
      <c r="F125" s="153">
        <f t="shared" si="1"/>
        <v>0</v>
      </c>
      <c r="G125" s="254" t="s">
        <v>164</v>
      </c>
      <c r="I125" s="108"/>
    </row>
    <row r="126" spans="1:9" s="106" customFormat="1" hidden="1" x14ac:dyDescent="0.25">
      <c r="A126" s="206"/>
      <c r="B126" s="196"/>
      <c r="C126" s="196"/>
      <c r="D126" s="213"/>
      <c r="E126" s="196"/>
      <c r="F126" s="153">
        <f t="shared" si="1"/>
        <v>0</v>
      </c>
      <c r="G126" s="254" t="s">
        <v>164</v>
      </c>
      <c r="I126" s="108"/>
    </row>
    <row r="127" spans="1:9" s="106" customFormat="1" hidden="1" x14ac:dyDescent="0.25">
      <c r="A127" s="206"/>
      <c r="B127" s="196"/>
      <c r="C127" s="196"/>
      <c r="D127" s="213"/>
      <c r="E127" s="196"/>
      <c r="F127" s="153">
        <f t="shared" si="1"/>
        <v>0</v>
      </c>
      <c r="G127" s="254" t="s">
        <v>164</v>
      </c>
      <c r="I127" s="108"/>
    </row>
    <row r="128" spans="1:9" s="106" customFormat="1" hidden="1" x14ac:dyDescent="0.25">
      <c r="A128" s="206"/>
      <c r="B128" s="196"/>
      <c r="C128" s="196"/>
      <c r="D128" s="213"/>
      <c r="E128" s="196"/>
      <c r="F128" s="153">
        <f t="shared" si="1"/>
        <v>0</v>
      </c>
      <c r="G128" s="254" t="s">
        <v>164</v>
      </c>
      <c r="I128" s="108"/>
    </row>
    <row r="129" spans="1:9" s="106" customFormat="1" hidden="1" x14ac:dyDescent="0.25">
      <c r="A129" s="206"/>
      <c r="B129" s="196"/>
      <c r="C129" s="196"/>
      <c r="D129" s="213"/>
      <c r="E129" s="196"/>
      <c r="F129" s="153">
        <f t="shared" si="1"/>
        <v>0</v>
      </c>
      <c r="G129" s="254" t="s">
        <v>164</v>
      </c>
      <c r="I129" s="108"/>
    </row>
    <row r="130" spans="1:9" s="106" customFormat="1" hidden="1" x14ac:dyDescent="0.25">
      <c r="A130" s="206"/>
      <c r="B130" s="196"/>
      <c r="C130" s="196"/>
      <c r="D130" s="213"/>
      <c r="E130" s="196"/>
      <c r="F130" s="153">
        <f t="shared" si="1"/>
        <v>0</v>
      </c>
      <c r="G130" s="254" t="s">
        <v>164</v>
      </c>
      <c r="I130" s="108"/>
    </row>
    <row r="131" spans="1:9" s="106" customFormat="1" hidden="1" x14ac:dyDescent="0.25">
      <c r="A131" s="206"/>
      <c r="B131" s="196"/>
      <c r="C131" s="196"/>
      <c r="D131" s="213"/>
      <c r="E131" s="196"/>
      <c r="F131" s="153">
        <f t="shared" si="1"/>
        <v>0</v>
      </c>
      <c r="G131" s="254" t="s">
        <v>164</v>
      </c>
      <c r="I131" s="108"/>
    </row>
    <row r="132" spans="1:9" s="106" customFormat="1" hidden="1" x14ac:dyDescent="0.25">
      <c r="A132" s="206"/>
      <c r="B132" s="196"/>
      <c r="C132" s="196"/>
      <c r="D132" s="213"/>
      <c r="E132" s="196"/>
      <c r="F132" s="153">
        <f t="shared" si="1"/>
        <v>0</v>
      </c>
      <c r="G132" s="254" t="s">
        <v>164</v>
      </c>
      <c r="I132" s="108"/>
    </row>
    <row r="133" spans="1:9" s="106" customFormat="1" hidden="1" x14ac:dyDescent="0.25">
      <c r="A133" s="206"/>
      <c r="B133" s="196"/>
      <c r="C133" s="196"/>
      <c r="D133" s="213"/>
      <c r="E133" s="196"/>
      <c r="F133" s="153">
        <f t="shared" si="1"/>
        <v>0</v>
      </c>
      <c r="G133" s="254" t="s">
        <v>164</v>
      </c>
      <c r="I133" s="108"/>
    </row>
    <row r="134" spans="1:9" s="106" customFormat="1" x14ac:dyDescent="0.25">
      <c r="A134" s="206" t="s">
        <v>200</v>
      </c>
      <c r="B134" s="196">
        <v>3</v>
      </c>
      <c r="C134" s="196" t="s">
        <v>205</v>
      </c>
      <c r="D134" s="213">
        <f t="shared" ref="D134" ca="1" si="2">RAND()*1000000</f>
        <v>752029.25487823284</v>
      </c>
      <c r="E134" s="196">
        <v>7</v>
      </c>
      <c r="F134" s="245">
        <f ca="1">ROUND(+B134*D134*E134,2)</f>
        <v>15792614.35</v>
      </c>
      <c r="G134" s="254" t="s">
        <v>164</v>
      </c>
      <c r="I134" s="108"/>
    </row>
    <row r="135" spans="1:9" x14ac:dyDescent="0.25">
      <c r="A135" s="222"/>
      <c r="B135" s="155"/>
      <c r="C135" s="155"/>
      <c r="D135" s="230"/>
      <c r="E135" s="231" t="s">
        <v>165</v>
      </c>
      <c r="F135" s="252">
        <f ca="1">ROUND(SUBTOTAL(109,F5:F134),2)</f>
        <v>28326824.710000001</v>
      </c>
      <c r="G135" s="256" t="s">
        <v>164</v>
      </c>
      <c r="I135" s="41" t="s">
        <v>206</v>
      </c>
    </row>
    <row r="136" spans="1:9" s="106" customFormat="1" x14ac:dyDescent="0.25">
      <c r="A136" s="206"/>
      <c r="B136" s="114"/>
      <c r="C136" s="114"/>
      <c r="D136" s="234"/>
      <c r="E136" s="114"/>
      <c r="F136" s="250"/>
      <c r="G136" s="254" t="s">
        <v>167</v>
      </c>
    </row>
    <row r="137" spans="1:9" s="106" customFormat="1" x14ac:dyDescent="0.25">
      <c r="A137" s="206" t="s">
        <v>200</v>
      </c>
      <c r="B137" s="196">
        <v>3</v>
      </c>
      <c r="C137" s="196" t="s">
        <v>205</v>
      </c>
      <c r="D137" s="213">
        <f t="shared" ref="D137:D139" ca="1" si="3">RAND()*1000000</f>
        <v>180785.73629021665</v>
      </c>
      <c r="E137" s="196">
        <v>7</v>
      </c>
      <c r="F137" s="153">
        <f ca="1">ROUND(+B137*D137*E137,2)</f>
        <v>3796500.46</v>
      </c>
      <c r="G137" s="254" t="s">
        <v>167</v>
      </c>
    </row>
    <row r="138" spans="1:9" s="106" customFormat="1" x14ac:dyDescent="0.25">
      <c r="A138" s="206" t="s">
        <v>200</v>
      </c>
      <c r="B138" s="196">
        <v>3</v>
      </c>
      <c r="C138" s="196" t="s">
        <v>205</v>
      </c>
      <c r="D138" s="213">
        <f t="shared" ca="1" si="3"/>
        <v>368411.99028574635</v>
      </c>
      <c r="E138" s="196">
        <v>7</v>
      </c>
      <c r="F138" s="153">
        <f t="shared" ref="F138:F265" ca="1" si="4">ROUND(+B138*D138*E138,2)</f>
        <v>7736651.7999999998</v>
      </c>
      <c r="G138" s="254" t="s">
        <v>167</v>
      </c>
      <c r="I138" s="108"/>
    </row>
    <row r="139" spans="1:9" s="106" customFormat="1" x14ac:dyDescent="0.25">
      <c r="A139" s="206" t="s">
        <v>200</v>
      </c>
      <c r="B139" s="196">
        <v>3</v>
      </c>
      <c r="C139" s="196" t="s">
        <v>205</v>
      </c>
      <c r="D139" s="213">
        <f t="shared" ca="1" si="3"/>
        <v>353583.1974157978</v>
      </c>
      <c r="E139" s="196">
        <v>7</v>
      </c>
      <c r="F139" s="153">
        <f t="shared" ca="1" si="4"/>
        <v>7425247.1500000004</v>
      </c>
      <c r="G139" s="254" t="s">
        <v>167</v>
      </c>
      <c r="I139" s="108"/>
    </row>
    <row r="140" spans="1:9" s="106" customFormat="1" hidden="1" x14ac:dyDescent="0.25">
      <c r="A140" s="206"/>
      <c r="B140" s="196"/>
      <c r="C140" s="196"/>
      <c r="D140" s="213"/>
      <c r="E140" s="196"/>
      <c r="F140" s="153">
        <f t="shared" si="4"/>
        <v>0</v>
      </c>
      <c r="G140" s="254" t="s">
        <v>167</v>
      </c>
      <c r="I140" s="108"/>
    </row>
    <row r="141" spans="1:9" s="106" customFormat="1" hidden="1" x14ac:dyDescent="0.25">
      <c r="A141" s="206"/>
      <c r="B141" s="196"/>
      <c r="C141" s="196"/>
      <c r="D141" s="213"/>
      <c r="E141" s="196"/>
      <c r="F141" s="153">
        <f t="shared" si="4"/>
        <v>0</v>
      </c>
      <c r="G141" s="254" t="s">
        <v>167</v>
      </c>
      <c r="I141" s="108"/>
    </row>
    <row r="142" spans="1:9" s="106" customFormat="1" hidden="1" x14ac:dyDescent="0.25">
      <c r="A142" s="206"/>
      <c r="B142" s="196"/>
      <c r="C142" s="196"/>
      <c r="D142" s="213"/>
      <c r="E142" s="196"/>
      <c r="F142" s="153">
        <f t="shared" si="4"/>
        <v>0</v>
      </c>
      <c r="G142" s="254" t="s">
        <v>167</v>
      </c>
      <c r="I142" s="108"/>
    </row>
    <row r="143" spans="1:9" s="106" customFormat="1" hidden="1" x14ac:dyDescent="0.25">
      <c r="A143" s="206"/>
      <c r="B143" s="196"/>
      <c r="C143" s="196"/>
      <c r="D143" s="213"/>
      <c r="E143" s="196"/>
      <c r="F143" s="153">
        <f t="shared" si="4"/>
        <v>0</v>
      </c>
      <c r="G143" s="254" t="s">
        <v>167</v>
      </c>
      <c r="I143" s="108"/>
    </row>
    <row r="144" spans="1:9" s="106" customFormat="1" hidden="1" x14ac:dyDescent="0.25">
      <c r="A144" s="206"/>
      <c r="B144" s="196"/>
      <c r="C144" s="196"/>
      <c r="D144" s="213"/>
      <c r="E144" s="196"/>
      <c r="F144" s="153">
        <f t="shared" si="4"/>
        <v>0</v>
      </c>
      <c r="G144" s="254" t="s">
        <v>167</v>
      </c>
      <c r="I144" s="108"/>
    </row>
    <row r="145" spans="1:9" s="106" customFormat="1" hidden="1" x14ac:dyDescent="0.25">
      <c r="A145" s="206"/>
      <c r="B145" s="196"/>
      <c r="C145" s="196"/>
      <c r="D145" s="213"/>
      <c r="E145" s="196"/>
      <c r="F145" s="153">
        <f t="shared" si="4"/>
        <v>0</v>
      </c>
      <c r="G145" s="254" t="s">
        <v>167</v>
      </c>
      <c r="I145" s="108"/>
    </row>
    <row r="146" spans="1:9" s="106" customFormat="1" hidden="1" x14ac:dyDescent="0.25">
      <c r="A146" s="206"/>
      <c r="B146" s="196"/>
      <c r="C146" s="196"/>
      <c r="D146" s="213"/>
      <c r="E146" s="196"/>
      <c r="F146" s="153">
        <f t="shared" si="4"/>
        <v>0</v>
      </c>
      <c r="G146" s="254" t="s">
        <v>167</v>
      </c>
      <c r="I146" s="108"/>
    </row>
    <row r="147" spans="1:9" s="106" customFormat="1" hidden="1" x14ac:dyDescent="0.25">
      <c r="A147" s="206"/>
      <c r="B147" s="196"/>
      <c r="C147" s="196"/>
      <c r="D147" s="213"/>
      <c r="E147" s="196"/>
      <c r="F147" s="153">
        <f t="shared" si="4"/>
        <v>0</v>
      </c>
      <c r="G147" s="254" t="s">
        <v>167</v>
      </c>
      <c r="I147" s="108"/>
    </row>
    <row r="148" spans="1:9" s="106" customFormat="1" hidden="1" x14ac:dyDescent="0.25">
      <c r="A148" s="206"/>
      <c r="B148" s="196"/>
      <c r="C148" s="196"/>
      <c r="D148" s="213"/>
      <c r="E148" s="196"/>
      <c r="F148" s="153">
        <f t="shared" si="4"/>
        <v>0</v>
      </c>
      <c r="G148" s="254" t="s">
        <v>167</v>
      </c>
      <c r="I148" s="108"/>
    </row>
    <row r="149" spans="1:9" s="106" customFormat="1" hidden="1" x14ac:dyDescent="0.25">
      <c r="A149" s="206"/>
      <c r="B149" s="196"/>
      <c r="C149" s="196"/>
      <c r="D149" s="213"/>
      <c r="E149" s="196"/>
      <c r="F149" s="153">
        <f t="shared" si="4"/>
        <v>0</v>
      </c>
      <c r="G149" s="254" t="s">
        <v>167</v>
      </c>
      <c r="I149" s="108"/>
    </row>
    <row r="150" spans="1:9" s="106" customFormat="1" hidden="1" x14ac:dyDescent="0.25">
      <c r="A150" s="206"/>
      <c r="B150" s="196"/>
      <c r="C150" s="196"/>
      <c r="D150" s="213"/>
      <c r="E150" s="196"/>
      <c r="F150" s="153">
        <f t="shared" si="4"/>
        <v>0</v>
      </c>
      <c r="G150" s="254" t="s">
        <v>167</v>
      </c>
      <c r="I150" s="108"/>
    </row>
    <row r="151" spans="1:9" s="106" customFormat="1" hidden="1" x14ac:dyDescent="0.25">
      <c r="A151" s="206"/>
      <c r="B151" s="196"/>
      <c r="C151" s="196"/>
      <c r="D151" s="213"/>
      <c r="E151" s="196"/>
      <c r="F151" s="153">
        <f t="shared" si="4"/>
        <v>0</v>
      </c>
      <c r="G151" s="254" t="s">
        <v>167</v>
      </c>
      <c r="I151" s="108"/>
    </row>
    <row r="152" spans="1:9" s="106" customFormat="1" hidden="1" x14ac:dyDescent="0.25">
      <c r="A152" s="206"/>
      <c r="B152" s="196"/>
      <c r="C152" s="196"/>
      <c r="D152" s="213"/>
      <c r="E152" s="196"/>
      <c r="F152" s="153">
        <f t="shared" si="4"/>
        <v>0</v>
      </c>
      <c r="G152" s="254" t="s">
        <v>167</v>
      </c>
      <c r="I152" s="108"/>
    </row>
    <row r="153" spans="1:9" s="106" customFormat="1" hidden="1" x14ac:dyDescent="0.25">
      <c r="A153" s="206"/>
      <c r="B153" s="196"/>
      <c r="C153" s="196"/>
      <c r="D153" s="213"/>
      <c r="E153" s="196"/>
      <c r="F153" s="153">
        <f t="shared" si="4"/>
        <v>0</v>
      </c>
      <c r="G153" s="254" t="s">
        <v>167</v>
      </c>
      <c r="I153" s="108"/>
    </row>
    <row r="154" spans="1:9" s="106" customFormat="1" hidden="1" x14ac:dyDescent="0.25">
      <c r="A154" s="206"/>
      <c r="B154" s="196"/>
      <c r="C154" s="196"/>
      <c r="D154" s="213"/>
      <c r="E154" s="196"/>
      <c r="F154" s="153">
        <f t="shared" si="4"/>
        <v>0</v>
      </c>
      <c r="G154" s="254" t="s">
        <v>167</v>
      </c>
      <c r="I154" s="108"/>
    </row>
    <row r="155" spans="1:9" s="106" customFormat="1" hidden="1" x14ac:dyDescent="0.25">
      <c r="A155" s="206"/>
      <c r="B155" s="196"/>
      <c r="C155" s="196"/>
      <c r="D155" s="213"/>
      <c r="E155" s="196"/>
      <c r="F155" s="153">
        <f t="shared" si="4"/>
        <v>0</v>
      </c>
      <c r="G155" s="254" t="s">
        <v>167</v>
      </c>
      <c r="I155" s="108"/>
    </row>
    <row r="156" spans="1:9" s="106" customFormat="1" hidden="1" x14ac:dyDescent="0.25">
      <c r="A156" s="206"/>
      <c r="B156" s="196"/>
      <c r="C156" s="196"/>
      <c r="D156" s="213"/>
      <c r="E156" s="196"/>
      <c r="F156" s="153">
        <f t="shared" si="4"/>
        <v>0</v>
      </c>
      <c r="G156" s="254" t="s">
        <v>167</v>
      </c>
      <c r="I156" s="108"/>
    </row>
    <row r="157" spans="1:9" s="106" customFormat="1" hidden="1" x14ac:dyDescent="0.25">
      <c r="A157" s="206"/>
      <c r="B157" s="196"/>
      <c r="C157" s="196"/>
      <c r="D157" s="213"/>
      <c r="E157" s="196"/>
      <c r="F157" s="153">
        <f t="shared" si="4"/>
        <v>0</v>
      </c>
      <c r="G157" s="254" t="s">
        <v>167</v>
      </c>
      <c r="I157" s="108"/>
    </row>
    <row r="158" spans="1:9" s="106" customFormat="1" hidden="1" x14ac:dyDescent="0.25">
      <c r="A158" s="206"/>
      <c r="B158" s="196"/>
      <c r="C158" s="196"/>
      <c r="D158" s="213"/>
      <c r="E158" s="196"/>
      <c r="F158" s="153">
        <f t="shared" si="4"/>
        <v>0</v>
      </c>
      <c r="G158" s="254" t="s">
        <v>167</v>
      </c>
      <c r="I158" s="108"/>
    </row>
    <row r="159" spans="1:9" s="106" customFormat="1" hidden="1" x14ac:dyDescent="0.25">
      <c r="A159" s="206"/>
      <c r="B159" s="196"/>
      <c r="C159" s="196"/>
      <c r="D159" s="213"/>
      <c r="E159" s="196"/>
      <c r="F159" s="153">
        <f t="shared" si="4"/>
        <v>0</v>
      </c>
      <c r="G159" s="254" t="s">
        <v>167</v>
      </c>
      <c r="I159" s="108"/>
    </row>
    <row r="160" spans="1:9" s="106" customFormat="1" hidden="1" x14ac:dyDescent="0.25">
      <c r="A160" s="206"/>
      <c r="B160" s="196"/>
      <c r="C160" s="196"/>
      <c r="D160" s="213"/>
      <c r="E160" s="196"/>
      <c r="F160" s="153">
        <f t="shared" si="4"/>
        <v>0</v>
      </c>
      <c r="G160" s="254" t="s">
        <v>167</v>
      </c>
      <c r="I160" s="108"/>
    </row>
    <row r="161" spans="1:9" s="106" customFormat="1" hidden="1" x14ac:dyDescent="0.25">
      <c r="A161" s="206"/>
      <c r="B161" s="196"/>
      <c r="C161" s="196"/>
      <c r="D161" s="213"/>
      <c r="E161" s="196"/>
      <c r="F161" s="153">
        <f t="shared" si="4"/>
        <v>0</v>
      </c>
      <c r="G161" s="254" t="s">
        <v>167</v>
      </c>
      <c r="I161" s="108"/>
    </row>
    <row r="162" spans="1:9" s="106" customFormat="1" hidden="1" x14ac:dyDescent="0.25">
      <c r="A162" s="206"/>
      <c r="B162" s="196"/>
      <c r="C162" s="196"/>
      <c r="D162" s="213"/>
      <c r="E162" s="196"/>
      <c r="F162" s="153">
        <f t="shared" si="4"/>
        <v>0</v>
      </c>
      <c r="G162" s="254" t="s">
        <v>167</v>
      </c>
      <c r="I162" s="108"/>
    </row>
    <row r="163" spans="1:9" s="106" customFormat="1" hidden="1" x14ac:dyDescent="0.25">
      <c r="A163" s="206"/>
      <c r="B163" s="196"/>
      <c r="C163" s="196"/>
      <c r="D163" s="213"/>
      <c r="E163" s="196"/>
      <c r="F163" s="153">
        <f t="shared" si="4"/>
        <v>0</v>
      </c>
      <c r="G163" s="254" t="s">
        <v>167</v>
      </c>
      <c r="I163" s="108"/>
    </row>
    <row r="164" spans="1:9" s="106" customFormat="1" hidden="1" x14ac:dyDescent="0.25">
      <c r="A164" s="206"/>
      <c r="B164" s="196"/>
      <c r="C164" s="196"/>
      <c r="D164" s="213"/>
      <c r="E164" s="196"/>
      <c r="F164" s="153">
        <f t="shared" si="4"/>
        <v>0</v>
      </c>
      <c r="G164" s="254" t="s">
        <v>167</v>
      </c>
      <c r="I164" s="108"/>
    </row>
    <row r="165" spans="1:9" s="106" customFormat="1" hidden="1" x14ac:dyDescent="0.25">
      <c r="A165" s="206"/>
      <c r="B165" s="196"/>
      <c r="C165" s="196"/>
      <c r="D165" s="213"/>
      <c r="E165" s="196"/>
      <c r="F165" s="153">
        <f t="shared" si="4"/>
        <v>0</v>
      </c>
      <c r="G165" s="254" t="s">
        <v>167</v>
      </c>
      <c r="I165" s="108"/>
    </row>
    <row r="166" spans="1:9" s="106" customFormat="1" hidden="1" x14ac:dyDescent="0.25">
      <c r="A166" s="206"/>
      <c r="B166" s="196"/>
      <c r="C166" s="196"/>
      <c r="D166" s="213"/>
      <c r="E166" s="196"/>
      <c r="F166" s="153">
        <f t="shared" si="4"/>
        <v>0</v>
      </c>
      <c r="G166" s="254" t="s">
        <v>167</v>
      </c>
      <c r="I166" s="108"/>
    </row>
    <row r="167" spans="1:9" s="106" customFormat="1" hidden="1" x14ac:dyDescent="0.25">
      <c r="A167" s="206"/>
      <c r="B167" s="196"/>
      <c r="C167" s="196"/>
      <c r="D167" s="213"/>
      <c r="E167" s="196"/>
      <c r="F167" s="153">
        <f t="shared" si="4"/>
        <v>0</v>
      </c>
      <c r="G167" s="254" t="s">
        <v>167</v>
      </c>
      <c r="I167" s="108"/>
    </row>
    <row r="168" spans="1:9" s="106" customFormat="1" hidden="1" x14ac:dyDescent="0.25">
      <c r="A168" s="206"/>
      <c r="B168" s="196"/>
      <c r="C168" s="196"/>
      <c r="D168" s="213"/>
      <c r="E168" s="196"/>
      <c r="F168" s="153">
        <f t="shared" si="4"/>
        <v>0</v>
      </c>
      <c r="G168" s="254" t="s">
        <v>167</v>
      </c>
      <c r="I168" s="108"/>
    </row>
    <row r="169" spans="1:9" s="106" customFormat="1" hidden="1" x14ac:dyDescent="0.25">
      <c r="A169" s="206"/>
      <c r="B169" s="196"/>
      <c r="C169" s="196"/>
      <c r="D169" s="213"/>
      <c r="E169" s="196"/>
      <c r="F169" s="153">
        <f t="shared" si="4"/>
        <v>0</v>
      </c>
      <c r="G169" s="254" t="s">
        <v>167</v>
      </c>
      <c r="I169" s="108"/>
    </row>
    <row r="170" spans="1:9" s="106" customFormat="1" hidden="1" x14ac:dyDescent="0.25">
      <c r="A170" s="206"/>
      <c r="B170" s="196"/>
      <c r="C170" s="196"/>
      <c r="D170" s="213"/>
      <c r="E170" s="196"/>
      <c r="F170" s="153">
        <f t="shared" si="4"/>
        <v>0</v>
      </c>
      <c r="G170" s="254" t="s">
        <v>167</v>
      </c>
      <c r="I170" s="108"/>
    </row>
    <row r="171" spans="1:9" s="106" customFormat="1" hidden="1" x14ac:dyDescent="0.25">
      <c r="A171" s="206"/>
      <c r="B171" s="196"/>
      <c r="C171" s="196"/>
      <c r="D171" s="213"/>
      <c r="E171" s="196"/>
      <c r="F171" s="153">
        <f t="shared" si="4"/>
        <v>0</v>
      </c>
      <c r="G171" s="254" t="s">
        <v>167</v>
      </c>
      <c r="I171" s="108"/>
    </row>
    <row r="172" spans="1:9" s="106" customFormat="1" hidden="1" x14ac:dyDescent="0.25">
      <c r="A172" s="206"/>
      <c r="B172" s="196"/>
      <c r="C172" s="196"/>
      <c r="D172" s="213"/>
      <c r="E172" s="196"/>
      <c r="F172" s="153">
        <f t="shared" si="4"/>
        <v>0</v>
      </c>
      <c r="G172" s="254" t="s">
        <v>167</v>
      </c>
      <c r="I172" s="108"/>
    </row>
    <row r="173" spans="1:9" s="106" customFormat="1" hidden="1" x14ac:dyDescent="0.25">
      <c r="A173" s="206"/>
      <c r="B173" s="196"/>
      <c r="C173" s="196"/>
      <c r="D173" s="213"/>
      <c r="E173" s="196"/>
      <c r="F173" s="153">
        <f t="shared" si="4"/>
        <v>0</v>
      </c>
      <c r="G173" s="254" t="s">
        <v>167</v>
      </c>
      <c r="I173" s="108"/>
    </row>
    <row r="174" spans="1:9" s="106" customFormat="1" hidden="1" x14ac:dyDescent="0.25">
      <c r="A174" s="206"/>
      <c r="B174" s="196"/>
      <c r="C174" s="196"/>
      <c r="D174" s="213"/>
      <c r="E174" s="196"/>
      <c r="F174" s="153">
        <f t="shared" si="4"/>
        <v>0</v>
      </c>
      <c r="G174" s="254" t="s">
        <v>167</v>
      </c>
      <c r="I174" s="108"/>
    </row>
    <row r="175" spans="1:9" s="106" customFormat="1" hidden="1" x14ac:dyDescent="0.25">
      <c r="A175" s="206"/>
      <c r="B175" s="196"/>
      <c r="C175" s="196"/>
      <c r="D175" s="213"/>
      <c r="E175" s="196"/>
      <c r="F175" s="153">
        <f t="shared" si="4"/>
        <v>0</v>
      </c>
      <c r="G175" s="254" t="s">
        <v>167</v>
      </c>
      <c r="I175" s="108"/>
    </row>
    <row r="176" spans="1:9" s="106" customFormat="1" hidden="1" x14ac:dyDescent="0.25">
      <c r="A176" s="206"/>
      <c r="B176" s="196"/>
      <c r="C176" s="196"/>
      <c r="D176" s="213"/>
      <c r="E176" s="196"/>
      <c r="F176" s="153">
        <f t="shared" si="4"/>
        <v>0</v>
      </c>
      <c r="G176" s="254" t="s">
        <v>167</v>
      </c>
      <c r="I176" s="108"/>
    </row>
    <row r="177" spans="1:9" s="106" customFormat="1" hidden="1" x14ac:dyDescent="0.25">
      <c r="A177" s="206"/>
      <c r="B177" s="196"/>
      <c r="C177" s="196"/>
      <c r="D177" s="213"/>
      <c r="E177" s="196"/>
      <c r="F177" s="153">
        <f t="shared" si="4"/>
        <v>0</v>
      </c>
      <c r="G177" s="254" t="s">
        <v>167</v>
      </c>
      <c r="I177" s="108"/>
    </row>
    <row r="178" spans="1:9" s="106" customFormat="1" hidden="1" x14ac:dyDescent="0.25">
      <c r="A178" s="206"/>
      <c r="B178" s="196"/>
      <c r="C178" s="196"/>
      <c r="D178" s="213"/>
      <c r="E178" s="196"/>
      <c r="F178" s="153">
        <f t="shared" si="4"/>
        <v>0</v>
      </c>
      <c r="G178" s="254" t="s">
        <v>167</v>
      </c>
      <c r="I178" s="108"/>
    </row>
    <row r="179" spans="1:9" s="106" customFormat="1" hidden="1" x14ac:dyDescent="0.25">
      <c r="A179" s="206"/>
      <c r="B179" s="196"/>
      <c r="C179" s="196"/>
      <c r="D179" s="213"/>
      <c r="E179" s="196"/>
      <c r="F179" s="153">
        <f t="shared" si="4"/>
        <v>0</v>
      </c>
      <c r="G179" s="254" t="s">
        <v>167</v>
      </c>
      <c r="I179" s="108"/>
    </row>
    <row r="180" spans="1:9" s="106" customFormat="1" hidden="1" x14ac:dyDescent="0.25">
      <c r="A180" s="206"/>
      <c r="B180" s="196"/>
      <c r="C180" s="196"/>
      <c r="D180" s="213"/>
      <c r="E180" s="196"/>
      <c r="F180" s="153">
        <f t="shared" si="4"/>
        <v>0</v>
      </c>
      <c r="G180" s="254" t="s">
        <v>167</v>
      </c>
      <c r="I180" s="108"/>
    </row>
    <row r="181" spans="1:9" s="106" customFormat="1" hidden="1" x14ac:dyDescent="0.25">
      <c r="A181" s="206"/>
      <c r="B181" s="196"/>
      <c r="C181" s="196"/>
      <c r="D181" s="213"/>
      <c r="E181" s="196"/>
      <c r="F181" s="153">
        <f t="shared" si="4"/>
        <v>0</v>
      </c>
      <c r="G181" s="254" t="s">
        <v>167</v>
      </c>
      <c r="I181" s="108"/>
    </row>
    <row r="182" spans="1:9" s="106" customFormat="1" hidden="1" x14ac:dyDescent="0.25">
      <c r="A182" s="206"/>
      <c r="B182" s="196"/>
      <c r="C182" s="196"/>
      <c r="D182" s="213"/>
      <c r="E182" s="196"/>
      <c r="F182" s="153">
        <f t="shared" si="4"/>
        <v>0</v>
      </c>
      <c r="G182" s="254" t="s">
        <v>167</v>
      </c>
      <c r="I182" s="108"/>
    </row>
    <row r="183" spans="1:9" s="106" customFormat="1" hidden="1" x14ac:dyDescent="0.25">
      <c r="A183" s="206"/>
      <c r="B183" s="196"/>
      <c r="C183" s="196"/>
      <c r="D183" s="213"/>
      <c r="E183" s="196"/>
      <c r="F183" s="153">
        <f t="shared" si="4"/>
        <v>0</v>
      </c>
      <c r="G183" s="254" t="s">
        <v>167</v>
      </c>
      <c r="I183" s="108"/>
    </row>
    <row r="184" spans="1:9" s="106" customFormat="1" hidden="1" x14ac:dyDescent="0.25">
      <c r="A184" s="206"/>
      <c r="B184" s="196"/>
      <c r="C184" s="196"/>
      <c r="D184" s="213"/>
      <c r="E184" s="196"/>
      <c r="F184" s="153">
        <f t="shared" si="4"/>
        <v>0</v>
      </c>
      <c r="G184" s="254" t="s">
        <v>167</v>
      </c>
      <c r="I184" s="108"/>
    </row>
    <row r="185" spans="1:9" s="106" customFormat="1" hidden="1" x14ac:dyDescent="0.25">
      <c r="A185" s="206"/>
      <c r="B185" s="196"/>
      <c r="C185" s="196"/>
      <c r="D185" s="213"/>
      <c r="E185" s="196"/>
      <c r="F185" s="153">
        <f t="shared" si="4"/>
        <v>0</v>
      </c>
      <c r="G185" s="254" t="s">
        <v>167</v>
      </c>
      <c r="I185" s="108"/>
    </row>
    <row r="186" spans="1:9" s="106" customFormat="1" hidden="1" x14ac:dyDescent="0.25">
      <c r="A186" s="206"/>
      <c r="B186" s="196"/>
      <c r="C186" s="196"/>
      <c r="D186" s="213"/>
      <c r="E186" s="196"/>
      <c r="F186" s="153">
        <f t="shared" si="4"/>
        <v>0</v>
      </c>
      <c r="G186" s="254" t="s">
        <v>167</v>
      </c>
      <c r="I186" s="108"/>
    </row>
    <row r="187" spans="1:9" s="106" customFormat="1" hidden="1" x14ac:dyDescent="0.25">
      <c r="A187" s="206"/>
      <c r="B187" s="196"/>
      <c r="C187" s="196"/>
      <c r="D187" s="213"/>
      <c r="E187" s="196"/>
      <c r="F187" s="153">
        <f t="shared" si="4"/>
        <v>0</v>
      </c>
      <c r="G187" s="254" t="s">
        <v>167</v>
      </c>
      <c r="I187" s="108"/>
    </row>
    <row r="188" spans="1:9" s="106" customFormat="1" hidden="1" x14ac:dyDescent="0.25">
      <c r="A188" s="206"/>
      <c r="B188" s="196"/>
      <c r="C188" s="196"/>
      <c r="D188" s="213"/>
      <c r="E188" s="196"/>
      <c r="F188" s="153">
        <f t="shared" si="4"/>
        <v>0</v>
      </c>
      <c r="G188" s="254" t="s">
        <v>167</v>
      </c>
      <c r="I188" s="108"/>
    </row>
    <row r="189" spans="1:9" s="106" customFormat="1" hidden="1" x14ac:dyDescent="0.25">
      <c r="A189" s="206"/>
      <c r="B189" s="196"/>
      <c r="C189" s="196"/>
      <c r="D189" s="213"/>
      <c r="E189" s="196"/>
      <c r="F189" s="153">
        <f t="shared" si="4"/>
        <v>0</v>
      </c>
      <c r="G189" s="254" t="s">
        <v>167</v>
      </c>
      <c r="I189" s="108"/>
    </row>
    <row r="190" spans="1:9" s="106" customFormat="1" hidden="1" x14ac:dyDescent="0.25">
      <c r="A190" s="206"/>
      <c r="B190" s="196"/>
      <c r="C190" s="196"/>
      <c r="D190" s="213"/>
      <c r="E190" s="196"/>
      <c r="F190" s="153">
        <f t="shared" si="4"/>
        <v>0</v>
      </c>
      <c r="G190" s="254" t="s">
        <v>167</v>
      </c>
      <c r="I190" s="108"/>
    </row>
    <row r="191" spans="1:9" s="106" customFormat="1" hidden="1" x14ac:dyDescent="0.25">
      <c r="A191" s="206"/>
      <c r="B191" s="196"/>
      <c r="C191" s="196"/>
      <c r="D191" s="213"/>
      <c r="E191" s="196"/>
      <c r="F191" s="153">
        <f t="shared" si="4"/>
        <v>0</v>
      </c>
      <c r="G191" s="254" t="s">
        <v>167</v>
      </c>
      <c r="I191" s="108"/>
    </row>
    <row r="192" spans="1:9" s="106" customFormat="1" hidden="1" x14ac:dyDescent="0.25">
      <c r="A192" s="206"/>
      <c r="B192" s="196"/>
      <c r="C192" s="196"/>
      <c r="D192" s="213"/>
      <c r="E192" s="196"/>
      <c r="F192" s="153">
        <f t="shared" si="4"/>
        <v>0</v>
      </c>
      <c r="G192" s="254" t="s">
        <v>167</v>
      </c>
      <c r="I192" s="108"/>
    </row>
    <row r="193" spans="1:9" s="106" customFormat="1" hidden="1" x14ac:dyDescent="0.25">
      <c r="A193" s="206"/>
      <c r="B193" s="196"/>
      <c r="C193" s="196"/>
      <c r="D193" s="213"/>
      <c r="E193" s="196"/>
      <c r="F193" s="153">
        <f t="shared" si="4"/>
        <v>0</v>
      </c>
      <c r="G193" s="254" t="s">
        <v>167</v>
      </c>
      <c r="I193" s="108"/>
    </row>
    <row r="194" spans="1:9" s="106" customFormat="1" hidden="1" x14ac:dyDescent="0.25">
      <c r="A194" s="206"/>
      <c r="B194" s="196"/>
      <c r="C194" s="196"/>
      <c r="D194" s="213"/>
      <c r="E194" s="196"/>
      <c r="F194" s="153">
        <f t="shared" si="4"/>
        <v>0</v>
      </c>
      <c r="G194" s="254" t="s">
        <v>167</v>
      </c>
      <c r="I194" s="108"/>
    </row>
    <row r="195" spans="1:9" s="106" customFormat="1" hidden="1" x14ac:dyDescent="0.25">
      <c r="A195" s="206"/>
      <c r="B195" s="196"/>
      <c r="C195" s="196"/>
      <c r="D195" s="213"/>
      <c r="E195" s="196"/>
      <c r="F195" s="153">
        <f t="shared" si="4"/>
        <v>0</v>
      </c>
      <c r="G195" s="254" t="s">
        <v>167</v>
      </c>
      <c r="I195" s="108"/>
    </row>
    <row r="196" spans="1:9" s="106" customFormat="1" hidden="1" x14ac:dyDescent="0.25">
      <c r="A196" s="206"/>
      <c r="B196" s="196"/>
      <c r="C196" s="196"/>
      <c r="D196" s="213"/>
      <c r="E196" s="196"/>
      <c r="F196" s="153">
        <f t="shared" si="4"/>
        <v>0</v>
      </c>
      <c r="G196" s="254" t="s">
        <v>167</v>
      </c>
      <c r="I196" s="108"/>
    </row>
    <row r="197" spans="1:9" s="106" customFormat="1" hidden="1" x14ac:dyDescent="0.25">
      <c r="A197" s="206"/>
      <c r="B197" s="196"/>
      <c r="C197" s="196"/>
      <c r="D197" s="213"/>
      <c r="E197" s="196"/>
      <c r="F197" s="153">
        <f t="shared" si="4"/>
        <v>0</v>
      </c>
      <c r="G197" s="254" t="s">
        <v>167</v>
      </c>
      <c r="I197" s="108"/>
    </row>
    <row r="198" spans="1:9" s="106" customFormat="1" hidden="1" x14ac:dyDescent="0.25">
      <c r="A198" s="206"/>
      <c r="B198" s="196"/>
      <c r="C198" s="196"/>
      <c r="D198" s="213"/>
      <c r="E198" s="196"/>
      <c r="F198" s="153">
        <f t="shared" si="4"/>
        <v>0</v>
      </c>
      <c r="G198" s="254" t="s">
        <v>167</v>
      </c>
      <c r="I198" s="108"/>
    </row>
    <row r="199" spans="1:9" s="106" customFormat="1" hidden="1" x14ac:dyDescent="0.25">
      <c r="A199" s="206"/>
      <c r="B199" s="196"/>
      <c r="C199" s="196"/>
      <c r="D199" s="213"/>
      <c r="E199" s="196"/>
      <c r="F199" s="153">
        <f t="shared" si="4"/>
        <v>0</v>
      </c>
      <c r="G199" s="254" t="s">
        <v>167</v>
      </c>
      <c r="I199" s="108"/>
    </row>
    <row r="200" spans="1:9" s="106" customFormat="1" hidden="1" x14ac:dyDescent="0.25">
      <c r="A200" s="206"/>
      <c r="B200" s="196"/>
      <c r="C200" s="196"/>
      <c r="D200" s="213"/>
      <c r="E200" s="196"/>
      <c r="F200" s="153">
        <f t="shared" si="4"/>
        <v>0</v>
      </c>
      <c r="G200" s="254" t="s">
        <v>167</v>
      </c>
      <c r="I200" s="108"/>
    </row>
    <row r="201" spans="1:9" s="106" customFormat="1" hidden="1" x14ac:dyDescent="0.25">
      <c r="A201" s="206"/>
      <c r="B201" s="196"/>
      <c r="C201" s="196"/>
      <c r="D201" s="213"/>
      <c r="E201" s="196"/>
      <c r="F201" s="153">
        <f t="shared" si="4"/>
        <v>0</v>
      </c>
      <c r="G201" s="254" t="s">
        <v>167</v>
      </c>
      <c r="I201" s="108"/>
    </row>
    <row r="202" spans="1:9" s="106" customFormat="1" hidden="1" x14ac:dyDescent="0.25">
      <c r="A202" s="206"/>
      <c r="B202" s="196"/>
      <c r="C202" s="196"/>
      <c r="D202" s="213"/>
      <c r="E202" s="196"/>
      <c r="F202" s="153">
        <f t="shared" si="4"/>
        <v>0</v>
      </c>
      <c r="G202" s="254" t="s">
        <v>167</v>
      </c>
      <c r="I202" s="108"/>
    </row>
    <row r="203" spans="1:9" s="106" customFormat="1" hidden="1" x14ac:dyDescent="0.25">
      <c r="A203" s="206"/>
      <c r="B203" s="196"/>
      <c r="C203" s="196"/>
      <c r="D203" s="213"/>
      <c r="E203" s="196"/>
      <c r="F203" s="153">
        <f t="shared" si="4"/>
        <v>0</v>
      </c>
      <c r="G203" s="254" t="s">
        <v>167</v>
      </c>
      <c r="I203" s="108"/>
    </row>
    <row r="204" spans="1:9" s="106" customFormat="1" hidden="1" x14ac:dyDescent="0.25">
      <c r="A204" s="206"/>
      <c r="B204" s="196"/>
      <c r="C204" s="196"/>
      <c r="D204" s="213"/>
      <c r="E204" s="196"/>
      <c r="F204" s="153">
        <f t="shared" si="4"/>
        <v>0</v>
      </c>
      <c r="G204" s="254" t="s">
        <v>167</v>
      </c>
      <c r="I204" s="108"/>
    </row>
    <row r="205" spans="1:9" s="106" customFormat="1" hidden="1" x14ac:dyDescent="0.25">
      <c r="A205" s="206"/>
      <c r="B205" s="196"/>
      <c r="C205" s="196"/>
      <c r="D205" s="213"/>
      <c r="E205" s="196"/>
      <c r="F205" s="153">
        <f t="shared" si="4"/>
        <v>0</v>
      </c>
      <c r="G205" s="254" t="s">
        <v>167</v>
      </c>
      <c r="I205" s="108"/>
    </row>
    <row r="206" spans="1:9" s="106" customFormat="1" hidden="1" x14ac:dyDescent="0.25">
      <c r="A206" s="206"/>
      <c r="B206" s="196"/>
      <c r="C206" s="196"/>
      <c r="D206" s="213"/>
      <c r="E206" s="196"/>
      <c r="F206" s="153">
        <f t="shared" si="4"/>
        <v>0</v>
      </c>
      <c r="G206" s="254" t="s">
        <v>167</v>
      </c>
      <c r="I206" s="108"/>
    </row>
    <row r="207" spans="1:9" s="106" customFormat="1" hidden="1" x14ac:dyDescent="0.25">
      <c r="A207" s="206"/>
      <c r="B207" s="196"/>
      <c r="C207" s="196"/>
      <c r="D207" s="213"/>
      <c r="E207" s="196"/>
      <c r="F207" s="153">
        <f t="shared" si="4"/>
        <v>0</v>
      </c>
      <c r="G207" s="254" t="s">
        <v>167</v>
      </c>
      <c r="I207" s="108"/>
    </row>
    <row r="208" spans="1:9" s="106" customFormat="1" hidden="1" x14ac:dyDescent="0.25">
      <c r="A208" s="206"/>
      <c r="B208" s="196"/>
      <c r="C208" s="196"/>
      <c r="D208" s="213"/>
      <c r="E208" s="196"/>
      <c r="F208" s="153">
        <f t="shared" si="4"/>
        <v>0</v>
      </c>
      <c r="G208" s="254" t="s">
        <v>167</v>
      </c>
      <c r="I208" s="108"/>
    </row>
    <row r="209" spans="1:9" s="106" customFormat="1" hidden="1" x14ac:dyDescent="0.25">
      <c r="A209" s="206"/>
      <c r="B209" s="196"/>
      <c r="C209" s="196"/>
      <c r="D209" s="213"/>
      <c r="E209" s="196"/>
      <c r="F209" s="153">
        <f t="shared" si="4"/>
        <v>0</v>
      </c>
      <c r="G209" s="254" t="s">
        <v>167</v>
      </c>
      <c r="I209" s="108"/>
    </row>
    <row r="210" spans="1:9" s="106" customFormat="1" hidden="1" x14ac:dyDescent="0.25">
      <c r="A210" s="206"/>
      <c r="B210" s="196"/>
      <c r="C210" s="196"/>
      <c r="D210" s="213"/>
      <c r="E210" s="196"/>
      <c r="F210" s="153">
        <f t="shared" si="4"/>
        <v>0</v>
      </c>
      <c r="G210" s="254" t="s">
        <v>167</v>
      </c>
      <c r="I210" s="108"/>
    </row>
    <row r="211" spans="1:9" s="106" customFormat="1" hidden="1" x14ac:dyDescent="0.25">
      <c r="A211" s="206"/>
      <c r="B211" s="196"/>
      <c r="C211" s="196"/>
      <c r="D211" s="213"/>
      <c r="E211" s="196"/>
      <c r="F211" s="153">
        <f t="shared" si="4"/>
        <v>0</v>
      </c>
      <c r="G211" s="254" t="s">
        <v>167</v>
      </c>
      <c r="I211" s="108"/>
    </row>
    <row r="212" spans="1:9" s="106" customFormat="1" hidden="1" x14ac:dyDescent="0.25">
      <c r="A212" s="206"/>
      <c r="B212" s="196"/>
      <c r="C212" s="196"/>
      <c r="D212" s="213"/>
      <c r="E212" s="196"/>
      <c r="F212" s="153">
        <f t="shared" si="4"/>
        <v>0</v>
      </c>
      <c r="G212" s="254" t="s">
        <v>167</v>
      </c>
      <c r="I212" s="108"/>
    </row>
    <row r="213" spans="1:9" s="106" customFormat="1" hidden="1" x14ac:dyDescent="0.25">
      <c r="A213" s="206"/>
      <c r="B213" s="196"/>
      <c r="C213" s="196"/>
      <c r="D213" s="213"/>
      <c r="E213" s="196"/>
      <c r="F213" s="153">
        <f t="shared" si="4"/>
        <v>0</v>
      </c>
      <c r="G213" s="254" t="s">
        <v>167</v>
      </c>
      <c r="I213" s="108"/>
    </row>
    <row r="214" spans="1:9" s="106" customFormat="1" hidden="1" x14ac:dyDescent="0.25">
      <c r="A214" s="206"/>
      <c r="B214" s="196"/>
      <c r="C214" s="196"/>
      <c r="D214" s="213"/>
      <c r="E214" s="196"/>
      <c r="F214" s="153">
        <f t="shared" si="4"/>
        <v>0</v>
      </c>
      <c r="G214" s="254" t="s">
        <v>167</v>
      </c>
      <c r="I214" s="108"/>
    </row>
    <row r="215" spans="1:9" s="106" customFormat="1" hidden="1" x14ac:dyDescent="0.25">
      <c r="A215" s="206"/>
      <c r="B215" s="196"/>
      <c r="C215" s="196"/>
      <c r="D215" s="213"/>
      <c r="E215" s="196"/>
      <c r="F215" s="153">
        <f t="shared" si="4"/>
        <v>0</v>
      </c>
      <c r="G215" s="254" t="s">
        <v>167</v>
      </c>
      <c r="I215" s="108"/>
    </row>
    <row r="216" spans="1:9" s="106" customFormat="1" hidden="1" x14ac:dyDescent="0.25">
      <c r="A216" s="206"/>
      <c r="B216" s="196"/>
      <c r="C216" s="196"/>
      <c r="D216" s="213"/>
      <c r="E216" s="196"/>
      <c r="F216" s="153">
        <f t="shared" si="4"/>
        <v>0</v>
      </c>
      <c r="G216" s="254" t="s">
        <v>167</v>
      </c>
      <c r="I216" s="108"/>
    </row>
    <row r="217" spans="1:9" s="106" customFormat="1" hidden="1" x14ac:dyDescent="0.25">
      <c r="A217" s="206"/>
      <c r="B217" s="196"/>
      <c r="C217" s="196"/>
      <c r="D217" s="213"/>
      <c r="E217" s="196"/>
      <c r="F217" s="153">
        <f t="shared" si="4"/>
        <v>0</v>
      </c>
      <c r="G217" s="254" t="s">
        <v>167</v>
      </c>
      <c r="I217" s="108"/>
    </row>
    <row r="218" spans="1:9" s="106" customFormat="1" hidden="1" x14ac:dyDescent="0.25">
      <c r="A218" s="206"/>
      <c r="B218" s="196"/>
      <c r="C218" s="196"/>
      <c r="D218" s="213"/>
      <c r="E218" s="196"/>
      <c r="F218" s="153">
        <f t="shared" si="4"/>
        <v>0</v>
      </c>
      <c r="G218" s="254" t="s">
        <v>167</v>
      </c>
      <c r="I218" s="108"/>
    </row>
    <row r="219" spans="1:9" s="106" customFormat="1" hidden="1" x14ac:dyDescent="0.25">
      <c r="A219" s="206"/>
      <c r="B219" s="196"/>
      <c r="C219" s="196"/>
      <c r="D219" s="213"/>
      <c r="E219" s="196"/>
      <c r="F219" s="153">
        <f t="shared" si="4"/>
        <v>0</v>
      </c>
      <c r="G219" s="254" t="s">
        <v>167</v>
      </c>
      <c r="I219" s="108"/>
    </row>
    <row r="220" spans="1:9" s="106" customFormat="1" hidden="1" x14ac:dyDescent="0.25">
      <c r="A220" s="206"/>
      <c r="B220" s="196"/>
      <c r="C220" s="196"/>
      <c r="D220" s="213"/>
      <c r="E220" s="196"/>
      <c r="F220" s="153">
        <f t="shared" si="4"/>
        <v>0</v>
      </c>
      <c r="G220" s="254" t="s">
        <v>167</v>
      </c>
      <c r="I220" s="108"/>
    </row>
    <row r="221" spans="1:9" s="106" customFormat="1" hidden="1" x14ac:dyDescent="0.25">
      <c r="A221" s="206"/>
      <c r="B221" s="196"/>
      <c r="C221" s="196"/>
      <c r="D221" s="213"/>
      <c r="E221" s="196"/>
      <c r="F221" s="153">
        <f t="shared" si="4"/>
        <v>0</v>
      </c>
      <c r="G221" s="254" t="s">
        <v>167</v>
      </c>
      <c r="I221" s="108"/>
    </row>
    <row r="222" spans="1:9" s="106" customFormat="1" hidden="1" x14ac:dyDescent="0.25">
      <c r="A222" s="206"/>
      <c r="B222" s="196"/>
      <c r="C222" s="196"/>
      <c r="D222" s="213"/>
      <c r="E222" s="196"/>
      <c r="F222" s="153">
        <f t="shared" si="4"/>
        <v>0</v>
      </c>
      <c r="G222" s="254" t="s">
        <v>167</v>
      </c>
      <c r="I222" s="108"/>
    </row>
    <row r="223" spans="1:9" s="106" customFormat="1" hidden="1" x14ac:dyDescent="0.25">
      <c r="A223" s="206"/>
      <c r="B223" s="196"/>
      <c r="C223" s="196"/>
      <c r="D223" s="213"/>
      <c r="E223" s="196"/>
      <c r="F223" s="153">
        <f t="shared" si="4"/>
        <v>0</v>
      </c>
      <c r="G223" s="254" t="s">
        <v>167</v>
      </c>
      <c r="I223" s="108"/>
    </row>
    <row r="224" spans="1:9" s="106" customFormat="1" hidden="1" x14ac:dyDescent="0.25">
      <c r="A224" s="206"/>
      <c r="B224" s="196"/>
      <c r="C224" s="196"/>
      <c r="D224" s="213"/>
      <c r="E224" s="196"/>
      <c r="F224" s="153">
        <f t="shared" si="4"/>
        <v>0</v>
      </c>
      <c r="G224" s="254" t="s">
        <v>167</v>
      </c>
      <c r="I224" s="108"/>
    </row>
    <row r="225" spans="1:9" s="106" customFormat="1" hidden="1" x14ac:dyDescent="0.25">
      <c r="A225" s="206"/>
      <c r="B225" s="196"/>
      <c r="C225" s="196"/>
      <c r="D225" s="213"/>
      <c r="E225" s="196"/>
      <c r="F225" s="153">
        <f t="shared" si="4"/>
        <v>0</v>
      </c>
      <c r="G225" s="254" t="s">
        <v>167</v>
      </c>
      <c r="I225" s="108"/>
    </row>
    <row r="226" spans="1:9" s="106" customFormat="1" hidden="1" x14ac:dyDescent="0.25">
      <c r="A226" s="206"/>
      <c r="B226" s="196"/>
      <c r="C226" s="196"/>
      <c r="D226" s="213"/>
      <c r="E226" s="196"/>
      <c r="F226" s="153">
        <f t="shared" si="4"/>
        <v>0</v>
      </c>
      <c r="G226" s="254" t="s">
        <v>167</v>
      </c>
      <c r="I226" s="108"/>
    </row>
    <row r="227" spans="1:9" s="106" customFormat="1" hidden="1" x14ac:dyDescent="0.25">
      <c r="A227" s="206"/>
      <c r="B227" s="196"/>
      <c r="C227" s="196"/>
      <c r="D227" s="213"/>
      <c r="E227" s="196"/>
      <c r="F227" s="153">
        <f t="shared" si="4"/>
        <v>0</v>
      </c>
      <c r="G227" s="254" t="s">
        <v>167</v>
      </c>
      <c r="I227" s="108"/>
    </row>
    <row r="228" spans="1:9" s="106" customFormat="1" hidden="1" x14ac:dyDescent="0.25">
      <c r="A228" s="206"/>
      <c r="B228" s="196"/>
      <c r="C228" s="196"/>
      <c r="D228" s="213"/>
      <c r="E228" s="196"/>
      <c r="F228" s="153">
        <f t="shared" si="4"/>
        <v>0</v>
      </c>
      <c r="G228" s="254" t="s">
        <v>167</v>
      </c>
      <c r="I228" s="108"/>
    </row>
    <row r="229" spans="1:9" s="106" customFormat="1" hidden="1" x14ac:dyDescent="0.25">
      <c r="A229" s="206"/>
      <c r="B229" s="196"/>
      <c r="C229" s="196"/>
      <c r="D229" s="213"/>
      <c r="E229" s="196"/>
      <c r="F229" s="153">
        <f t="shared" si="4"/>
        <v>0</v>
      </c>
      <c r="G229" s="254" t="s">
        <v>167</v>
      </c>
      <c r="I229" s="108"/>
    </row>
    <row r="230" spans="1:9" s="106" customFormat="1" hidden="1" x14ac:dyDescent="0.25">
      <c r="A230" s="206"/>
      <c r="B230" s="196"/>
      <c r="C230" s="196"/>
      <c r="D230" s="213"/>
      <c r="E230" s="196"/>
      <c r="F230" s="153">
        <f t="shared" si="4"/>
        <v>0</v>
      </c>
      <c r="G230" s="254" t="s">
        <v>167</v>
      </c>
      <c r="I230" s="108"/>
    </row>
    <row r="231" spans="1:9" s="106" customFormat="1" hidden="1" x14ac:dyDescent="0.25">
      <c r="A231" s="206"/>
      <c r="B231" s="196"/>
      <c r="C231" s="196"/>
      <c r="D231" s="213"/>
      <c r="E231" s="196"/>
      <c r="F231" s="153">
        <f t="shared" si="4"/>
        <v>0</v>
      </c>
      <c r="G231" s="254" t="s">
        <v>167</v>
      </c>
      <c r="I231" s="108"/>
    </row>
    <row r="232" spans="1:9" s="106" customFormat="1" hidden="1" x14ac:dyDescent="0.25">
      <c r="A232" s="206"/>
      <c r="B232" s="196"/>
      <c r="C232" s="196"/>
      <c r="D232" s="213"/>
      <c r="E232" s="196"/>
      <c r="F232" s="153">
        <f t="shared" si="4"/>
        <v>0</v>
      </c>
      <c r="G232" s="254" t="s">
        <v>167</v>
      </c>
      <c r="I232" s="108"/>
    </row>
    <row r="233" spans="1:9" s="106" customFormat="1" hidden="1" x14ac:dyDescent="0.25">
      <c r="A233" s="206"/>
      <c r="B233" s="196"/>
      <c r="C233" s="196"/>
      <c r="D233" s="213"/>
      <c r="E233" s="196"/>
      <c r="F233" s="153">
        <f t="shared" si="4"/>
        <v>0</v>
      </c>
      <c r="G233" s="254" t="s">
        <v>167</v>
      </c>
      <c r="I233" s="108"/>
    </row>
    <row r="234" spans="1:9" s="106" customFormat="1" hidden="1" x14ac:dyDescent="0.25">
      <c r="A234" s="206"/>
      <c r="B234" s="196"/>
      <c r="C234" s="196"/>
      <c r="D234" s="213"/>
      <c r="E234" s="196"/>
      <c r="F234" s="153">
        <f t="shared" si="4"/>
        <v>0</v>
      </c>
      <c r="G234" s="254" t="s">
        <v>167</v>
      </c>
      <c r="I234" s="108"/>
    </row>
    <row r="235" spans="1:9" s="106" customFormat="1" hidden="1" x14ac:dyDescent="0.25">
      <c r="A235" s="206"/>
      <c r="B235" s="196"/>
      <c r="C235" s="196"/>
      <c r="D235" s="213"/>
      <c r="E235" s="196"/>
      <c r="F235" s="153">
        <f t="shared" si="4"/>
        <v>0</v>
      </c>
      <c r="G235" s="254" t="s">
        <v>167</v>
      </c>
      <c r="I235" s="108"/>
    </row>
    <row r="236" spans="1:9" s="106" customFormat="1" hidden="1" x14ac:dyDescent="0.25">
      <c r="A236" s="206"/>
      <c r="B236" s="196"/>
      <c r="C236" s="196"/>
      <c r="D236" s="213"/>
      <c r="E236" s="196"/>
      <c r="F236" s="153">
        <f t="shared" si="4"/>
        <v>0</v>
      </c>
      <c r="G236" s="254" t="s">
        <v>167</v>
      </c>
      <c r="I236" s="108"/>
    </row>
    <row r="237" spans="1:9" s="106" customFormat="1" hidden="1" x14ac:dyDescent="0.25">
      <c r="A237" s="206"/>
      <c r="B237" s="196"/>
      <c r="C237" s="196"/>
      <c r="D237" s="213"/>
      <c r="E237" s="196"/>
      <c r="F237" s="153">
        <f t="shared" si="4"/>
        <v>0</v>
      </c>
      <c r="G237" s="254" t="s">
        <v>167</v>
      </c>
      <c r="I237" s="108"/>
    </row>
    <row r="238" spans="1:9" s="106" customFormat="1" hidden="1" x14ac:dyDescent="0.25">
      <c r="A238" s="206"/>
      <c r="B238" s="196"/>
      <c r="C238" s="196"/>
      <c r="D238" s="213"/>
      <c r="E238" s="196"/>
      <c r="F238" s="153">
        <f t="shared" si="4"/>
        <v>0</v>
      </c>
      <c r="G238" s="254" t="s">
        <v>167</v>
      </c>
      <c r="I238" s="108"/>
    </row>
    <row r="239" spans="1:9" s="106" customFormat="1" hidden="1" x14ac:dyDescent="0.25">
      <c r="A239" s="206"/>
      <c r="B239" s="196"/>
      <c r="C239" s="196"/>
      <c r="D239" s="213"/>
      <c r="E239" s="196"/>
      <c r="F239" s="153">
        <f t="shared" si="4"/>
        <v>0</v>
      </c>
      <c r="G239" s="254" t="s">
        <v>167</v>
      </c>
      <c r="I239" s="108"/>
    </row>
    <row r="240" spans="1:9" s="106" customFormat="1" hidden="1" x14ac:dyDescent="0.25">
      <c r="A240" s="206"/>
      <c r="B240" s="196"/>
      <c r="C240" s="196"/>
      <c r="D240" s="213"/>
      <c r="E240" s="196"/>
      <c r="F240" s="153">
        <f t="shared" si="4"/>
        <v>0</v>
      </c>
      <c r="G240" s="254" t="s">
        <v>167</v>
      </c>
      <c r="I240" s="108"/>
    </row>
    <row r="241" spans="1:9" s="106" customFormat="1" hidden="1" x14ac:dyDescent="0.25">
      <c r="A241" s="206"/>
      <c r="B241" s="196"/>
      <c r="C241" s="196"/>
      <c r="D241" s="213"/>
      <c r="E241" s="196"/>
      <c r="F241" s="153">
        <f t="shared" si="4"/>
        <v>0</v>
      </c>
      <c r="G241" s="254" t="s">
        <v>167</v>
      </c>
      <c r="I241" s="108"/>
    </row>
    <row r="242" spans="1:9" s="106" customFormat="1" hidden="1" x14ac:dyDescent="0.25">
      <c r="A242" s="206"/>
      <c r="B242" s="196"/>
      <c r="C242" s="196"/>
      <c r="D242" s="213"/>
      <c r="E242" s="196"/>
      <c r="F242" s="153">
        <f t="shared" si="4"/>
        <v>0</v>
      </c>
      <c r="G242" s="254" t="s">
        <v>167</v>
      </c>
      <c r="I242" s="108"/>
    </row>
    <row r="243" spans="1:9" s="106" customFormat="1" hidden="1" x14ac:dyDescent="0.25">
      <c r="A243" s="206"/>
      <c r="B243" s="196"/>
      <c r="C243" s="196"/>
      <c r="D243" s="213"/>
      <c r="E243" s="196"/>
      <c r="F243" s="153">
        <f t="shared" si="4"/>
        <v>0</v>
      </c>
      <c r="G243" s="254" t="s">
        <v>167</v>
      </c>
      <c r="I243" s="108"/>
    </row>
    <row r="244" spans="1:9" s="106" customFormat="1" hidden="1" x14ac:dyDescent="0.25">
      <c r="A244" s="206"/>
      <c r="B244" s="196"/>
      <c r="C244" s="196"/>
      <c r="D244" s="213"/>
      <c r="E244" s="196"/>
      <c r="F244" s="153">
        <f t="shared" si="4"/>
        <v>0</v>
      </c>
      <c r="G244" s="254" t="s">
        <v>167</v>
      </c>
      <c r="I244" s="108"/>
    </row>
    <row r="245" spans="1:9" s="106" customFormat="1" hidden="1" x14ac:dyDescent="0.25">
      <c r="A245" s="206"/>
      <c r="B245" s="196"/>
      <c r="C245" s="196"/>
      <c r="D245" s="213"/>
      <c r="E245" s="196"/>
      <c r="F245" s="153">
        <f t="shared" si="4"/>
        <v>0</v>
      </c>
      <c r="G245" s="254" t="s">
        <v>167</v>
      </c>
      <c r="I245" s="108"/>
    </row>
    <row r="246" spans="1:9" s="106" customFormat="1" hidden="1" x14ac:dyDescent="0.25">
      <c r="A246" s="206"/>
      <c r="B246" s="196"/>
      <c r="C246" s="196"/>
      <c r="D246" s="213"/>
      <c r="E246" s="196"/>
      <c r="F246" s="153">
        <f t="shared" si="4"/>
        <v>0</v>
      </c>
      <c r="G246" s="254" t="s">
        <v>167</v>
      </c>
      <c r="I246" s="108"/>
    </row>
    <row r="247" spans="1:9" s="106" customFormat="1" hidden="1" x14ac:dyDescent="0.25">
      <c r="A247" s="206"/>
      <c r="B247" s="196"/>
      <c r="C247" s="196"/>
      <c r="D247" s="213"/>
      <c r="E247" s="196"/>
      <c r="F247" s="153">
        <f t="shared" si="4"/>
        <v>0</v>
      </c>
      <c r="G247" s="254" t="s">
        <v>167</v>
      </c>
      <c r="I247" s="108"/>
    </row>
    <row r="248" spans="1:9" s="106" customFormat="1" hidden="1" x14ac:dyDescent="0.25">
      <c r="A248" s="206"/>
      <c r="B248" s="196"/>
      <c r="C248" s="196"/>
      <c r="D248" s="213"/>
      <c r="E248" s="196"/>
      <c r="F248" s="153">
        <f t="shared" si="4"/>
        <v>0</v>
      </c>
      <c r="G248" s="254" t="s">
        <v>167</v>
      </c>
      <c r="I248" s="108"/>
    </row>
    <row r="249" spans="1:9" s="106" customFormat="1" hidden="1" x14ac:dyDescent="0.25">
      <c r="A249" s="206"/>
      <c r="B249" s="196"/>
      <c r="C249" s="196"/>
      <c r="D249" s="213"/>
      <c r="E249" s="196"/>
      <c r="F249" s="153">
        <f t="shared" si="4"/>
        <v>0</v>
      </c>
      <c r="G249" s="254" t="s">
        <v>167</v>
      </c>
      <c r="I249" s="108"/>
    </row>
    <row r="250" spans="1:9" s="106" customFormat="1" hidden="1" x14ac:dyDescent="0.25">
      <c r="A250" s="206"/>
      <c r="B250" s="196"/>
      <c r="C250" s="196"/>
      <c r="D250" s="213"/>
      <c r="E250" s="196"/>
      <c r="F250" s="153">
        <f t="shared" si="4"/>
        <v>0</v>
      </c>
      <c r="G250" s="254" t="s">
        <v>167</v>
      </c>
      <c r="I250" s="108"/>
    </row>
    <row r="251" spans="1:9" s="106" customFormat="1" hidden="1" x14ac:dyDescent="0.25">
      <c r="A251" s="206"/>
      <c r="B251" s="196"/>
      <c r="C251" s="196"/>
      <c r="D251" s="213"/>
      <c r="E251" s="196"/>
      <c r="F251" s="153">
        <f t="shared" si="4"/>
        <v>0</v>
      </c>
      <c r="G251" s="254" t="s">
        <v>167</v>
      </c>
      <c r="I251" s="108"/>
    </row>
    <row r="252" spans="1:9" s="106" customFormat="1" hidden="1" x14ac:dyDescent="0.25">
      <c r="A252" s="206"/>
      <c r="B252" s="196"/>
      <c r="C252" s="196"/>
      <c r="D252" s="213"/>
      <c r="E252" s="196"/>
      <c r="F252" s="153">
        <f t="shared" si="4"/>
        <v>0</v>
      </c>
      <c r="G252" s="254" t="s">
        <v>167</v>
      </c>
      <c r="I252" s="108"/>
    </row>
    <row r="253" spans="1:9" s="106" customFormat="1" hidden="1" x14ac:dyDescent="0.25">
      <c r="A253" s="206"/>
      <c r="B253" s="196"/>
      <c r="C253" s="196"/>
      <c r="D253" s="213"/>
      <c r="E253" s="196"/>
      <c r="F253" s="153">
        <f t="shared" si="4"/>
        <v>0</v>
      </c>
      <c r="G253" s="254" t="s">
        <v>167</v>
      </c>
      <c r="I253" s="108"/>
    </row>
    <row r="254" spans="1:9" s="106" customFormat="1" hidden="1" x14ac:dyDescent="0.25">
      <c r="A254" s="206"/>
      <c r="B254" s="196"/>
      <c r="C254" s="196"/>
      <c r="D254" s="213"/>
      <c r="E254" s="196"/>
      <c r="F254" s="153">
        <f t="shared" si="4"/>
        <v>0</v>
      </c>
      <c r="G254" s="254" t="s">
        <v>167</v>
      </c>
      <c r="I254" s="108"/>
    </row>
    <row r="255" spans="1:9" s="106" customFormat="1" hidden="1" x14ac:dyDescent="0.25">
      <c r="A255" s="206"/>
      <c r="B255" s="196"/>
      <c r="C255" s="196"/>
      <c r="D255" s="213"/>
      <c r="E255" s="196"/>
      <c r="F255" s="153">
        <f t="shared" si="4"/>
        <v>0</v>
      </c>
      <c r="G255" s="254" t="s">
        <v>167</v>
      </c>
      <c r="I255" s="108"/>
    </row>
    <row r="256" spans="1:9" s="106" customFormat="1" hidden="1" x14ac:dyDescent="0.25">
      <c r="A256" s="206"/>
      <c r="B256" s="196"/>
      <c r="C256" s="196"/>
      <c r="D256" s="213"/>
      <c r="E256" s="196"/>
      <c r="F256" s="153">
        <f t="shared" si="4"/>
        <v>0</v>
      </c>
      <c r="G256" s="254" t="s">
        <v>167</v>
      </c>
      <c r="I256" s="108"/>
    </row>
    <row r="257" spans="1:17" s="106" customFormat="1" hidden="1" x14ac:dyDescent="0.25">
      <c r="A257" s="206"/>
      <c r="B257" s="196"/>
      <c r="C257" s="196"/>
      <c r="D257" s="213"/>
      <c r="E257" s="196"/>
      <c r="F257" s="153">
        <f t="shared" si="4"/>
        <v>0</v>
      </c>
      <c r="G257" s="254" t="s">
        <v>167</v>
      </c>
      <c r="I257" s="108"/>
    </row>
    <row r="258" spans="1:17" s="106" customFormat="1" hidden="1" x14ac:dyDescent="0.25">
      <c r="A258" s="206"/>
      <c r="B258" s="196"/>
      <c r="C258" s="196"/>
      <c r="D258" s="213"/>
      <c r="E258" s="196"/>
      <c r="F258" s="153">
        <f t="shared" si="4"/>
        <v>0</v>
      </c>
      <c r="G258" s="254" t="s">
        <v>167</v>
      </c>
      <c r="I258" s="108"/>
    </row>
    <row r="259" spans="1:17" s="106" customFormat="1" hidden="1" x14ac:dyDescent="0.25">
      <c r="A259" s="206"/>
      <c r="B259" s="196"/>
      <c r="C259" s="196"/>
      <c r="D259" s="213"/>
      <c r="E259" s="196"/>
      <c r="F259" s="153">
        <f t="shared" si="4"/>
        <v>0</v>
      </c>
      <c r="G259" s="254" t="s">
        <v>167</v>
      </c>
      <c r="I259" s="108"/>
    </row>
    <row r="260" spans="1:17" s="106" customFormat="1" hidden="1" x14ac:dyDescent="0.25">
      <c r="A260" s="206"/>
      <c r="B260" s="196"/>
      <c r="C260" s="196"/>
      <c r="D260" s="213"/>
      <c r="E260" s="196"/>
      <c r="F260" s="153">
        <f t="shared" si="4"/>
        <v>0</v>
      </c>
      <c r="G260" s="254" t="s">
        <v>167</v>
      </c>
      <c r="I260" s="108"/>
    </row>
    <row r="261" spans="1:17" s="106" customFormat="1" hidden="1" x14ac:dyDescent="0.25">
      <c r="A261" s="206"/>
      <c r="B261" s="196"/>
      <c r="C261" s="196"/>
      <c r="D261" s="213"/>
      <c r="E261" s="196"/>
      <c r="F261" s="153">
        <f t="shared" si="4"/>
        <v>0</v>
      </c>
      <c r="G261" s="254" t="s">
        <v>167</v>
      </c>
      <c r="I261" s="108"/>
    </row>
    <row r="262" spans="1:17" s="106" customFormat="1" hidden="1" x14ac:dyDescent="0.25">
      <c r="A262" s="206"/>
      <c r="B262" s="196"/>
      <c r="C262" s="196"/>
      <c r="D262" s="213"/>
      <c r="E262" s="196"/>
      <c r="F262" s="153">
        <f t="shared" si="4"/>
        <v>0</v>
      </c>
      <c r="G262" s="254" t="s">
        <v>167</v>
      </c>
      <c r="I262" s="108"/>
    </row>
    <row r="263" spans="1:17" s="106" customFormat="1" hidden="1" x14ac:dyDescent="0.25">
      <c r="A263" s="206"/>
      <c r="B263" s="196"/>
      <c r="C263" s="196"/>
      <c r="D263" s="213"/>
      <c r="E263" s="196"/>
      <c r="F263" s="153">
        <f t="shared" si="4"/>
        <v>0</v>
      </c>
      <c r="G263" s="254" t="s">
        <v>167</v>
      </c>
      <c r="I263" s="108"/>
    </row>
    <row r="264" spans="1:17" s="106" customFormat="1" hidden="1" x14ac:dyDescent="0.25">
      <c r="A264" s="206"/>
      <c r="B264" s="196"/>
      <c r="C264" s="196"/>
      <c r="D264" s="213"/>
      <c r="E264" s="196"/>
      <c r="F264" s="153">
        <f t="shared" si="4"/>
        <v>0</v>
      </c>
      <c r="G264" s="254" t="s">
        <v>167</v>
      </c>
      <c r="I264" s="108"/>
    </row>
    <row r="265" spans="1:17" s="106" customFormat="1" hidden="1" x14ac:dyDescent="0.25">
      <c r="A265" s="206"/>
      <c r="B265" s="196"/>
      <c r="C265" s="196"/>
      <c r="D265" s="213"/>
      <c r="E265" s="196"/>
      <c r="F265" s="153">
        <f t="shared" si="4"/>
        <v>0</v>
      </c>
      <c r="G265" s="254" t="s">
        <v>167</v>
      </c>
      <c r="I265" s="108"/>
    </row>
    <row r="266" spans="1:17" s="106" customFormat="1" x14ac:dyDescent="0.25">
      <c r="A266" s="206" t="s">
        <v>200</v>
      </c>
      <c r="B266" s="196">
        <v>3</v>
      </c>
      <c r="C266" s="196" t="s">
        <v>205</v>
      </c>
      <c r="D266" s="213">
        <f t="shared" ref="D266" ca="1" si="5">RAND()*1000000</f>
        <v>587179.81925531686</v>
      </c>
      <c r="E266" s="196">
        <v>7</v>
      </c>
      <c r="F266" s="245">
        <f ca="1">ROUND(+B266*D266*E266,2)</f>
        <v>12330776.199999999</v>
      </c>
      <c r="G266" s="254" t="s">
        <v>167</v>
      </c>
    </row>
    <row r="267" spans="1:17" x14ac:dyDescent="0.25">
      <c r="A267" s="222"/>
      <c r="B267" s="155"/>
      <c r="C267" s="155"/>
      <c r="D267" s="158"/>
      <c r="E267" s="158" t="s">
        <v>168</v>
      </c>
      <c r="F267" s="251">
        <f ca="1">ROUND(SUBTOTAL(109,F136:F266),2)</f>
        <v>31289175.609999999</v>
      </c>
      <c r="G267" s="156" t="s">
        <v>167</v>
      </c>
      <c r="I267" s="41" t="s">
        <v>206</v>
      </c>
    </row>
    <row r="268" spans="1:17" x14ac:dyDescent="0.25">
      <c r="F268" s="159"/>
      <c r="G268" s="159" t="s">
        <v>159</v>
      </c>
    </row>
    <row r="269" spans="1:17" x14ac:dyDescent="0.25">
      <c r="C269" s="428" t="str">
        <f>"Total "&amp;B2</f>
        <v>Total GRANT EXCLUSIVE LINE ITEM</v>
      </c>
      <c r="D269" s="428"/>
      <c r="E269" s="428"/>
      <c r="F269" s="153">
        <f ca="1">+F267+F135</f>
        <v>59616000.32</v>
      </c>
      <c r="G269" s="156" t="s">
        <v>159</v>
      </c>
      <c r="I269" s="160" t="s">
        <v>170</v>
      </c>
    </row>
    <row r="270" spans="1:17" x14ac:dyDescent="0.25">
      <c r="A270" s="232"/>
      <c r="B270" s="155"/>
      <c r="C270" s="155"/>
      <c r="D270" s="155"/>
      <c r="E270" s="155"/>
      <c r="F270" s="156"/>
      <c r="G270" s="156" t="s">
        <v>159</v>
      </c>
    </row>
    <row r="271" spans="1:17" x14ac:dyDescent="0.25">
      <c r="A271" s="105" t="str">
        <f>B2&amp;" Narrative (State):"</f>
        <v>GRANT EXCLUSIVE LINE ITEM Narrative (State):</v>
      </c>
      <c r="B271" s="162"/>
      <c r="C271" s="162"/>
      <c r="D271" s="162"/>
      <c r="E271" s="162"/>
      <c r="F271" s="163"/>
      <c r="G271" s="257" t="s">
        <v>164</v>
      </c>
      <c r="I271" s="151" t="s">
        <v>172</v>
      </c>
    </row>
    <row r="272" spans="1:17" s="106" customFormat="1" ht="45" customHeight="1" x14ac:dyDescent="0.25">
      <c r="A272" s="430" t="s">
        <v>207</v>
      </c>
      <c r="B272" s="431"/>
      <c r="C272" s="431"/>
      <c r="D272" s="431"/>
      <c r="E272" s="431"/>
      <c r="F272" s="432"/>
      <c r="G272" s="255" t="s">
        <v>164</v>
      </c>
      <c r="I272" s="427" t="s">
        <v>173</v>
      </c>
      <c r="J272" s="427"/>
      <c r="K272" s="427"/>
      <c r="L272" s="427"/>
      <c r="M272" s="427"/>
      <c r="N272" s="427"/>
      <c r="O272" s="427"/>
      <c r="P272" s="427"/>
      <c r="Q272" s="427"/>
    </row>
    <row r="273" spans="1:17" x14ac:dyDescent="0.25">
      <c r="G273" s="253" t="s">
        <v>167</v>
      </c>
      <c r="I273" s="150"/>
    </row>
    <row r="274" spans="1:17" x14ac:dyDescent="0.25">
      <c r="A274" s="105" t="str">
        <f>B2&amp;" Narrative (Non-State) i.e. Match or Other Funding"</f>
        <v>GRANT EXCLUSIVE LINE ITEM Narrative (Non-State) i.e. Match or Other Funding</v>
      </c>
      <c r="B274" s="164"/>
      <c r="C274" s="164"/>
      <c r="D274" s="164"/>
      <c r="E274" s="164"/>
      <c r="F274" s="165"/>
      <c r="G274" s="258" t="s">
        <v>167</v>
      </c>
      <c r="I274" s="151" t="s">
        <v>172</v>
      </c>
    </row>
    <row r="275" spans="1:17" s="106" customFormat="1" ht="45" customHeight="1" x14ac:dyDescent="0.25">
      <c r="A275" s="430" t="s">
        <v>208</v>
      </c>
      <c r="B275" s="431"/>
      <c r="C275" s="431"/>
      <c r="D275" s="431"/>
      <c r="E275" s="431"/>
      <c r="F275" s="432"/>
      <c r="G275" s="255" t="s">
        <v>167</v>
      </c>
      <c r="I275" s="427" t="s">
        <v>173</v>
      </c>
      <c r="J275" s="427"/>
      <c r="K275" s="427"/>
      <c r="L275" s="427"/>
      <c r="M275" s="427"/>
      <c r="N275" s="427"/>
      <c r="O275" s="427"/>
      <c r="P275" s="427"/>
      <c r="Q275" s="427"/>
    </row>
    <row r="277" spans="1:17" x14ac:dyDescent="0.25">
      <c r="D277" s="233"/>
    </row>
  </sheetData>
  <sheetProtection algorithmName="SHA-512" hashValue="5HFVygijoQ6ByKZ92l2v9Ztd5RoH3Qa8LZXjhNNlIT3JsxPu7uIcj/7980ElKzJPINCkclaUiYKkv7KCZ4zv0A==" saltValue="ZZ6ufdipRf76+op0AMW1uA==" spinCount="100000" sheet="1" formatCells="0" formatRows="0" sort="0"/>
  <autoFilter ref="G1:G277" xr:uid="{00000000-0001-0000-1500-000000000000}"/>
  <mergeCells count="8">
    <mergeCell ref="A275:F275"/>
    <mergeCell ref="I275:Q275"/>
    <mergeCell ref="A1:E1"/>
    <mergeCell ref="B2:F2"/>
    <mergeCell ref="A3:F3"/>
    <mergeCell ref="C269:E269"/>
    <mergeCell ref="A272:F272"/>
    <mergeCell ref="I272:Q272"/>
  </mergeCells>
  <printOptions horizontalCentered="1"/>
  <pageMargins left="0.25" right="0.25" top="0.25" bottom="0.25" header="0.3" footer="0.3"/>
  <pageSetup fitToHeight="0"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EE43A6-CD1B-4419-A976-7892E6B47B97}">
  <sheetPr>
    <pageSetUpPr fitToPage="1"/>
  </sheetPr>
  <dimension ref="A1:Q277"/>
  <sheetViews>
    <sheetView zoomScaleNormal="100" zoomScaleSheetLayoutView="100" workbookViewId="0">
      <pane ySplit="4" topLeftCell="A5" activePane="bottomLeft" state="frozen"/>
      <selection activeCell="A272" sqref="A272:F272"/>
      <selection pane="bottomLeft" activeCell="A272" sqref="A272:F272"/>
    </sheetView>
  </sheetViews>
  <sheetFormatPr defaultColWidth="9.140625" defaultRowHeight="15" x14ac:dyDescent="0.25"/>
  <cols>
    <col min="1" max="1" width="55.5703125" style="89" customWidth="1"/>
    <col min="2" max="5" width="15.140625" style="89" customWidth="1"/>
    <col min="6" max="6" width="17" style="89" customWidth="1"/>
    <col min="7" max="7" width="17" style="89" hidden="1" customWidth="1"/>
    <col min="8" max="8" width="2.5703125" style="89" customWidth="1"/>
    <col min="9" max="16384" width="9.140625" style="89"/>
  </cols>
  <sheetData>
    <row r="1" spans="1:9" ht="20.25" customHeight="1" x14ac:dyDescent="0.25">
      <c r="A1" s="414" t="s">
        <v>156</v>
      </c>
      <c r="B1" s="414"/>
      <c r="C1" s="414"/>
      <c r="D1" s="414"/>
      <c r="E1" s="414"/>
      <c r="F1" s="89">
        <f>+'Section A'!B2</f>
        <v>0</v>
      </c>
      <c r="G1" s="253" t="s">
        <v>157</v>
      </c>
    </row>
    <row r="2" spans="1:9" ht="20.25" customHeight="1" x14ac:dyDescent="0.25">
      <c r="A2" s="244" t="s">
        <v>215</v>
      </c>
      <c r="B2" s="433" t="s">
        <v>198</v>
      </c>
      <c r="C2" s="433"/>
      <c r="D2" s="433"/>
      <c r="E2" s="433"/>
      <c r="F2" s="433"/>
      <c r="G2" s="253"/>
    </row>
    <row r="3" spans="1:9" ht="37.5" customHeight="1" x14ac:dyDescent="0.25">
      <c r="A3" s="429" t="s">
        <v>199</v>
      </c>
      <c r="B3" s="429"/>
      <c r="C3" s="429"/>
      <c r="D3" s="429"/>
      <c r="E3" s="429"/>
      <c r="F3" s="429"/>
      <c r="G3" s="288" t="s">
        <v>159</v>
      </c>
    </row>
    <row r="4" spans="1:9" x14ac:dyDescent="0.25">
      <c r="A4" s="224" t="s">
        <v>200</v>
      </c>
      <c r="B4" s="224" t="s">
        <v>185</v>
      </c>
      <c r="C4" s="224" t="s">
        <v>201</v>
      </c>
      <c r="D4" s="224" t="s">
        <v>202</v>
      </c>
      <c r="E4" s="224" t="s">
        <v>203</v>
      </c>
      <c r="F4" s="224" t="s">
        <v>204</v>
      </c>
      <c r="G4" s="238" t="s">
        <v>159</v>
      </c>
      <c r="I4" s="151" t="s">
        <v>163</v>
      </c>
    </row>
    <row r="5" spans="1:9" s="106" customFormat="1" x14ac:dyDescent="0.25">
      <c r="A5" s="236" t="s">
        <v>200</v>
      </c>
      <c r="B5" s="196">
        <v>3</v>
      </c>
      <c r="C5" s="196" t="s">
        <v>205</v>
      </c>
      <c r="D5" s="213">
        <f t="shared" ref="D5:D7" ca="1" si="0">RAND()*1000000</f>
        <v>934536.12972086633</v>
      </c>
      <c r="E5" s="196">
        <v>7</v>
      </c>
      <c r="F5" s="153">
        <f t="shared" ref="F5:F133" ca="1" si="1">ROUND(+B5*D5*E5,2)</f>
        <v>19625258.719999999</v>
      </c>
      <c r="G5" s="254" t="s">
        <v>164</v>
      </c>
      <c r="I5" s="108"/>
    </row>
    <row r="6" spans="1:9" s="106" customFormat="1" x14ac:dyDescent="0.25">
      <c r="A6" s="206" t="s">
        <v>200</v>
      </c>
      <c r="B6" s="196">
        <v>3</v>
      </c>
      <c r="C6" s="196" t="s">
        <v>205</v>
      </c>
      <c r="D6" s="213">
        <f t="shared" ca="1" si="0"/>
        <v>780945.8773244475</v>
      </c>
      <c r="E6" s="196">
        <v>7</v>
      </c>
      <c r="F6" s="153">
        <f t="shared" ca="1" si="1"/>
        <v>16399863.42</v>
      </c>
      <c r="G6" s="254" t="s">
        <v>164</v>
      </c>
      <c r="I6" s="108"/>
    </row>
    <row r="7" spans="1:9" s="106" customFormat="1" x14ac:dyDescent="0.25">
      <c r="A7" s="206" t="s">
        <v>200</v>
      </c>
      <c r="B7" s="196">
        <v>3</v>
      </c>
      <c r="C7" s="196" t="s">
        <v>205</v>
      </c>
      <c r="D7" s="213">
        <f t="shared" ca="1" si="0"/>
        <v>153689.19740794983</v>
      </c>
      <c r="E7" s="196">
        <v>7</v>
      </c>
      <c r="F7" s="153">
        <f t="shared" ca="1" si="1"/>
        <v>3227473.15</v>
      </c>
      <c r="G7" s="254" t="s">
        <v>164</v>
      </c>
      <c r="I7" s="108"/>
    </row>
    <row r="8" spans="1:9" s="106" customFormat="1" hidden="1" x14ac:dyDescent="0.25">
      <c r="A8" s="206"/>
      <c r="B8" s="196"/>
      <c r="C8" s="196"/>
      <c r="D8" s="213"/>
      <c r="E8" s="196"/>
      <c r="F8" s="153">
        <f t="shared" si="1"/>
        <v>0</v>
      </c>
      <c r="G8" s="254" t="s">
        <v>164</v>
      </c>
      <c r="I8" s="108"/>
    </row>
    <row r="9" spans="1:9" s="106" customFormat="1" hidden="1" x14ac:dyDescent="0.25">
      <c r="A9" s="206"/>
      <c r="B9" s="196"/>
      <c r="C9" s="196"/>
      <c r="D9" s="213"/>
      <c r="E9" s="196"/>
      <c r="F9" s="153">
        <f t="shared" si="1"/>
        <v>0</v>
      </c>
      <c r="G9" s="254" t="s">
        <v>164</v>
      </c>
      <c r="I9" s="108"/>
    </row>
    <row r="10" spans="1:9" s="106" customFormat="1" hidden="1" x14ac:dyDescent="0.25">
      <c r="A10" s="206"/>
      <c r="B10" s="196"/>
      <c r="C10" s="196"/>
      <c r="D10" s="213"/>
      <c r="E10" s="196"/>
      <c r="F10" s="153">
        <f t="shared" si="1"/>
        <v>0</v>
      </c>
      <c r="G10" s="254" t="s">
        <v>164</v>
      </c>
      <c r="I10" s="108"/>
    </row>
    <row r="11" spans="1:9" s="106" customFormat="1" hidden="1" x14ac:dyDescent="0.25">
      <c r="A11" s="206"/>
      <c r="B11" s="196"/>
      <c r="C11" s="196"/>
      <c r="D11" s="213"/>
      <c r="E11" s="196"/>
      <c r="F11" s="153">
        <f t="shared" si="1"/>
        <v>0</v>
      </c>
      <c r="G11" s="254" t="s">
        <v>164</v>
      </c>
      <c r="I11" s="108"/>
    </row>
    <row r="12" spans="1:9" s="106" customFormat="1" hidden="1" x14ac:dyDescent="0.25">
      <c r="A12" s="206"/>
      <c r="B12" s="196"/>
      <c r="C12" s="196"/>
      <c r="D12" s="213"/>
      <c r="E12" s="196"/>
      <c r="F12" s="153">
        <f t="shared" si="1"/>
        <v>0</v>
      </c>
      <c r="G12" s="254" t="s">
        <v>164</v>
      </c>
      <c r="I12" s="108"/>
    </row>
    <row r="13" spans="1:9" s="106" customFormat="1" hidden="1" x14ac:dyDescent="0.25">
      <c r="A13" s="206"/>
      <c r="B13" s="196"/>
      <c r="C13" s="196"/>
      <c r="D13" s="213"/>
      <c r="E13" s="196"/>
      <c r="F13" s="153">
        <f t="shared" si="1"/>
        <v>0</v>
      </c>
      <c r="G13" s="254" t="s">
        <v>164</v>
      </c>
      <c r="I13" s="108"/>
    </row>
    <row r="14" spans="1:9" s="106" customFormat="1" hidden="1" x14ac:dyDescent="0.25">
      <c r="A14" s="206"/>
      <c r="B14" s="196"/>
      <c r="C14" s="196"/>
      <c r="D14" s="213"/>
      <c r="E14" s="196"/>
      <c r="F14" s="153">
        <f t="shared" si="1"/>
        <v>0</v>
      </c>
      <c r="G14" s="254" t="s">
        <v>164</v>
      </c>
      <c r="I14" s="108"/>
    </row>
    <row r="15" spans="1:9" s="106" customFormat="1" hidden="1" x14ac:dyDescent="0.25">
      <c r="A15" s="206"/>
      <c r="B15" s="196"/>
      <c r="C15" s="196"/>
      <c r="D15" s="213"/>
      <c r="E15" s="196"/>
      <c r="F15" s="153">
        <f t="shared" si="1"/>
        <v>0</v>
      </c>
      <c r="G15" s="254" t="s">
        <v>164</v>
      </c>
      <c r="I15" s="108"/>
    </row>
    <row r="16" spans="1:9" s="106" customFormat="1" hidden="1" x14ac:dyDescent="0.25">
      <c r="A16" s="206"/>
      <c r="B16" s="196"/>
      <c r="C16" s="196"/>
      <c r="D16" s="213"/>
      <c r="E16" s="196"/>
      <c r="F16" s="153">
        <f t="shared" si="1"/>
        <v>0</v>
      </c>
      <c r="G16" s="254" t="s">
        <v>164</v>
      </c>
      <c r="I16" s="108"/>
    </row>
    <row r="17" spans="1:9" s="106" customFormat="1" hidden="1" x14ac:dyDescent="0.25">
      <c r="A17" s="206"/>
      <c r="B17" s="196"/>
      <c r="C17" s="196"/>
      <c r="D17" s="213"/>
      <c r="E17" s="196"/>
      <c r="F17" s="153">
        <f t="shared" si="1"/>
        <v>0</v>
      </c>
      <c r="G17" s="254" t="s">
        <v>164</v>
      </c>
      <c r="I17" s="108"/>
    </row>
    <row r="18" spans="1:9" s="106" customFormat="1" hidden="1" x14ac:dyDescent="0.25">
      <c r="A18" s="206"/>
      <c r="B18" s="196"/>
      <c r="C18" s="196"/>
      <c r="D18" s="213"/>
      <c r="E18" s="196"/>
      <c r="F18" s="153">
        <f t="shared" si="1"/>
        <v>0</v>
      </c>
      <c r="G18" s="254" t="s">
        <v>164</v>
      </c>
      <c r="I18" s="108"/>
    </row>
    <row r="19" spans="1:9" s="106" customFormat="1" hidden="1" x14ac:dyDescent="0.25">
      <c r="A19" s="206"/>
      <c r="B19" s="196"/>
      <c r="C19" s="196"/>
      <c r="D19" s="213"/>
      <c r="E19" s="196"/>
      <c r="F19" s="153">
        <f t="shared" si="1"/>
        <v>0</v>
      </c>
      <c r="G19" s="254" t="s">
        <v>164</v>
      </c>
      <c r="I19" s="108"/>
    </row>
    <row r="20" spans="1:9" s="106" customFormat="1" hidden="1" x14ac:dyDescent="0.25">
      <c r="A20" s="206"/>
      <c r="B20" s="196"/>
      <c r="C20" s="196"/>
      <c r="D20" s="213"/>
      <c r="E20" s="196"/>
      <c r="F20" s="153">
        <f t="shared" si="1"/>
        <v>0</v>
      </c>
      <c r="G20" s="254" t="s">
        <v>164</v>
      </c>
      <c r="I20" s="108"/>
    </row>
    <row r="21" spans="1:9" s="106" customFormat="1" hidden="1" x14ac:dyDescent="0.25">
      <c r="A21" s="206"/>
      <c r="B21" s="196"/>
      <c r="C21" s="196"/>
      <c r="D21" s="213"/>
      <c r="E21" s="196"/>
      <c r="F21" s="153">
        <f t="shared" si="1"/>
        <v>0</v>
      </c>
      <c r="G21" s="254" t="s">
        <v>164</v>
      </c>
      <c r="I21" s="108"/>
    </row>
    <row r="22" spans="1:9" s="106" customFormat="1" hidden="1" x14ac:dyDescent="0.25">
      <c r="A22" s="206"/>
      <c r="B22" s="196"/>
      <c r="C22" s="196"/>
      <c r="D22" s="213"/>
      <c r="E22" s="196"/>
      <c r="F22" s="153">
        <f t="shared" si="1"/>
        <v>0</v>
      </c>
      <c r="G22" s="254" t="s">
        <v>164</v>
      </c>
      <c r="I22" s="108"/>
    </row>
    <row r="23" spans="1:9" s="106" customFormat="1" hidden="1" x14ac:dyDescent="0.25">
      <c r="A23" s="206"/>
      <c r="B23" s="196"/>
      <c r="C23" s="196"/>
      <c r="D23" s="213"/>
      <c r="E23" s="196"/>
      <c r="F23" s="153">
        <f t="shared" si="1"/>
        <v>0</v>
      </c>
      <c r="G23" s="254" t="s">
        <v>164</v>
      </c>
      <c r="I23" s="108"/>
    </row>
    <row r="24" spans="1:9" s="106" customFormat="1" hidden="1" x14ac:dyDescent="0.25">
      <c r="A24" s="206"/>
      <c r="B24" s="196"/>
      <c r="C24" s="196"/>
      <c r="D24" s="213"/>
      <c r="E24" s="196"/>
      <c r="F24" s="153">
        <f t="shared" si="1"/>
        <v>0</v>
      </c>
      <c r="G24" s="254" t="s">
        <v>164</v>
      </c>
      <c r="I24" s="108"/>
    </row>
    <row r="25" spans="1:9" s="106" customFormat="1" hidden="1" x14ac:dyDescent="0.25">
      <c r="A25" s="206"/>
      <c r="B25" s="196"/>
      <c r="C25" s="196"/>
      <c r="D25" s="213"/>
      <c r="E25" s="196"/>
      <c r="F25" s="153">
        <f t="shared" si="1"/>
        <v>0</v>
      </c>
      <c r="G25" s="254" t="s">
        <v>164</v>
      </c>
      <c r="I25" s="108"/>
    </row>
    <row r="26" spans="1:9" s="106" customFormat="1" hidden="1" x14ac:dyDescent="0.25">
      <c r="A26" s="206"/>
      <c r="B26" s="196"/>
      <c r="C26" s="196"/>
      <c r="D26" s="213"/>
      <c r="E26" s="196"/>
      <c r="F26" s="153">
        <f t="shared" si="1"/>
        <v>0</v>
      </c>
      <c r="G26" s="254" t="s">
        <v>164</v>
      </c>
      <c r="I26" s="108"/>
    </row>
    <row r="27" spans="1:9" s="106" customFormat="1" hidden="1" x14ac:dyDescent="0.25">
      <c r="A27" s="206"/>
      <c r="B27" s="196"/>
      <c r="C27" s="196"/>
      <c r="D27" s="213"/>
      <c r="E27" s="196"/>
      <c r="F27" s="153">
        <f t="shared" si="1"/>
        <v>0</v>
      </c>
      <c r="G27" s="254" t="s">
        <v>164</v>
      </c>
      <c r="I27" s="108"/>
    </row>
    <row r="28" spans="1:9" s="106" customFormat="1" hidden="1" x14ac:dyDescent="0.25">
      <c r="A28" s="206"/>
      <c r="B28" s="196"/>
      <c r="C28" s="196"/>
      <c r="D28" s="213"/>
      <c r="E28" s="196"/>
      <c r="F28" s="153">
        <f t="shared" si="1"/>
        <v>0</v>
      </c>
      <c r="G28" s="254" t="s">
        <v>164</v>
      </c>
      <c r="I28" s="108"/>
    </row>
    <row r="29" spans="1:9" s="106" customFormat="1" hidden="1" x14ac:dyDescent="0.25">
      <c r="A29" s="206"/>
      <c r="B29" s="196"/>
      <c r="C29" s="196"/>
      <c r="D29" s="213"/>
      <c r="E29" s="196"/>
      <c r="F29" s="153">
        <f t="shared" si="1"/>
        <v>0</v>
      </c>
      <c r="G29" s="254" t="s">
        <v>164</v>
      </c>
      <c r="I29" s="108"/>
    </row>
    <row r="30" spans="1:9" s="106" customFormat="1" hidden="1" x14ac:dyDescent="0.25">
      <c r="A30" s="206"/>
      <c r="B30" s="196"/>
      <c r="C30" s="196"/>
      <c r="D30" s="213"/>
      <c r="E30" s="196"/>
      <c r="F30" s="153">
        <f t="shared" si="1"/>
        <v>0</v>
      </c>
      <c r="G30" s="254" t="s">
        <v>164</v>
      </c>
      <c r="I30" s="108"/>
    </row>
    <row r="31" spans="1:9" s="106" customFormat="1" hidden="1" x14ac:dyDescent="0.25">
      <c r="A31" s="206"/>
      <c r="B31" s="196"/>
      <c r="C31" s="196"/>
      <c r="D31" s="213"/>
      <c r="E31" s="196"/>
      <c r="F31" s="153">
        <f t="shared" si="1"/>
        <v>0</v>
      </c>
      <c r="G31" s="254" t="s">
        <v>164</v>
      </c>
      <c r="I31" s="108"/>
    </row>
    <row r="32" spans="1:9" s="106" customFormat="1" hidden="1" x14ac:dyDescent="0.25">
      <c r="A32" s="206"/>
      <c r="B32" s="196"/>
      <c r="C32" s="196"/>
      <c r="D32" s="213"/>
      <c r="E32" s="196"/>
      <c r="F32" s="153">
        <f t="shared" si="1"/>
        <v>0</v>
      </c>
      <c r="G32" s="254" t="s">
        <v>164</v>
      </c>
      <c r="I32" s="108"/>
    </row>
    <row r="33" spans="1:9" s="106" customFormat="1" hidden="1" x14ac:dyDescent="0.25">
      <c r="A33" s="206"/>
      <c r="B33" s="196"/>
      <c r="C33" s="196"/>
      <c r="D33" s="213"/>
      <c r="E33" s="196"/>
      <c r="F33" s="153">
        <f t="shared" si="1"/>
        <v>0</v>
      </c>
      <c r="G33" s="254" t="s">
        <v>164</v>
      </c>
      <c r="I33" s="108"/>
    </row>
    <row r="34" spans="1:9" s="106" customFormat="1" hidden="1" x14ac:dyDescent="0.25">
      <c r="A34" s="206"/>
      <c r="B34" s="196"/>
      <c r="C34" s="196"/>
      <c r="D34" s="213"/>
      <c r="E34" s="196"/>
      <c r="F34" s="153">
        <f t="shared" si="1"/>
        <v>0</v>
      </c>
      <c r="G34" s="254" t="s">
        <v>164</v>
      </c>
      <c r="I34" s="108"/>
    </row>
    <row r="35" spans="1:9" s="106" customFormat="1" hidden="1" x14ac:dyDescent="0.25">
      <c r="A35" s="206"/>
      <c r="B35" s="196"/>
      <c r="C35" s="196"/>
      <c r="D35" s="213"/>
      <c r="E35" s="196"/>
      <c r="F35" s="153">
        <f t="shared" si="1"/>
        <v>0</v>
      </c>
      <c r="G35" s="254" t="s">
        <v>164</v>
      </c>
      <c r="I35" s="108"/>
    </row>
    <row r="36" spans="1:9" s="106" customFormat="1" hidden="1" x14ac:dyDescent="0.25">
      <c r="A36" s="206"/>
      <c r="B36" s="196"/>
      <c r="C36" s="196"/>
      <c r="D36" s="213"/>
      <c r="E36" s="196"/>
      <c r="F36" s="153">
        <f t="shared" si="1"/>
        <v>0</v>
      </c>
      <c r="G36" s="254" t="s">
        <v>164</v>
      </c>
      <c r="I36" s="108"/>
    </row>
    <row r="37" spans="1:9" s="106" customFormat="1" hidden="1" x14ac:dyDescent="0.25">
      <c r="A37" s="206"/>
      <c r="B37" s="196"/>
      <c r="C37" s="196"/>
      <c r="D37" s="213"/>
      <c r="E37" s="196"/>
      <c r="F37" s="153">
        <f t="shared" si="1"/>
        <v>0</v>
      </c>
      <c r="G37" s="254" t="s">
        <v>164</v>
      </c>
      <c r="I37" s="108"/>
    </row>
    <row r="38" spans="1:9" s="106" customFormat="1" hidden="1" x14ac:dyDescent="0.25">
      <c r="A38" s="206"/>
      <c r="B38" s="196"/>
      <c r="C38" s="196"/>
      <c r="D38" s="213"/>
      <c r="E38" s="196"/>
      <c r="F38" s="153">
        <f t="shared" si="1"/>
        <v>0</v>
      </c>
      <c r="G38" s="254" t="s">
        <v>164</v>
      </c>
      <c r="I38" s="108"/>
    </row>
    <row r="39" spans="1:9" s="106" customFormat="1" hidden="1" x14ac:dyDescent="0.25">
      <c r="A39" s="206"/>
      <c r="B39" s="196"/>
      <c r="C39" s="196"/>
      <c r="D39" s="213"/>
      <c r="E39" s="196"/>
      <c r="F39" s="153">
        <f t="shared" si="1"/>
        <v>0</v>
      </c>
      <c r="G39" s="254" t="s">
        <v>164</v>
      </c>
      <c r="I39" s="108"/>
    </row>
    <row r="40" spans="1:9" s="106" customFormat="1" hidden="1" x14ac:dyDescent="0.25">
      <c r="A40" s="206"/>
      <c r="B40" s="196"/>
      <c r="C40" s="196"/>
      <c r="D40" s="213"/>
      <c r="E40" s="196"/>
      <c r="F40" s="153">
        <f t="shared" si="1"/>
        <v>0</v>
      </c>
      <c r="G40" s="254" t="s">
        <v>164</v>
      </c>
      <c r="I40" s="108"/>
    </row>
    <row r="41" spans="1:9" s="106" customFormat="1" hidden="1" x14ac:dyDescent="0.25">
      <c r="A41" s="206"/>
      <c r="B41" s="196"/>
      <c r="C41" s="196"/>
      <c r="D41" s="213"/>
      <c r="E41" s="196"/>
      <c r="F41" s="153">
        <f t="shared" si="1"/>
        <v>0</v>
      </c>
      <c r="G41" s="254" t="s">
        <v>164</v>
      </c>
      <c r="I41" s="108"/>
    </row>
    <row r="42" spans="1:9" s="106" customFormat="1" hidden="1" x14ac:dyDescent="0.25">
      <c r="A42" s="206"/>
      <c r="B42" s="196"/>
      <c r="C42" s="196"/>
      <c r="D42" s="213"/>
      <c r="E42" s="196"/>
      <c r="F42" s="153">
        <f t="shared" si="1"/>
        <v>0</v>
      </c>
      <c r="G42" s="254" t="s">
        <v>164</v>
      </c>
      <c r="I42" s="108"/>
    </row>
    <row r="43" spans="1:9" s="106" customFormat="1" hidden="1" x14ac:dyDescent="0.25">
      <c r="A43" s="206"/>
      <c r="B43" s="196"/>
      <c r="C43" s="196"/>
      <c r="D43" s="213"/>
      <c r="E43" s="196"/>
      <c r="F43" s="153">
        <f t="shared" si="1"/>
        <v>0</v>
      </c>
      <c r="G43" s="254" t="s">
        <v>164</v>
      </c>
      <c r="I43" s="108"/>
    </row>
    <row r="44" spans="1:9" s="106" customFormat="1" hidden="1" x14ac:dyDescent="0.25">
      <c r="A44" s="206"/>
      <c r="B44" s="196"/>
      <c r="C44" s="196"/>
      <c r="D44" s="213"/>
      <c r="E44" s="196"/>
      <c r="F44" s="153">
        <f t="shared" si="1"/>
        <v>0</v>
      </c>
      <c r="G44" s="254" t="s">
        <v>164</v>
      </c>
      <c r="I44" s="108"/>
    </row>
    <row r="45" spans="1:9" s="106" customFormat="1" hidden="1" x14ac:dyDescent="0.25">
      <c r="A45" s="206"/>
      <c r="B45" s="196"/>
      <c r="C45" s="196"/>
      <c r="D45" s="213"/>
      <c r="E45" s="196"/>
      <c r="F45" s="153">
        <f t="shared" si="1"/>
        <v>0</v>
      </c>
      <c r="G45" s="254" t="s">
        <v>164</v>
      </c>
      <c r="I45" s="108"/>
    </row>
    <row r="46" spans="1:9" s="106" customFormat="1" hidden="1" x14ac:dyDescent="0.25">
      <c r="A46" s="206"/>
      <c r="B46" s="196"/>
      <c r="C46" s="196"/>
      <c r="D46" s="213"/>
      <c r="E46" s="196"/>
      <c r="F46" s="153">
        <f t="shared" si="1"/>
        <v>0</v>
      </c>
      <c r="G46" s="254" t="s">
        <v>164</v>
      </c>
      <c r="I46" s="108"/>
    </row>
    <row r="47" spans="1:9" s="106" customFormat="1" hidden="1" x14ac:dyDescent="0.25">
      <c r="A47" s="206"/>
      <c r="B47" s="196"/>
      <c r="C47" s="196"/>
      <c r="D47" s="213"/>
      <c r="E47" s="196"/>
      <c r="F47" s="153">
        <f t="shared" si="1"/>
        <v>0</v>
      </c>
      <c r="G47" s="254" t="s">
        <v>164</v>
      </c>
      <c r="I47" s="108"/>
    </row>
    <row r="48" spans="1:9" s="106" customFormat="1" hidden="1" x14ac:dyDescent="0.25">
      <c r="A48" s="206"/>
      <c r="B48" s="196"/>
      <c r="C48" s="196"/>
      <c r="D48" s="213"/>
      <c r="E48" s="196"/>
      <c r="F48" s="153">
        <f t="shared" si="1"/>
        <v>0</v>
      </c>
      <c r="G48" s="254" t="s">
        <v>164</v>
      </c>
      <c r="I48" s="108"/>
    </row>
    <row r="49" spans="1:9" s="106" customFormat="1" hidden="1" x14ac:dyDescent="0.25">
      <c r="A49" s="206"/>
      <c r="B49" s="196"/>
      <c r="C49" s="196"/>
      <c r="D49" s="213"/>
      <c r="E49" s="196"/>
      <c r="F49" s="153">
        <f t="shared" si="1"/>
        <v>0</v>
      </c>
      <c r="G49" s="254" t="s">
        <v>164</v>
      </c>
      <c r="I49" s="108"/>
    </row>
    <row r="50" spans="1:9" s="106" customFormat="1" hidden="1" x14ac:dyDescent="0.25">
      <c r="A50" s="206"/>
      <c r="B50" s="196"/>
      <c r="C50" s="196"/>
      <c r="D50" s="213"/>
      <c r="E50" s="196"/>
      <c r="F50" s="153">
        <f t="shared" si="1"/>
        <v>0</v>
      </c>
      <c r="G50" s="254" t="s">
        <v>164</v>
      </c>
      <c r="I50" s="108"/>
    </row>
    <row r="51" spans="1:9" s="106" customFormat="1" hidden="1" x14ac:dyDescent="0.25">
      <c r="A51" s="206"/>
      <c r="B51" s="196"/>
      <c r="C51" s="196"/>
      <c r="D51" s="213"/>
      <c r="E51" s="196"/>
      <c r="F51" s="153">
        <f t="shared" si="1"/>
        <v>0</v>
      </c>
      <c r="G51" s="254" t="s">
        <v>164</v>
      </c>
      <c r="I51" s="108"/>
    </row>
    <row r="52" spans="1:9" s="106" customFormat="1" hidden="1" x14ac:dyDescent="0.25">
      <c r="A52" s="206"/>
      <c r="B52" s="196"/>
      <c r="C52" s="196"/>
      <c r="D52" s="213"/>
      <c r="E52" s="196"/>
      <c r="F52" s="153">
        <f t="shared" si="1"/>
        <v>0</v>
      </c>
      <c r="G52" s="254" t="s">
        <v>164</v>
      </c>
      <c r="I52" s="108"/>
    </row>
    <row r="53" spans="1:9" s="106" customFormat="1" hidden="1" x14ac:dyDescent="0.25">
      <c r="A53" s="206"/>
      <c r="B53" s="196"/>
      <c r="C53" s="196"/>
      <c r="D53" s="213"/>
      <c r="E53" s="196"/>
      <c r="F53" s="153">
        <f t="shared" si="1"/>
        <v>0</v>
      </c>
      <c r="G53" s="254" t="s">
        <v>164</v>
      </c>
      <c r="I53" s="108"/>
    </row>
    <row r="54" spans="1:9" s="106" customFormat="1" hidden="1" x14ac:dyDescent="0.25">
      <c r="A54" s="206"/>
      <c r="B54" s="196"/>
      <c r="C54" s="196"/>
      <c r="D54" s="213"/>
      <c r="E54" s="196"/>
      <c r="F54" s="153">
        <f t="shared" si="1"/>
        <v>0</v>
      </c>
      <c r="G54" s="254" t="s">
        <v>164</v>
      </c>
      <c r="I54" s="108"/>
    </row>
    <row r="55" spans="1:9" s="106" customFormat="1" hidden="1" x14ac:dyDescent="0.25">
      <c r="A55" s="206"/>
      <c r="B55" s="196"/>
      <c r="C55" s="196"/>
      <c r="D55" s="213"/>
      <c r="E55" s="196"/>
      <c r="F55" s="153">
        <f t="shared" si="1"/>
        <v>0</v>
      </c>
      <c r="G55" s="254" t="s">
        <v>164</v>
      </c>
      <c r="I55" s="108"/>
    </row>
    <row r="56" spans="1:9" s="106" customFormat="1" hidden="1" x14ac:dyDescent="0.25">
      <c r="A56" s="206"/>
      <c r="B56" s="196"/>
      <c r="C56" s="196"/>
      <c r="D56" s="213"/>
      <c r="E56" s="196"/>
      <c r="F56" s="153">
        <f t="shared" si="1"/>
        <v>0</v>
      </c>
      <c r="G56" s="254" t="s">
        <v>164</v>
      </c>
      <c r="I56" s="108"/>
    </row>
    <row r="57" spans="1:9" s="106" customFormat="1" hidden="1" x14ac:dyDescent="0.25">
      <c r="A57" s="206"/>
      <c r="B57" s="196"/>
      <c r="C57" s="196"/>
      <c r="D57" s="213"/>
      <c r="E57" s="196"/>
      <c r="F57" s="153">
        <f t="shared" si="1"/>
        <v>0</v>
      </c>
      <c r="G57" s="254" t="s">
        <v>164</v>
      </c>
      <c r="I57" s="108"/>
    </row>
    <row r="58" spans="1:9" s="106" customFormat="1" hidden="1" x14ac:dyDescent="0.25">
      <c r="A58" s="206"/>
      <c r="B58" s="196"/>
      <c r="C58" s="196"/>
      <c r="D58" s="213"/>
      <c r="E58" s="196"/>
      <c r="F58" s="153">
        <f t="shared" si="1"/>
        <v>0</v>
      </c>
      <c r="G58" s="254" t="s">
        <v>164</v>
      </c>
      <c r="I58" s="108"/>
    </row>
    <row r="59" spans="1:9" s="106" customFormat="1" hidden="1" x14ac:dyDescent="0.25">
      <c r="A59" s="206"/>
      <c r="B59" s="196"/>
      <c r="C59" s="196"/>
      <c r="D59" s="213"/>
      <c r="E59" s="196"/>
      <c r="F59" s="153">
        <f t="shared" si="1"/>
        <v>0</v>
      </c>
      <c r="G59" s="254" t="s">
        <v>164</v>
      </c>
      <c r="I59" s="108"/>
    </row>
    <row r="60" spans="1:9" s="106" customFormat="1" hidden="1" x14ac:dyDescent="0.25">
      <c r="A60" s="206"/>
      <c r="B60" s="196"/>
      <c r="C60" s="196"/>
      <c r="D60" s="213"/>
      <c r="E60" s="196"/>
      <c r="F60" s="153">
        <f t="shared" si="1"/>
        <v>0</v>
      </c>
      <c r="G60" s="254" t="s">
        <v>164</v>
      </c>
      <c r="I60" s="108"/>
    </row>
    <row r="61" spans="1:9" s="106" customFormat="1" hidden="1" x14ac:dyDescent="0.25">
      <c r="A61" s="206"/>
      <c r="B61" s="196"/>
      <c r="C61" s="196"/>
      <c r="D61" s="213"/>
      <c r="E61" s="196"/>
      <c r="F61" s="153">
        <f t="shared" si="1"/>
        <v>0</v>
      </c>
      <c r="G61" s="254" t="s">
        <v>164</v>
      </c>
      <c r="I61" s="108"/>
    </row>
    <row r="62" spans="1:9" s="106" customFormat="1" hidden="1" x14ac:dyDescent="0.25">
      <c r="A62" s="206"/>
      <c r="B62" s="196"/>
      <c r="C62" s="196"/>
      <c r="D62" s="213"/>
      <c r="E62" s="196"/>
      <c r="F62" s="153">
        <f t="shared" si="1"/>
        <v>0</v>
      </c>
      <c r="G62" s="254" t="s">
        <v>164</v>
      </c>
      <c r="I62" s="108"/>
    </row>
    <row r="63" spans="1:9" s="106" customFormat="1" hidden="1" x14ac:dyDescent="0.25">
      <c r="A63" s="206"/>
      <c r="B63" s="196"/>
      <c r="C63" s="196"/>
      <c r="D63" s="213"/>
      <c r="E63" s="196"/>
      <c r="F63" s="153">
        <f t="shared" si="1"/>
        <v>0</v>
      </c>
      <c r="G63" s="254" t="s">
        <v>164</v>
      </c>
      <c r="I63" s="108"/>
    </row>
    <row r="64" spans="1:9" s="106" customFormat="1" hidden="1" x14ac:dyDescent="0.25">
      <c r="A64" s="206"/>
      <c r="B64" s="196"/>
      <c r="C64" s="196"/>
      <c r="D64" s="213"/>
      <c r="E64" s="196"/>
      <c r="F64" s="153">
        <f t="shared" si="1"/>
        <v>0</v>
      </c>
      <c r="G64" s="254" t="s">
        <v>164</v>
      </c>
      <c r="I64" s="108"/>
    </row>
    <row r="65" spans="1:9" s="106" customFormat="1" hidden="1" x14ac:dyDescent="0.25">
      <c r="A65" s="206"/>
      <c r="B65" s="196"/>
      <c r="C65" s="196"/>
      <c r="D65" s="213"/>
      <c r="E65" s="196"/>
      <c r="F65" s="153">
        <f t="shared" si="1"/>
        <v>0</v>
      </c>
      <c r="G65" s="254" t="s">
        <v>164</v>
      </c>
      <c r="I65" s="108"/>
    </row>
    <row r="66" spans="1:9" s="106" customFormat="1" hidden="1" x14ac:dyDescent="0.25">
      <c r="A66" s="206"/>
      <c r="B66" s="196"/>
      <c r="C66" s="196"/>
      <c r="D66" s="213"/>
      <c r="E66" s="196"/>
      <c r="F66" s="153">
        <f t="shared" si="1"/>
        <v>0</v>
      </c>
      <c r="G66" s="254" t="s">
        <v>164</v>
      </c>
      <c r="I66" s="108"/>
    </row>
    <row r="67" spans="1:9" s="106" customFormat="1" hidden="1" x14ac:dyDescent="0.25">
      <c r="A67" s="206"/>
      <c r="B67" s="196"/>
      <c r="C67" s="196"/>
      <c r="D67" s="213"/>
      <c r="E67" s="196"/>
      <c r="F67" s="153">
        <f t="shared" si="1"/>
        <v>0</v>
      </c>
      <c r="G67" s="254" t="s">
        <v>164</v>
      </c>
      <c r="I67" s="108"/>
    </row>
    <row r="68" spans="1:9" s="106" customFormat="1" hidden="1" x14ac:dyDescent="0.25">
      <c r="A68" s="206"/>
      <c r="B68" s="196"/>
      <c r="C68" s="196"/>
      <c r="D68" s="213"/>
      <c r="E68" s="196"/>
      <c r="F68" s="153">
        <f t="shared" si="1"/>
        <v>0</v>
      </c>
      <c r="G68" s="254" t="s">
        <v>164</v>
      </c>
      <c r="I68" s="108"/>
    </row>
    <row r="69" spans="1:9" s="106" customFormat="1" hidden="1" x14ac:dyDescent="0.25">
      <c r="A69" s="206"/>
      <c r="B69" s="196"/>
      <c r="C69" s="196"/>
      <c r="D69" s="213"/>
      <c r="E69" s="196"/>
      <c r="F69" s="153">
        <f t="shared" si="1"/>
        <v>0</v>
      </c>
      <c r="G69" s="254" t="s">
        <v>164</v>
      </c>
      <c r="I69" s="108"/>
    </row>
    <row r="70" spans="1:9" s="106" customFormat="1" hidden="1" x14ac:dyDescent="0.25">
      <c r="A70" s="206"/>
      <c r="B70" s="196"/>
      <c r="C70" s="196"/>
      <c r="D70" s="213"/>
      <c r="E70" s="196"/>
      <c r="F70" s="153">
        <f t="shared" si="1"/>
        <v>0</v>
      </c>
      <c r="G70" s="254" t="s">
        <v>164</v>
      </c>
      <c r="I70" s="108"/>
    </row>
    <row r="71" spans="1:9" s="106" customFormat="1" hidden="1" x14ac:dyDescent="0.25">
      <c r="A71" s="206"/>
      <c r="B71" s="196"/>
      <c r="C71" s="196"/>
      <c r="D71" s="213"/>
      <c r="E71" s="196"/>
      <c r="F71" s="153">
        <f t="shared" si="1"/>
        <v>0</v>
      </c>
      <c r="G71" s="254" t="s">
        <v>164</v>
      </c>
      <c r="I71" s="108"/>
    </row>
    <row r="72" spans="1:9" s="106" customFormat="1" hidden="1" x14ac:dyDescent="0.25">
      <c r="A72" s="206"/>
      <c r="B72" s="196"/>
      <c r="C72" s="196"/>
      <c r="D72" s="213"/>
      <c r="E72" s="196"/>
      <c r="F72" s="153">
        <f t="shared" si="1"/>
        <v>0</v>
      </c>
      <c r="G72" s="254" t="s">
        <v>164</v>
      </c>
      <c r="I72" s="108"/>
    </row>
    <row r="73" spans="1:9" s="106" customFormat="1" hidden="1" x14ac:dyDescent="0.25">
      <c r="A73" s="206"/>
      <c r="B73" s="196"/>
      <c r="C73" s="196"/>
      <c r="D73" s="213"/>
      <c r="E73" s="196"/>
      <c r="F73" s="153">
        <f t="shared" si="1"/>
        <v>0</v>
      </c>
      <c r="G73" s="254" t="s">
        <v>164</v>
      </c>
      <c r="I73" s="108"/>
    </row>
    <row r="74" spans="1:9" s="106" customFormat="1" hidden="1" x14ac:dyDescent="0.25">
      <c r="A74" s="206"/>
      <c r="B74" s="196"/>
      <c r="C74" s="196"/>
      <c r="D74" s="213"/>
      <c r="E74" s="196"/>
      <c r="F74" s="153">
        <f t="shared" si="1"/>
        <v>0</v>
      </c>
      <c r="G74" s="254" t="s">
        <v>164</v>
      </c>
      <c r="I74" s="108"/>
    </row>
    <row r="75" spans="1:9" s="106" customFormat="1" hidden="1" x14ac:dyDescent="0.25">
      <c r="A75" s="206"/>
      <c r="B75" s="196"/>
      <c r="C75" s="196"/>
      <c r="D75" s="213"/>
      <c r="E75" s="196"/>
      <c r="F75" s="153">
        <f t="shared" si="1"/>
        <v>0</v>
      </c>
      <c r="G75" s="254" t="s">
        <v>164</v>
      </c>
      <c r="I75" s="108"/>
    </row>
    <row r="76" spans="1:9" s="106" customFormat="1" hidden="1" x14ac:dyDescent="0.25">
      <c r="A76" s="206"/>
      <c r="B76" s="196"/>
      <c r="C76" s="196"/>
      <c r="D76" s="213"/>
      <c r="E76" s="196"/>
      <c r="F76" s="153">
        <f t="shared" si="1"/>
        <v>0</v>
      </c>
      <c r="G76" s="254" t="s">
        <v>164</v>
      </c>
      <c r="I76" s="108"/>
    </row>
    <row r="77" spans="1:9" s="106" customFormat="1" hidden="1" x14ac:dyDescent="0.25">
      <c r="A77" s="206"/>
      <c r="B77" s="196"/>
      <c r="C77" s="196"/>
      <c r="D77" s="213"/>
      <c r="E77" s="196"/>
      <c r="F77" s="153">
        <f t="shared" si="1"/>
        <v>0</v>
      </c>
      <c r="G77" s="254" t="s">
        <v>164</v>
      </c>
      <c r="I77" s="108"/>
    </row>
    <row r="78" spans="1:9" s="106" customFormat="1" hidden="1" x14ac:dyDescent="0.25">
      <c r="A78" s="206"/>
      <c r="B78" s="196"/>
      <c r="C78" s="196"/>
      <c r="D78" s="213"/>
      <c r="E78" s="196"/>
      <c r="F78" s="153">
        <f t="shared" si="1"/>
        <v>0</v>
      </c>
      <c r="G78" s="254" t="s">
        <v>164</v>
      </c>
      <c r="I78" s="108"/>
    </row>
    <row r="79" spans="1:9" s="106" customFormat="1" hidden="1" x14ac:dyDescent="0.25">
      <c r="A79" s="206"/>
      <c r="B79" s="196"/>
      <c r="C79" s="196"/>
      <c r="D79" s="213"/>
      <c r="E79" s="196"/>
      <c r="F79" s="153">
        <f t="shared" si="1"/>
        <v>0</v>
      </c>
      <c r="G79" s="254" t="s">
        <v>164</v>
      </c>
      <c r="I79" s="108"/>
    </row>
    <row r="80" spans="1:9" s="106" customFormat="1" hidden="1" x14ac:dyDescent="0.25">
      <c r="A80" s="206"/>
      <c r="B80" s="196"/>
      <c r="C80" s="196"/>
      <c r="D80" s="213"/>
      <c r="E80" s="196"/>
      <c r="F80" s="153">
        <f t="shared" si="1"/>
        <v>0</v>
      </c>
      <c r="G80" s="254" t="s">
        <v>164</v>
      </c>
      <c r="I80" s="108"/>
    </row>
    <row r="81" spans="1:9" s="106" customFormat="1" hidden="1" x14ac:dyDescent="0.25">
      <c r="A81" s="206"/>
      <c r="B81" s="196"/>
      <c r="C81" s="196"/>
      <c r="D81" s="213"/>
      <c r="E81" s="196"/>
      <c r="F81" s="153">
        <f t="shared" si="1"/>
        <v>0</v>
      </c>
      <c r="G81" s="254" t="s">
        <v>164</v>
      </c>
      <c r="I81" s="108"/>
    </row>
    <row r="82" spans="1:9" s="106" customFormat="1" hidden="1" x14ac:dyDescent="0.25">
      <c r="A82" s="206"/>
      <c r="B82" s="196"/>
      <c r="C82" s="196"/>
      <c r="D82" s="213"/>
      <c r="E82" s="196"/>
      <c r="F82" s="153">
        <f t="shared" si="1"/>
        <v>0</v>
      </c>
      <c r="G82" s="254" t="s">
        <v>164</v>
      </c>
      <c r="I82" s="108"/>
    </row>
    <row r="83" spans="1:9" s="106" customFormat="1" hidden="1" x14ac:dyDescent="0.25">
      <c r="A83" s="206"/>
      <c r="B83" s="196"/>
      <c r="C83" s="196"/>
      <c r="D83" s="213"/>
      <c r="E83" s="196"/>
      <c r="F83" s="153">
        <f t="shared" si="1"/>
        <v>0</v>
      </c>
      <c r="G83" s="254" t="s">
        <v>164</v>
      </c>
      <c r="I83" s="108"/>
    </row>
    <row r="84" spans="1:9" s="106" customFormat="1" hidden="1" x14ac:dyDescent="0.25">
      <c r="A84" s="206"/>
      <c r="B84" s="196"/>
      <c r="C84" s="196"/>
      <c r="D84" s="213"/>
      <c r="E84" s="196"/>
      <c r="F84" s="153">
        <f t="shared" si="1"/>
        <v>0</v>
      </c>
      <c r="G84" s="254" t="s">
        <v>164</v>
      </c>
      <c r="I84" s="108"/>
    </row>
    <row r="85" spans="1:9" s="106" customFormat="1" hidden="1" x14ac:dyDescent="0.25">
      <c r="A85" s="206"/>
      <c r="B85" s="196"/>
      <c r="C85" s="196"/>
      <c r="D85" s="213"/>
      <c r="E85" s="196"/>
      <c r="F85" s="153">
        <f t="shared" si="1"/>
        <v>0</v>
      </c>
      <c r="G85" s="254" t="s">
        <v>164</v>
      </c>
      <c r="I85" s="108"/>
    </row>
    <row r="86" spans="1:9" s="106" customFormat="1" hidden="1" x14ac:dyDescent="0.25">
      <c r="A86" s="206"/>
      <c r="B86" s="196"/>
      <c r="C86" s="196"/>
      <c r="D86" s="213"/>
      <c r="E86" s="196"/>
      <c r="F86" s="153">
        <f t="shared" si="1"/>
        <v>0</v>
      </c>
      <c r="G86" s="254" t="s">
        <v>164</v>
      </c>
      <c r="I86" s="108"/>
    </row>
    <row r="87" spans="1:9" s="106" customFormat="1" hidden="1" x14ac:dyDescent="0.25">
      <c r="A87" s="206"/>
      <c r="B87" s="196"/>
      <c r="C87" s="196"/>
      <c r="D87" s="213"/>
      <c r="E87" s="196"/>
      <c r="F87" s="153">
        <f t="shared" si="1"/>
        <v>0</v>
      </c>
      <c r="G87" s="254" t="s">
        <v>164</v>
      </c>
      <c r="I87" s="108"/>
    </row>
    <row r="88" spans="1:9" s="106" customFormat="1" hidden="1" x14ac:dyDescent="0.25">
      <c r="A88" s="206"/>
      <c r="B88" s="196"/>
      <c r="C88" s="196"/>
      <c r="D88" s="213"/>
      <c r="E88" s="196"/>
      <c r="F88" s="153">
        <f t="shared" si="1"/>
        <v>0</v>
      </c>
      <c r="G88" s="254" t="s">
        <v>164</v>
      </c>
      <c r="I88" s="108"/>
    </row>
    <row r="89" spans="1:9" s="106" customFormat="1" hidden="1" x14ac:dyDescent="0.25">
      <c r="A89" s="206"/>
      <c r="B89" s="196"/>
      <c r="C89" s="196"/>
      <c r="D89" s="213"/>
      <c r="E89" s="196"/>
      <c r="F89" s="153">
        <f t="shared" si="1"/>
        <v>0</v>
      </c>
      <c r="G89" s="254" t="s">
        <v>164</v>
      </c>
      <c r="I89" s="108"/>
    </row>
    <row r="90" spans="1:9" s="106" customFormat="1" hidden="1" x14ac:dyDescent="0.25">
      <c r="A90" s="206"/>
      <c r="B90" s="196"/>
      <c r="C90" s="196"/>
      <c r="D90" s="213"/>
      <c r="E90" s="196"/>
      <c r="F90" s="153">
        <f t="shared" si="1"/>
        <v>0</v>
      </c>
      <c r="G90" s="254" t="s">
        <v>164</v>
      </c>
      <c r="I90" s="108"/>
    </row>
    <row r="91" spans="1:9" s="106" customFormat="1" hidden="1" x14ac:dyDescent="0.25">
      <c r="A91" s="206"/>
      <c r="B91" s="196"/>
      <c r="C91" s="196"/>
      <c r="D91" s="213"/>
      <c r="E91" s="196"/>
      <c r="F91" s="153">
        <f t="shared" si="1"/>
        <v>0</v>
      </c>
      <c r="G91" s="254" t="s">
        <v>164</v>
      </c>
      <c r="I91" s="108"/>
    </row>
    <row r="92" spans="1:9" s="106" customFormat="1" hidden="1" x14ac:dyDescent="0.25">
      <c r="A92" s="206"/>
      <c r="B92" s="196"/>
      <c r="C92" s="196"/>
      <c r="D92" s="213"/>
      <c r="E92" s="196"/>
      <c r="F92" s="153">
        <f t="shared" si="1"/>
        <v>0</v>
      </c>
      <c r="G92" s="254" t="s">
        <v>164</v>
      </c>
      <c r="I92" s="108"/>
    </row>
    <row r="93" spans="1:9" s="106" customFormat="1" hidden="1" x14ac:dyDescent="0.25">
      <c r="A93" s="206"/>
      <c r="B93" s="196"/>
      <c r="C93" s="196"/>
      <c r="D93" s="213"/>
      <c r="E93" s="196"/>
      <c r="F93" s="153">
        <f t="shared" si="1"/>
        <v>0</v>
      </c>
      <c r="G93" s="254" t="s">
        <v>164</v>
      </c>
      <c r="I93" s="108"/>
    </row>
    <row r="94" spans="1:9" s="106" customFormat="1" hidden="1" x14ac:dyDescent="0.25">
      <c r="A94" s="206"/>
      <c r="B94" s="196"/>
      <c r="C94" s="196"/>
      <c r="D94" s="213"/>
      <c r="E94" s="196"/>
      <c r="F94" s="153">
        <f t="shared" si="1"/>
        <v>0</v>
      </c>
      <c r="G94" s="254" t="s">
        <v>164</v>
      </c>
      <c r="I94" s="108"/>
    </row>
    <row r="95" spans="1:9" s="106" customFormat="1" hidden="1" x14ac:dyDescent="0.25">
      <c r="A95" s="206"/>
      <c r="B95" s="196"/>
      <c r="C95" s="196"/>
      <c r="D95" s="213"/>
      <c r="E95" s="196"/>
      <c r="F95" s="153">
        <f t="shared" si="1"/>
        <v>0</v>
      </c>
      <c r="G95" s="254" t="s">
        <v>164</v>
      </c>
      <c r="I95" s="108"/>
    </row>
    <row r="96" spans="1:9" s="106" customFormat="1" hidden="1" x14ac:dyDescent="0.25">
      <c r="A96" s="206"/>
      <c r="B96" s="196"/>
      <c r="C96" s="196"/>
      <c r="D96" s="213"/>
      <c r="E96" s="196"/>
      <c r="F96" s="153">
        <f t="shared" si="1"/>
        <v>0</v>
      </c>
      <c r="G96" s="254" t="s">
        <v>164</v>
      </c>
      <c r="I96" s="108"/>
    </row>
    <row r="97" spans="1:9" s="106" customFormat="1" hidden="1" x14ac:dyDescent="0.25">
      <c r="A97" s="206"/>
      <c r="B97" s="196"/>
      <c r="C97" s="196"/>
      <c r="D97" s="213"/>
      <c r="E97" s="196"/>
      <c r="F97" s="153">
        <f t="shared" si="1"/>
        <v>0</v>
      </c>
      <c r="G97" s="254" t="s">
        <v>164</v>
      </c>
      <c r="I97" s="108"/>
    </row>
    <row r="98" spans="1:9" s="106" customFormat="1" hidden="1" x14ac:dyDescent="0.25">
      <c r="A98" s="206"/>
      <c r="B98" s="196"/>
      <c r="C98" s="196"/>
      <c r="D98" s="213"/>
      <c r="E98" s="196"/>
      <c r="F98" s="153">
        <f t="shared" si="1"/>
        <v>0</v>
      </c>
      <c r="G98" s="254" t="s">
        <v>164</v>
      </c>
      <c r="I98" s="108"/>
    </row>
    <row r="99" spans="1:9" s="106" customFormat="1" hidden="1" x14ac:dyDescent="0.25">
      <c r="A99" s="206"/>
      <c r="B99" s="196"/>
      <c r="C99" s="196"/>
      <c r="D99" s="213"/>
      <c r="E99" s="196"/>
      <c r="F99" s="153">
        <f t="shared" si="1"/>
        <v>0</v>
      </c>
      <c r="G99" s="254" t="s">
        <v>164</v>
      </c>
      <c r="I99" s="108"/>
    </row>
    <row r="100" spans="1:9" s="106" customFormat="1" hidden="1" x14ac:dyDescent="0.25">
      <c r="A100" s="206"/>
      <c r="B100" s="196"/>
      <c r="C100" s="196"/>
      <c r="D100" s="213"/>
      <c r="E100" s="196"/>
      <c r="F100" s="153">
        <f t="shared" si="1"/>
        <v>0</v>
      </c>
      <c r="G100" s="254" t="s">
        <v>164</v>
      </c>
      <c r="I100" s="108"/>
    </row>
    <row r="101" spans="1:9" s="106" customFormat="1" hidden="1" x14ac:dyDescent="0.25">
      <c r="A101" s="206"/>
      <c r="B101" s="196"/>
      <c r="C101" s="196"/>
      <c r="D101" s="213"/>
      <c r="E101" s="196"/>
      <c r="F101" s="153">
        <f t="shared" si="1"/>
        <v>0</v>
      </c>
      <c r="G101" s="254" t="s">
        <v>164</v>
      </c>
      <c r="I101" s="108"/>
    </row>
    <row r="102" spans="1:9" s="106" customFormat="1" hidden="1" x14ac:dyDescent="0.25">
      <c r="A102" s="206"/>
      <c r="B102" s="196"/>
      <c r="C102" s="196"/>
      <c r="D102" s="213"/>
      <c r="E102" s="196"/>
      <c r="F102" s="153">
        <f t="shared" si="1"/>
        <v>0</v>
      </c>
      <c r="G102" s="254" t="s">
        <v>164</v>
      </c>
      <c r="I102" s="108"/>
    </row>
    <row r="103" spans="1:9" s="106" customFormat="1" hidden="1" x14ac:dyDescent="0.25">
      <c r="A103" s="206"/>
      <c r="B103" s="196"/>
      <c r="C103" s="196"/>
      <c r="D103" s="213"/>
      <c r="E103" s="196"/>
      <c r="F103" s="153">
        <f t="shared" si="1"/>
        <v>0</v>
      </c>
      <c r="G103" s="254" t="s">
        <v>164</v>
      </c>
      <c r="I103" s="108"/>
    </row>
    <row r="104" spans="1:9" s="106" customFormat="1" hidden="1" x14ac:dyDescent="0.25">
      <c r="A104" s="206"/>
      <c r="B104" s="196"/>
      <c r="C104" s="196"/>
      <c r="D104" s="213"/>
      <c r="E104" s="196"/>
      <c r="F104" s="153">
        <f t="shared" si="1"/>
        <v>0</v>
      </c>
      <c r="G104" s="254" t="s">
        <v>164</v>
      </c>
      <c r="I104" s="108"/>
    </row>
    <row r="105" spans="1:9" s="106" customFormat="1" hidden="1" x14ac:dyDescent="0.25">
      <c r="A105" s="206"/>
      <c r="B105" s="196"/>
      <c r="C105" s="196"/>
      <c r="D105" s="213"/>
      <c r="E105" s="196"/>
      <c r="F105" s="153">
        <f t="shared" si="1"/>
        <v>0</v>
      </c>
      <c r="G105" s="254" t="s">
        <v>164</v>
      </c>
      <c r="I105" s="108"/>
    </row>
    <row r="106" spans="1:9" s="106" customFormat="1" hidden="1" x14ac:dyDescent="0.25">
      <c r="A106" s="206"/>
      <c r="B106" s="196"/>
      <c r="C106" s="196"/>
      <c r="D106" s="213"/>
      <c r="E106" s="196"/>
      <c r="F106" s="153">
        <f t="shared" si="1"/>
        <v>0</v>
      </c>
      <c r="G106" s="254" t="s">
        <v>164</v>
      </c>
      <c r="I106" s="108"/>
    </row>
    <row r="107" spans="1:9" s="106" customFormat="1" hidden="1" x14ac:dyDescent="0.25">
      <c r="A107" s="206"/>
      <c r="B107" s="196"/>
      <c r="C107" s="196"/>
      <c r="D107" s="213"/>
      <c r="E107" s="196"/>
      <c r="F107" s="153">
        <f t="shared" si="1"/>
        <v>0</v>
      </c>
      <c r="G107" s="254" t="s">
        <v>164</v>
      </c>
      <c r="I107" s="108"/>
    </row>
    <row r="108" spans="1:9" s="106" customFormat="1" hidden="1" x14ac:dyDescent="0.25">
      <c r="A108" s="206"/>
      <c r="B108" s="196"/>
      <c r="C108" s="196"/>
      <c r="D108" s="213"/>
      <c r="E108" s="196"/>
      <c r="F108" s="153">
        <f t="shared" si="1"/>
        <v>0</v>
      </c>
      <c r="G108" s="254" t="s">
        <v>164</v>
      </c>
      <c r="I108" s="108"/>
    </row>
    <row r="109" spans="1:9" s="106" customFormat="1" hidden="1" x14ac:dyDescent="0.25">
      <c r="A109" s="206"/>
      <c r="B109" s="196"/>
      <c r="C109" s="196"/>
      <c r="D109" s="213"/>
      <c r="E109" s="196"/>
      <c r="F109" s="153">
        <f t="shared" si="1"/>
        <v>0</v>
      </c>
      <c r="G109" s="254" t="s">
        <v>164</v>
      </c>
      <c r="I109" s="108"/>
    </row>
    <row r="110" spans="1:9" s="106" customFormat="1" hidden="1" x14ac:dyDescent="0.25">
      <c r="A110" s="206"/>
      <c r="B110" s="196"/>
      <c r="C110" s="196"/>
      <c r="D110" s="213"/>
      <c r="E110" s="196"/>
      <c r="F110" s="153">
        <f t="shared" si="1"/>
        <v>0</v>
      </c>
      <c r="G110" s="254" t="s">
        <v>164</v>
      </c>
      <c r="I110" s="108"/>
    </row>
    <row r="111" spans="1:9" s="106" customFormat="1" hidden="1" x14ac:dyDescent="0.25">
      <c r="A111" s="206"/>
      <c r="B111" s="196"/>
      <c r="C111" s="196"/>
      <c r="D111" s="213"/>
      <c r="E111" s="196"/>
      <c r="F111" s="153">
        <f t="shared" si="1"/>
        <v>0</v>
      </c>
      <c r="G111" s="254" t="s">
        <v>164</v>
      </c>
      <c r="I111" s="108"/>
    </row>
    <row r="112" spans="1:9" s="106" customFormat="1" hidden="1" x14ac:dyDescent="0.25">
      <c r="A112" s="206"/>
      <c r="B112" s="196"/>
      <c r="C112" s="196"/>
      <c r="D112" s="213"/>
      <c r="E112" s="196"/>
      <c r="F112" s="153">
        <f t="shared" si="1"/>
        <v>0</v>
      </c>
      <c r="G112" s="254" t="s">
        <v>164</v>
      </c>
      <c r="I112" s="108"/>
    </row>
    <row r="113" spans="1:9" s="106" customFormat="1" hidden="1" x14ac:dyDescent="0.25">
      <c r="A113" s="206"/>
      <c r="B113" s="196"/>
      <c r="C113" s="196"/>
      <c r="D113" s="213"/>
      <c r="E113" s="196"/>
      <c r="F113" s="153">
        <f t="shared" si="1"/>
        <v>0</v>
      </c>
      <c r="G113" s="254" t="s">
        <v>164</v>
      </c>
      <c r="I113" s="108"/>
    </row>
    <row r="114" spans="1:9" s="106" customFormat="1" hidden="1" x14ac:dyDescent="0.25">
      <c r="A114" s="206"/>
      <c r="B114" s="196"/>
      <c r="C114" s="196"/>
      <c r="D114" s="213"/>
      <c r="E114" s="196"/>
      <c r="F114" s="153">
        <f t="shared" si="1"/>
        <v>0</v>
      </c>
      <c r="G114" s="254" t="s">
        <v>164</v>
      </c>
      <c r="I114" s="108"/>
    </row>
    <row r="115" spans="1:9" s="106" customFormat="1" hidden="1" x14ac:dyDescent="0.25">
      <c r="A115" s="206"/>
      <c r="B115" s="196"/>
      <c r="C115" s="196"/>
      <c r="D115" s="213"/>
      <c r="E115" s="196"/>
      <c r="F115" s="153">
        <f t="shared" si="1"/>
        <v>0</v>
      </c>
      <c r="G115" s="254" t="s">
        <v>164</v>
      </c>
      <c r="I115" s="108"/>
    </row>
    <row r="116" spans="1:9" s="106" customFormat="1" hidden="1" x14ac:dyDescent="0.25">
      <c r="A116" s="206"/>
      <c r="B116" s="196"/>
      <c r="C116" s="196"/>
      <c r="D116" s="213"/>
      <c r="E116" s="196"/>
      <c r="F116" s="153">
        <f t="shared" si="1"/>
        <v>0</v>
      </c>
      <c r="G116" s="254" t="s">
        <v>164</v>
      </c>
      <c r="I116" s="108"/>
    </row>
    <row r="117" spans="1:9" s="106" customFormat="1" hidden="1" x14ac:dyDescent="0.25">
      <c r="A117" s="206"/>
      <c r="B117" s="196"/>
      <c r="C117" s="196"/>
      <c r="D117" s="213"/>
      <c r="E117" s="196"/>
      <c r="F117" s="153">
        <f t="shared" si="1"/>
        <v>0</v>
      </c>
      <c r="G117" s="254" t="s">
        <v>164</v>
      </c>
      <c r="I117" s="108"/>
    </row>
    <row r="118" spans="1:9" s="106" customFormat="1" hidden="1" x14ac:dyDescent="0.25">
      <c r="A118" s="206"/>
      <c r="B118" s="196"/>
      <c r="C118" s="196"/>
      <c r="D118" s="213"/>
      <c r="E118" s="196"/>
      <c r="F118" s="153">
        <f t="shared" si="1"/>
        <v>0</v>
      </c>
      <c r="G118" s="254" t="s">
        <v>164</v>
      </c>
      <c r="I118" s="108"/>
    </row>
    <row r="119" spans="1:9" s="106" customFormat="1" hidden="1" x14ac:dyDescent="0.25">
      <c r="A119" s="206"/>
      <c r="B119" s="196"/>
      <c r="C119" s="196"/>
      <c r="D119" s="213"/>
      <c r="E119" s="196"/>
      <c r="F119" s="153">
        <f t="shared" si="1"/>
        <v>0</v>
      </c>
      <c r="G119" s="254" t="s">
        <v>164</v>
      </c>
      <c r="I119" s="108"/>
    </row>
    <row r="120" spans="1:9" s="106" customFormat="1" hidden="1" x14ac:dyDescent="0.25">
      <c r="A120" s="206"/>
      <c r="B120" s="196"/>
      <c r="C120" s="196"/>
      <c r="D120" s="213"/>
      <c r="E120" s="196"/>
      <c r="F120" s="153">
        <f t="shared" si="1"/>
        <v>0</v>
      </c>
      <c r="G120" s="254" t="s">
        <v>164</v>
      </c>
      <c r="I120" s="108"/>
    </row>
    <row r="121" spans="1:9" s="106" customFormat="1" hidden="1" x14ac:dyDescent="0.25">
      <c r="A121" s="206"/>
      <c r="B121" s="196"/>
      <c r="C121" s="196"/>
      <c r="D121" s="213"/>
      <c r="E121" s="196"/>
      <c r="F121" s="153">
        <f t="shared" si="1"/>
        <v>0</v>
      </c>
      <c r="G121" s="254" t="s">
        <v>164</v>
      </c>
      <c r="I121" s="108"/>
    </row>
    <row r="122" spans="1:9" s="106" customFormat="1" hidden="1" x14ac:dyDescent="0.25">
      <c r="A122" s="206"/>
      <c r="B122" s="196"/>
      <c r="C122" s="196"/>
      <c r="D122" s="213"/>
      <c r="E122" s="196"/>
      <c r="F122" s="153">
        <f t="shared" si="1"/>
        <v>0</v>
      </c>
      <c r="G122" s="254" t="s">
        <v>164</v>
      </c>
      <c r="I122" s="108"/>
    </row>
    <row r="123" spans="1:9" s="106" customFormat="1" hidden="1" x14ac:dyDescent="0.25">
      <c r="A123" s="206"/>
      <c r="B123" s="196"/>
      <c r="C123" s="196"/>
      <c r="D123" s="213"/>
      <c r="E123" s="196"/>
      <c r="F123" s="153">
        <f t="shared" si="1"/>
        <v>0</v>
      </c>
      <c r="G123" s="254" t="s">
        <v>164</v>
      </c>
      <c r="I123" s="108"/>
    </row>
    <row r="124" spans="1:9" s="106" customFormat="1" hidden="1" x14ac:dyDescent="0.25">
      <c r="A124" s="206"/>
      <c r="B124" s="196"/>
      <c r="C124" s="196"/>
      <c r="D124" s="213"/>
      <c r="E124" s="196"/>
      <c r="F124" s="153">
        <f t="shared" si="1"/>
        <v>0</v>
      </c>
      <c r="G124" s="254" t="s">
        <v>164</v>
      </c>
      <c r="I124" s="108"/>
    </row>
    <row r="125" spans="1:9" s="106" customFormat="1" hidden="1" x14ac:dyDescent="0.25">
      <c r="A125" s="206"/>
      <c r="B125" s="196"/>
      <c r="C125" s="196"/>
      <c r="D125" s="213"/>
      <c r="E125" s="196"/>
      <c r="F125" s="153">
        <f t="shared" si="1"/>
        <v>0</v>
      </c>
      <c r="G125" s="254" t="s">
        <v>164</v>
      </c>
      <c r="I125" s="108"/>
    </row>
    <row r="126" spans="1:9" s="106" customFormat="1" hidden="1" x14ac:dyDescent="0.25">
      <c r="A126" s="206"/>
      <c r="B126" s="196"/>
      <c r="C126" s="196"/>
      <c r="D126" s="213"/>
      <c r="E126" s="196"/>
      <c r="F126" s="153">
        <f t="shared" si="1"/>
        <v>0</v>
      </c>
      <c r="G126" s="254" t="s">
        <v>164</v>
      </c>
      <c r="I126" s="108"/>
    </row>
    <row r="127" spans="1:9" s="106" customFormat="1" hidden="1" x14ac:dyDescent="0.25">
      <c r="A127" s="206"/>
      <c r="B127" s="196"/>
      <c r="C127" s="196"/>
      <c r="D127" s="213"/>
      <c r="E127" s="196"/>
      <c r="F127" s="153">
        <f t="shared" si="1"/>
        <v>0</v>
      </c>
      <c r="G127" s="254" t="s">
        <v>164</v>
      </c>
      <c r="I127" s="108"/>
    </row>
    <row r="128" spans="1:9" s="106" customFormat="1" hidden="1" x14ac:dyDescent="0.25">
      <c r="A128" s="206"/>
      <c r="B128" s="196"/>
      <c r="C128" s="196"/>
      <c r="D128" s="213"/>
      <c r="E128" s="196"/>
      <c r="F128" s="153">
        <f t="shared" si="1"/>
        <v>0</v>
      </c>
      <c r="G128" s="254" t="s">
        <v>164</v>
      </c>
      <c r="I128" s="108"/>
    </row>
    <row r="129" spans="1:9" s="106" customFormat="1" hidden="1" x14ac:dyDescent="0.25">
      <c r="A129" s="206"/>
      <c r="B129" s="196"/>
      <c r="C129" s="196"/>
      <c r="D129" s="213"/>
      <c r="E129" s="196"/>
      <c r="F129" s="153">
        <f t="shared" si="1"/>
        <v>0</v>
      </c>
      <c r="G129" s="254" t="s">
        <v>164</v>
      </c>
      <c r="I129" s="108"/>
    </row>
    <row r="130" spans="1:9" s="106" customFormat="1" hidden="1" x14ac:dyDescent="0.25">
      <c r="A130" s="206"/>
      <c r="B130" s="196"/>
      <c r="C130" s="196"/>
      <c r="D130" s="213"/>
      <c r="E130" s="196"/>
      <c r="F130" s="153">
        <f t="shared" si="1"/>
        <v>0</v>
      </c>
      <c r="G130" s="254" t="s">
        <v>164</v>
      </c>
      <c r="I130" s="108"/>
    </row>
    <row r="131" spans="1:9" s="106" customFormat="1" hidden="1" x14ac:dyDescent="0.25">
      <c r="A131" s="206"/>
      <c r="B131" s="196"/>
      <c r="C131" s="196"/>
      <c r="D131" s="213"/>
      <c r="E131" s="196"/>
      <c r="F131" s="153">
        <f t="shared" si="1"/>
        <v>0</v>
      </c>
      <c r="G131" s="254" t="s">
        <v>164</v>
      </c>
      <c r="I131" s="108"/>
    </row>
    <row r="132" spans="1:9" s="106" customFormat="1" hidden="1" x14ac:dyDescent="0.25">
      <c r="A132" s="206"/>
      <c r="B132" s="196"/>
      <c r="C132" s="196"/>
      <c r="D132" s="213"/>
      <c r="E132" s="196"/>
      <c r="F132" s="153">
        <f t="shared" si="1"/>
        <v>0</v>
      </c>
      <c r="G132" s="254" t="s">
        <v>164</v>
      </c>
      <c r="I132" s="108"/>
    </row>
    <row r="133" spans="1:9" s="106" customFormat="1" hidden="1" x14ac:dyDescent="0.25">
      <c r="A133" s="206"/>
      <c r="B133" s="196"/>
      <c r="C133" s="196"/>
      <c r="D133" s="213"/>
      <c r="E133" s="196"/>
      <c r="F133" s="153">
        <f t="shared" si="1"/>
        <v>0</v>
      </c>
      <c r="G133" s="254" t="s">
        <v>164</v>
      </c>
      <c r="I133" s="108"/>
    </row>
    <row r="134" spans="1:9" s="106" customFormat="1" x14ac:dyDescent="0.25">
      <c r="A134" s="206" t="s">
        <v>200</v>
      </c>
      <c r="B134" s="196">
        <v>3</v>
      </c>
      <c r="C134" s="196" t="s">
        <v>205</v>
      </c>
      <c r="D134" s="213">
        <f t="shared" ref="D134" ca="1" si="2">RAND()*1000000</f>
        <v>45892.884806383314</v>
      </c>
      <c r="E134" s="196">
        <v>7</v>
      </c>
      <c r="F134" s="245">
        <f ca="1">ROUND(+B134*D134*E134,2)</f>
        <v>963750.58</v>
      </c>
      <c r="G134" s="254" t="s">
        <v>164</v>
      </c>
      <c r="I134" s="108"/>
    </row>
    <row r="135" spans="1:9" x14ac:dyDescent="0.25">
      <c r="A135" s="222"/>
      <c r="B135" s="155"/>
      <c r="C135" s="155"/>
      <c r="D135" s="230"/>
      <c r="E135" s="231" t="s">
        <v>165</v>
      </c>
      <c r="F135" s="252">
        <f ca="1">ROUND(SUBTOTAL(109,F5:F134),2)</f>
        <v>40216345.869999997</v>
      </c>
      <c r="G135" s="256" t="s">
        <v>164</v>
      </c>
      <c r="I135" s="41" t="s">
        <v>206</v>
      </c>
    </row>
    <row r="136" spans="1:9" s="106" customFormat="1" x14ac:dyDescent="0.25">
      <c r="A136" s="206"/>
      <c r="B136" s="114"/>
      <c r="C136" s="114"/>
      <c r="D136" s="234"/>
      <c r="E136" s="114"/>
      <c r="F136" s="250"/>
      <c r="G136" s="254" t="s">
        <v>167</v>
      </c>
    </row>
    <row r="137" spans="1:9" s="106" customFormat="1" x14ac:dyDescent="0.25">
      <c r="A137" s="206" t="s">
        <v>200</v>
      </c>
      <c r="B137" s="196">
        <v>3</v>
      </c>
      <c r="C137" s="196" t="s">
        <v>205</v>
      </c>
      <c r="D137" s="213">
        <f t="shared" ref="D137:D139" ca="1" si="3">RAND()*1000000</f>
        <v>250748.18118747199</v>
      </c>
      <c r="E137" s="196">
        <v>7</v>
      </c>
      <c r="F137" s="153">
        <f ca="1">ROUND(+B137*D137*E137,2)</f>
        <v>5265711.8</v>
      </c>
      <c r="G137" s="254" t="s">
        <v>167</v>
      </c>
    </row>
    <row r="138" spans="1:9" s="106" customFormat="1" x14ac:dyDescent="0.25">
      <c r="A138" s="206" t="s">
        <v>200</v>
      </c>
      <c r="B138" s="196">
        <v>3</v>
      </c>
      <c r="C138" s="196" t="s">
        <v>205</v>
      </c>
      <c r="D138" s="213">
        <f t="shared" ca="1" si="3"/>
        <v>56982.663146153747</v>
      </c>
      <c r="E138" s="196">
        <v>7</v>
      </c>
      <c r="F138" s="153">
        <f t="shared" ref="F138:F265" ca="1" si="4">ROUND(+B138*D138*E138,2)</f>
        <v>1196635.93</v>
      </c>
      <c r="G138" s="254" t="s">
        <v>167</v>
      </c>
      <c r="I138" s="108"/>
    </row>
    <row r="139" spans="1:9" s="106" customFormat="1" x14ac:dyDescent="0.25">
      <c r="A139" s="206" t="s">
        <v>200</v>
      </c>
      <c r="B139" s="196">
        <v>3</v>
      </c>
      <c r="C139" s="196" t="s">
        <v>205</v>
      </c>
      <c r="D139" s="213">
        <f t="shared" ca="1" si="3"/>
        <v>548478.21007537993</v>
      </c>
      <c r="E139" s="196">
        <v>7</v>
      </c>
      <c r="F139" s="153">
        <f t="shared" ca="1" si="4"/>
        <v>11518042.41</v>
      </c>
      <c r="G139" s="254" t="s">
        <v>167</v>
      </c>
      <c r="I139" s="108"/>
    </row>
    <row r="140" spans="1:9" s="106" customFormat="1" hidden="1" x14ac:dyDescent="0.25">
      <c r="A140" s="206"/>
      <c r="B140" s="196"/>
      <c r="C140" s="196"/>
      <c r="D140" s="213"/>
      <c r="E140" s="196"/>
      <c r="F140" s="153">
        <f t="shared" si="4"/>
        <v>0</v>
      </c>
      <c r="G140" s="254" t="s">
        <v>167</v>
      </c>
      <c r="I140" s="108"/>
    </row>
    <row r="141" spans="1:9" s="106" customFormat="1" hidden="1" x14ac:dyDescent="0.25">
      <c r="A141" s="206"/>
      <c r="B141" s="196"/>
      <c r="C141" s="196"/>
      <c r="D141" s="213"/>
      <c r="E141" s="196"/>
      <c r="F141" s="153">
        <f t="shared" si="4"/>
        <v>0</v>
      </c>
      <c r="G141" s="254" t="s">
        <v>167</v>
      </c>
      <c r="I141" s="108"/>
    </row>
    <row r="142" spans="1:9" s="106" customFormat="1" hidden="1" x14ac:dyDescent="0.25">
      <c r="A142" s="206"/>
      <c r="B142" s="196"/>
      <c r="C142" s="196"/>
      <c r="D142" s="213"/>
      <c r="E142" s="196"/>
      <c r="F142" s="153">
        <f t="shared" si="4"/>
        <v>0</v>
      </c>
      <c r="G142" s="254" t="s">
        <v>167</v>
      </c>
      <c r="I142" s="108"/>
    </row>
    <row r="143" spans="1:9" s="106" customFormat="1" hidden="1" x14ac:dyDescent="0.25">
      <c r="A143" s="206"/>
      <c r="B143" s="196"/>
      <c r="C143" s="196"/>
      <c r="D143" s="213"/>
      <c r="E143" s="196"/>
      <c r="F143" s="153">
        <f t="shared" si="4"/>
        <v>0</v>
      </c>
      <c r="G143" s="254" t="s">
        <v>167</v>
      </c>
      <c r="I143" s="108"/>
    </row>
    <row r="144" spans="1:9" s="106" customFormat="1" hidden="1" x14ac:dyDescent="0.25">
      <c r="A144" s="206"/>
      <c r="B144" s="196"/>
      <c r="C144" s="196"/>
      <c r="D144" s="213"/>
      <c r="E144" s="196"/>
      <c r="F144" s="153">
        <f t="shared" si="4"/>
        <v>0</v>
      </c>
      <c r="G144" s="254" t="s">
        <v>167</v>
      </c>
      <c r="I144" s="108"/>
    </row>
    <row r="145" spans="1:9" s="106" customFormat="1" hidden="1" x14ac:dyDescent="0.25">
      <c r="A145" s="206"/>
      <c r="B145" s="196"/>
      <c r="C145" s="196"/>
      <c r="D145" s="213"/>
      <c r="E145" s="196"/>
      <c r="F145" s="153">
        <f t="shared" si="4"/>
        <v>0</v>
      </c>
      <c r="G145" s="254" t="s">
        <v>167</v>
      </c>
      <c r="I145" s="108"/>
    </row>
    <row r="146" spans="1:9" s="106" customFormat="1" hidden="1" x14ac:dyDescent="0.25">
      <c r="A146" s="206"/>
      <c r="B146" s="196"/>
      <c r="C146" s="196"/>
      <c r="D146" s="213"/>
      <c r="E146" s="196"/>
      <c r="F146" s="153">
        <f t="shared" si="4"/>
        <v>0</v>
      </c>
      <c r="G146" s="254" t="s">
        <v>167</v>
      </c>
      <c r="I146" s="108"/>
    </row>
    <row r="147" spans="1:9" s="106" customFormat="1" hidden="1" x14ac:dyDescent="0.25">
      <c r="A147" s="206"/>
      <c r="B147" s="196"/>
      <c r="C147" s="196"/>
      <c r="D147" s="213"/>
      <c r="E147" s="196"/>
      <c r="F147" s="153">
        <f t="shared" si="4"/>
        <v>0</v>
      </c>
      <c r="G147" s="254" t="s">
        <v>167</v>
      </c>
      <c r="I147" s="108"/>
    </row>
    <row r="148" spans="1:9" s="106" customFormat="1" hidden="1" x14ac:dyDescent="0.25">
      <c r="A148" s="206"/>
      <c r="B148" s="196"/>
      <c r="C148" s="196"/>
      <c r="D148" s="213"/>
      <c r="E148" s="196"/>
      <c r="F148" s="153">
        <f t="shared" si="4"/>
        <v>0</v>
      </c>
      <c r="G148" s="254" t="s">
        <v>167</v>
      </c>
      <c r="I148" s="108"/>
    </row>
    <row r="149" spans="1:9" s="106" customFormat="1" hidden="1" x14ac:dyDescent="0.25">
      <c r="A149" s="206"/>
      <c r="B149" s="196"/>
      <c r="C149" s="196"/>
      <c r="D149" s="213"/>
      <c r="E149" s="196"/>
      <c r="F149" s="153">
        <f t="shared" si="4"/>
        <v>0</v>
      </c>
      <c r="G149" s="254" t="s">
        <v>167</v>
      </c>
      <c r="I149" s="108"/>
    </row>
    <row r="150" spans="1:9" s="106" customFormat="1" hidden="1" x14ac:dyDescent="0.25">
      <c r="A150" s="206"/>
      <c r="B150" s="196"/>
      <c r="C150" s="196"/>
      <c r="D150" s="213"/>
      <c r="E150" s="196"/>
      <c r="F150" s="153">
        <f t="shared" si="4"/>
        <v>0</v>
      </c>
      <c r="G150" s="254" t="s">
        <v>167</v>
      </c>
      <c r="I150" s="108"/>
    </row>
    <row r="151" spans="1:9" s="106" customFormat="1" hidden="1" x14ac:dyDescent="0.25">
      <c r="A151" s="206"/>
      <c r="B151" s="196"/>
      <c r="C151" s="196"/>
      <c r="D151" s="213"/>
      <c r="E151" s="196"/>
      <c r="F151" s="153">
        <f t="shared" si="4"/>
        <v>0</v>
      </c>
      <c r="G151" s="254" t="s">
        <v>167</v>
      </c>
      <c r="I151" s="108"/>
    </row>
    <row r="152" spans="1:9" s="106" customFormat="1" hidden="1" x14ac:dyDescent="0.25">
      <c r="A152" s="206"/>
      <c r="B152" s="196"/>
      <c r="C152" s="196"/>
      <c r="D152" s="213"/>
      <c r="E152" s="196"/>
      <c r="F152" s="153">
        <f t="shared" si="4"/>
        <v>0</v>
      </c>
      <c r="G152" s="254" t="s">
        <v>167</v>
      </c>
      <c r="I152" s="108"/>
    </row>
    <row r="153" spans="1:9" s="106" customFormat="1" hidden="1" x14ac:dyDescent="0.25">
      <c r="A153" s="206"/>
      <c r="B153" s="196"/>
      <c r="C153" s="196"/>
      <c r="D153" s="213"/>
      <c r="E153" s="196"/>
      <c r="F153" s="153">
        <f t="shared" si="4"/>
        <v>0</v>
      </c>
      <c r="G153" s="254" t="s">
        <v>167</v>
      </c>
      <c r="I153" s="108"/>
    </row>
    <row r="154" spans="1:9" s="106" customFormat="1" hidden="1" x14ac:dyDescent="0.25">
      <c r="A154" s="206"/>
      <c r="B154" s="196"/>
      <c r="C154" s="196"/>
      <c r="D154" s="213"/>
      <c r="E154" s="196"/>
      <c r="F154" s="153">
        <f t="shared" si="4"/>
        <v>0</v>
      </c>
      <c r="G154" s="254" t="s">
        <v>167</v>
      </c>
      <c r="I154" s="108"/>
    </row>
    <row r="155" spans="1:9" s="106" customFormat="1" hidden="1" x14ac:dyDescent="0.25">
      <c r="A155" s="206"/>
      <c r="B155" s="196"/>
      <c r="C155" s="196"/>
      <c r="D155" s="213"/>
      <c r="E155" s="196"/>
      <c r="F155" s="153">
        <f t="shared" si="4"/>
        <v>0</v>
      </c>
      <c r="G155" s="254" t="s">
        <v>167</v>
      </c>
      <c r="I155" s="108"/>
    </row>
    <row r="156" spans="1:9" s="106" customFormat="1" hidden="1" x14ac:dyDescent="0.25">
      <c r="A156" s="206"/>
      <c r="B156" s="196"/>
      <c r="C156" s="196"/>
      <c r="D156" s="213"/>
      <c r="E156" s="196"/>
      <c r="F156" s="153">
        <f t="shared" si="4"/>
        <v>0</v>
      </c>
      <c r="G156" s="254" t="s">
        <v>167</v>
      </c>
      <c r="I156" s="108"/>
    </row>
    <row r="157" spans="1:9" s="106" customFormat="1" hidden="1" x14ac:dyDescent="0.25">
      <c r="A157" s="206"/>
      <c r="B157" s="196"/>
      <c r="C157" s="196"/>
      <c r="D157" s="213"/>
      <c r="E157" s="196"/>
      <c r="F157" s="153">
        <f t="shared" si="4"/>
        <v>0</v>
      </c>
      <c r="G157" s="254" t="s">
        <v>167</v>
      </c>
      <c r="I157" s="108"/>
    </row>
    <row r="158" spans="1:9" s="106" customFormat="1" hidden="1" x14ac:dyDescent="0.25">
      <c r="A158" s="206"/>
      <c r="B158" s="196"/>
      <c r="C158" s="196"/>
      <c r="D158" s="213"/>
      <c r="E158" s="196"/>
      <c r="F158" s="153">
        <f t="shared" si="4"/>
        <v>0</v>
      </c>
      <c r="G158" s="254" t="s">
        <v>167</v>
      </c>
      <c r="I158" s="108"/>
    </row>
    <row r="159" spans="1:9" s="106" customFormat="1" hidden="1" x14ac:dyDescent="0.25">
      <c r="A159" s="206"/>
      <c r="B159" s="196"/>
      <c r="C159" s="196"/>
      <c r="D159" s="213"/>
      <c r="E159" s="196"/>
      <c r="F159" s="153">
        <f t="shared" si="4"/>
        <v>0</v>
      </c>
      <c r="G159" s="254" t="s">
        <v>167</v>
      </c>
      <c r="I159" s="108"/>
    </row>
    <row r="160" spans="1:9" s="106" customFormat="1" hidden="1" x14ac:dyDescent="0.25">
      <c r="A160" s="206"/>
      <c r="B160" s="196"/>
      <c r="C160" s="196"/>
      <c r="D160" s="213"/>
      <c r="E160" s="196"/>
      <c r="F160" s="153">
        <f t="shared" si="4"/>
        <v>0</v>
      </c>
      <c r="G160" s="254" t="s">
        <v>167</v>
      </c>
      <c r="I160" s="108"/>
    </row>
    <row r="161" spans="1:9" s="106" customFormat="1" hidden="1" x14ac:dyDescent="0.25">
      <c r="A161" s="206"/>
      <c r="B161" s="196"/>
      <c r="C161" s="196"/>
      <c r="D161" s="213"/>
      <c r="E161" s="196"/>
      <c r="F161" s="153">
        <f t="shared" si="4"/>
        <v>0</v>
      </c>
      <c r="G161" s="254" t="s">
        <v>167</v>
      </c>
      <c r="I161" s="108"/>
    </row>
    <row r="162" spans="1:9" s="106" customFormat="1" hidden="1" x14ac:dyDescent="0.25">
      <c r="A162" s="206"/>
      <c r="B162" s="196"/>
      <c r="C162" s="196"/>
      <c r="D162" s="213"/>
      <c r="E162" s="196"/>
      <c r="F162" s="153">
        <f t="shared" si="4"/>
        <v>0</v>
      </c>
      <c r="G162" s="254" t="s">
        <v>167</v>
      </c>
      <c r="I162" s="108"/>
    </row>
    <row r="163" spans="1:9" s="106" customFormat="1" hidden="1" x14ac:dyDescent="0.25">
      <c r="A163" s="206"/>
      <c r="B163" s="196"/>
      <c r="C163" s="196"/>
      <c r="D163" s="213"/>
      <c r="E163" s="196"/>
      <c r="F163" s="153">
        <f t="shared" si="4"/>
        <v>0</v>
      </c>
      <c r="G163" s="254" t="s">
        <v>167</v>
      </c>
      <c r="I163" s="108"/>
    </row>
    <row r="164" spans="1:9" s="106" customFormat="1" hidden="1" x14ac:dyDescent="0.25">
      <c r="A164" s="206"/>
      <c r="B164" s="196"/>
      <c r="C164" s="196"/>
      <c r="D164" s="213"/>
      <c r="E164" s="196"/>
      <c r="F164" s="153">
        <f t="shared" si="4"/>
        <v>0</v>
      </c>
      <c r="G164" s="254" t="s">
        <v>167</v>
      </c>
      <c r="I164" s="108"/>
    </row>
    <row r="165" spans="1:9" s="106" customFormat="1" hidden="1" x14ac:dyDescent="0.25">
      <c r="A165" s="206"/>
      <c r="B165" s="196"/>
      <c r="C165" s="196"/>
      <c r="D165" s="213"/>
      <c r="E165" s="196"/>
      <c r="F165" s="153">
        <f t="shared" si="4"/>
        <v>0</v>
      </c>
      <c r="G165" s="254" t="s">
        <v>167</v>
      </c>
      <c r="I165" s="108"/>
    </row>
    <row r="166" spans="1:9" s="106" customFormat="1" hidden="1" x14ac:dyDescent="0.25">
      <c r="A166" s="206"/>
      <c r="B166" s="196"/>
      <c r="C166" s="196"/>
      <c r="D166" s="213"/>
      <c r="E166" s="196"/>
      <c r="F166" s="153">
        <f t="shared" si="4"/>
        <v>0</v>
      </c>
      <c r="G166" s="254" t="s">
        <v>167</v>
      </c>
      <c r="I166" s="108"/>
    </row>
    <row r="167" spans="1:9" s="106" customFormat="1" hidden="1" x14ac:dyDescent="0.25">
      <c r="A167" s="206"/>
      <c r="B167" s="196"/>
      <c r="C167" s="196"/>
      <c r="D167" s="213"/>
      <c r="E167" s="196"/>
      <c r="F167" s="153">
        <f t="shared" si="4"/>
        <v>0</v>
      </c>
      <c r="G167" s="254" t="s">
        <v>167</v>
      </c>
      <c r="I167" s="108"/>
    </row>
    <row r="168" spans="1:9" s="106" customFormat="1" hidden="1" x14ac:dyDescent="0.25">
      <c r="A168" s="206"/>
      <c r="B168" s="196"/>
      <c r="C168" s="196"/>
      <c r="D168" s="213"/>
      <c r="E168" s="196"/>
      <c r="F168" s="153">
        <f t="shared" si="4"/>
        <v>0</v>
      </c>
      <c r="G168" s="254" t="s">
        <v>167</v>
      </c>
      <c r="I168" s="108"/>
    </row>
    <row r="169" spans="1:9" s="106" customFormat="1" hidden="1" x14ac:dyDescent="0.25">
      <c r="A169" s="206"/>
      <c r="B169" s="196"/>
      <c r="C169" s="196"/>
      <c r="D169" s="213"/>
      <c r="E169" s="196"/>
      <c r="F169" s="153">
        <f t="shared" si="4"/>
        <v>0</v>
      </c>
      <c r="G169" s="254" t="s">
        <v>167</v>
      </c>
      <c r="I169" s="108"/>
    </row>
    <row r="170" spans="1:9" s="106" customFormat="1" hidden="1" x14ac:dyDescent="0.25">
      <c r="A170" s="206"/>
      <c r="B170" s="196"/>
      <c r="C170" s="196"/>
      <c r="D170" s="213"/>
      <c r="E170" s="196"/>
      <c r="F170" s="153">
        <f t="shared" si="4"/>
        <v>0</v>
      </c>
      <c r="G170" s="254" t="s">
        <v>167</v>
      </c>
      <c r="I170" s="108"/>
    </row>
    <row r="171" spans="1:9" s="106" customFormat="1" hidden="1" x14ac:dyDescent="0.25">
      <c r="A171" s="206"/>
      <c r="B171" s="196"/>
      <c r="C171" s="196"/>
      <c r="D171" s="213"/>
      <c r="E171" s="196"/>
      <c r="F171" s="153">
        <f t="shared" si="4"/>
        <v>0</v>
      </c>
      <c r="G171" s="254" t="s">
        <v>167</v>
      </c>
      <c r="I171" s="108"/>
    </row>
    <row r="172" spans="1:9" s="106" customFormat="1" hidden="1" x14ac:dyDescent="0.25">
      <c r="A172" s="206"/>
      <c r="B172" s="196"/>
      <c r="C172" s="196"/>
      <c r="D172" s="213"/>
      <c r="E172" s="196"/>
      <c r="F172" s="153">
        <f t="shared" si="4"/>
        <v>0</v>
      </c>
      <c r="G172" s="254" t="s">
        <v>167</v>
      </c>
      <c r="I172" s="108"/>
    </row>
    <row r="173" spans="1:9" s="106" customFormat="1" hidden="1" x14ac:dyDescent="0.25">
      <c r="A173" s="206"/>
      <c r="B173" s="196"/>
      <c r="C173" s="196"/>
      <c r="D173" s="213"/>
      <c r="E173" s="196"/>
      <c r="F173" s="153">
        <f t="shared" si="4"/>
        <v>0</v>
      </c>
      <c r="G173" s="254" t="s">
        <v>167</v>
      </c>
      <c r="I173" s="108"/>
    </row>
    <row r="174" spans="1:9" s="106" customFormat="1" hidden="1" x14ac:dyDescent="0.25">
      <c r="A174" s="206"/>
      <c r="B174" s="196"/>
      <c r="C174" s="196"/>
      <c r="D174" s="213"/>
      <c r="E174" s="196"/>
      <c r="F174" s="153">
        <f t="shared" si="4"/>
        <v>0</v>
      </c>
      <c r="G174" s="254" t="s">
        <v>167</v>
      </c>
      <c r="I174" s="108"/>
    </row>
    <row r="175" spans="1:9" s="106" customFormat="1" hidden="1" x14ac:dyDescent="0.25">
      <c r="A175" s="206"/>
      <c r="B175" s="196"/>
      <c r="C175" s="196"/>
      <c r="D175" s="213"/>
      <c r="E175" s="196"/>
      <c r="F175" s="153">
        <f t="shared" si="4"/>
        <v>0</v>
      </c>
      <c r="G175" s="254" t="s">
        <v>167</v>
      </c>
      <c r="I175" s="108"/>
    </row>
    <row r="176" spans="1:9" s="106" customFormat="1" hidden="1" x14ac:dyDescent="0.25">
      <c r="A176" s="206"/>
      <c r="B176" s="196"/>
      <c r="C176" s="196"/>
      <c r="D176" s="213"/>
      <c r="E176" s="196"/>
      <c r="F176" s="153">
        <f t="shared" si="4"/>
        <v>0</v>
      </c>
      <c r="G176" s="254" t="s">
        <v>167</v>
      </c>
      <c r="I176" s="108"/>
    </row>
    <row r="177" spans="1:9" s="106" customFormat="1" hidden="1" x14ac:dyDescent="0.25">
      <c r="A177" s="206"/>
      <c r="B177" s="196"/>
      <c r="C177" s="196"/>
      <c r="D177" s="213"/>
      <c r="E177" s="196"/>
      <c r="F177" s="153">
        <f t="shared" si="4"/>
        <v>0</v>
      </c>
      <c r="G177" s="254" t="s">
        <v>167</v>
      </c>
      <c r="I177" s="108"/>
    </row>
    <row r="178" spans="1:9" s="106" customFormat="1" hidden="1" x14ac:dyDescent="0.25">
      <c r="A178" s="206"/>
      <c r="B178" s="196"/>
      <c r="C178" s="196"/>
      <c r="D178" s="213"/>
      <c r="E178" s="196"/>
      <c r="F178" s="153">
        <f t="shared" si="4"/>
        <v>0</v>
      </c>
      <c r="G178" s="254" t="s">
        <v>167</v>
      </c>
      <c r="I178" s="108"/>
    </row>
    <row r="179" spans="1:9" s="106" customFormat="1" hidden="1" x14ac:dyDescent="0.25">
      <c r="A179" s="206"/>
      <c r="B179" s="196"/>
      <c r="C179" s="196"/>
      <c r="D179" s="213"/>
      <c r="E179" s="196"/>
      <c r="F179" s="153">
        <f t="shared" si="4"/>
        <v>0</v>
      </c>
      <c r="G179" s="254" t="s">
        <v>167</v>
      </c>
      <c r="I179" s="108"/>
    </row>
    <row r="180" spans="1:9" s="106" customFormat="1" hidden="1" x14ac:dyDescent="0.25">
      <c r="A180" s="206"/>
      <c r="B180" s="196"/>
      <c r="C180" s="196"/>
      <c r="D180" s="213"/>
      <c r="E180" s="196"/>
      <c r="F180" s="153">
        <f t="shared" si="4"/>
        <v>0</v>
      </c>
      <c r="G180" s="254" t="s">
        <v>167</v>
      </c>
      <c r="I180" s="108"/>
    </row>
    <row r="181" spans="1:9" s="106" customFormat="1" hidden="1" x14ac:dyDescent="0.25">
      <c r="A181" s="206"/>
      <c r="B181" s="196"/>
      <c r="C181" s="196"/>
      <c r="D181" s="213"/>
      <c r="E181" s="196"/>
      <c r="F181" s="153">
        <f t="shared" si="4"/>
        <v>0</v>
      </c>
      <c r="G181" s="254" t="s">
        <v>167</v>
      </c>
      <c r="I181" s="108"/>
    </row>
    <row r="182" spans="1:9" s="106" customFormat="1" hidden="1" x14ac:dyDescent="0.25">
      <c r="A182" s="206"/>
      <c r="B182" s="196"/>
      <c r="C182" s="196"/>
      <c r="D182" s="213"/>
      <c r="E182" s="196"/>
      <c r="F182" s="153">
        <f t="shared" si="4"/>
        <v>0</v>
      </c>
      <c r="G182" s="254" t="s">
        <v>167</v>
      </c>
      <c r="I182" s="108"/>
    </row>
    <row r="183" spans="1:9" s="106" customFormat="1" hidden="1" x14ac:dyDescent="0.25">
      <c r="A183" s="206"/>
      <c r="B183" s="196"/>
      <c r="C183" s="196"/>
      <c r="D183" s="213"/>
      <c r="E183" s="196"/>
      <c r="F183" s="153">
        <f t="shared" si="4"/>
        <v>0</v>
      </c>
      <c r="G183" s="254" t="s">
        <v>167</v>
      </c>
      <c r="I183" s="108"/>
    </row>
    <row r="184" spans="1:9" s="106" customFormat="1" hidden="1" x14ac:dyDescent="0.25">
      <c r="A184" s="206"/>
      <c r="B184" s="196"/>
      <c r="C184" s="196"/>
      <c r="D184" s="213"/>
      <c r="E184" s="196"/>
      <c r="F184" s="153">
        <f t="shared" si="4"/>
        <v>0</v>
      </c>
      <c r="G184" s="254" t="s">
        <v>167</v>
      </c>
      <c r="I184" s="108"/>
    </row>
    <row r="185" spans="1:9" s="106" customFormat="1" hidden="1" x14ac:dyDescent="0.25">
      <c r="A185" s="206"/>
      <c r="B185" s="196"/>
      <c r="C185" s="196"/>
      <c r="D185" s="213"/>
      <c r="E185" s="196"/>
      <c r="F185" s="153">
        <f t="shared" si="4"/>
        <v>0</v>
      </c>
      <c r="G185" s="254" t="s">
        <v>167</v>
      </c>
      <c r="I185" s="108"/>
    </row>
    <row r="186" spans="1:9" s="106" customFormat="1" hidden="1" x14ac:dyDescent="0.25">
      <c r="A186" s="206"/>
      <c r="B186" s="196"/>
      <c r="C186" s="196"/>
      <c r="D186" s="213"/>
      <c r="E186" s="196"/>
      <c r="F186" s="153">
        <f t="shared" si="4"/>
        <v>0</v>
      </c>
      <c r="G186" s="254" t="s">
        <v>167</v>
      </c>
      <c r="I186" s="108"/>
    </row>
    <row r="187" spans="1:9" s="106" customFormat="1" hidden="1" x14ac:dyDescent="0.25">
      <c r="A187" s="206"/>
      <c r="B187" s="196"/>
      <c r="C187" s="196"/>
      <c r="D187" s="213"/>
      <c r="E187" s="196"/>
      <c r="F187" s="153">
        <f t="shared" si="4"/>
        <v>0</v>
      </c>
      <c r="G187" s="254" t="s">
        <v>167</v>
      </c>
      <c r="I187" s="108"/>
    </row>
    <row r="188" spans="1:9" s="106" customFormat="1" hidden="1" x14ac:dyDescent="0.25">
      <c r="A188" s="206"/>
      <c r="B188" s="196"/>
      <c r="C188" s="196"/>
      <c r="D188" s="213"/>
      <c r="E188" s="196"/>
      <c r="F188" s="153">
        <f t="shared" si="4"/>
        <v>0</v>
      </c>
      <c r="G188" s="254" t="s">
        <v>167</v>
      </c>
      <c r="I188" s="108"/>
    </row>
    <row r="189" spans="1:9" s="106" customFormat="1" hidden="1" x14ac:dyDescent="0.25">
      <c r="A189" s="206"/>
      <c r="B189" s="196"/>
      <c r="C189" s="196"/>
      <c r="D189" s="213"/>
      <c r="E189" s="196"/>
      <c r="F189" s="153">
        <f t="shared" si="4"/>
        <v>0</v>
      </c>
      <c r="G189" s="254" t="s">
        <v>167</v>
      </c>
      <c r="I189" s="108"/>
    </row>
    <row r="190" spans="1:9" s="106" customFormat="1" hidden="1" x14ac:dyDescent="0.25">
      <c r="A190" s="206"/>
      <c r="B190" s="196"/>
      <c r="C190" s="196"/>
      <c r="D190" s="213"/>
      <c r="E190" s="196"/>
      <c r="F190" s="153">
        <f t="shared" si="4"/>
        <v>0</v>
      </c>
      <c r="G190" s="254" t="s">
        <v>167</v>
      </c>
      <c r="I190" s="108"/>
    </row>
    <row r="191" spans="1:9" s="106" customFormat="1" hidden="1" x14ac:dyDescent="0.25">
      <c r="A191" s="206"/>
      <c r="B191" s="196"/>
      <c r="C191" s="196"/>
      <c r="D191" s="213"/>
      <c r="E191" s="196"/>
      <c r="F191" s="153">
        <f t="shared" si="4"/>
        <v>0</v>
      </c>
      <c r="G191" s="254" t="s">
        <v>167</v>
      </c>
      <c r="I191" s="108"/>
    </row>
    <row r="192" spans="1:9" s="106" customFormat="1" hidden="1" x14ac:dyDescent="0.25">
      <c r="A192" s="206"/>
      <c r="B192" s="196"/>
      <c r="C192" s="196"/>
      <c r="D192" s="213"/>
      <c r="E192" s="196"/>
      <c r="F192" s="153">
        <f t="shared" si="4"/>
        <v>0</v>
      </c>
      <c r="G192" s="254" t="s">
        <v>167</v>
      </c>
      <c r="I192" s="108"/>
    </row>
    <row r="193" spans="1:9" s="106" customFormat="1" hidden="1" x14ac:dyDescent="0.25">
      <c r="A193" s="206"/>
      <c r="B193" s="196"/>
      <c r="C193" s="196"/>
      <c r="D193" s="213"/>
      <c r="E193" s="196"/>
      <c r="F193" s="153">
        <f t="shared" si="4"/>
        <v>0</v>
      </c>
      <c r="G193" s="254" t="s">
        <v>167</v>
      </c>
      <c r="I193" s="108"/>
    </row>
    <row r="194" spans="1:9" s="106" customFormat="1" hidden="1" x14ac:dyDescent="0.25">
      <c r="A194" s="206"/>
      <c r="B194" s="196"/>
      <c r="C194" s="196"/>
      <c r="D194" s="213"/>
      <c r="E194" s="196"/>
      <c r="F194" s="153">
        <f t="shared" si="4"/>
        <v>0</v>
      </c>
      <c r="G194" s="254" t="s">
        <v>167</v>
      </c>
      <c r="I194" s="108"/>
    </row>
    <row r="195" spans="1:9" s="106" customFormat="1" hidden="1" x14ac:dyDescent="0.25">
      <c r="A195" s="206"/>
      <c r="B195" s="196"/>
      <c r="C195" s="196"/>
      <c r="D195" s="213"/>
      <c r="E195" s="196"/>
      <c r="F195" s="153">
        <f t="shared" si="4"/>
        <v>0</v>
      </c>
      <c r="G195" s="254" t="s">
        <v>167</v>
      </c>
      <c r="I195" s="108"/>
    </row>
    <row r="196" spans="1:9" s="106" customFormat="1" hidden="1" x14ac:dyDescent="0.25">
      <c r="A196" s="206"/>
      <c r="B196" s="196"/>
      <c r="C196" s="196"/>
      <c r="D196" s="213"/>
      <c r="E196" s="196"/>
      <c r="F196" s="153">
        <f t="shared" si="4"/>
        <v>0</v>
      </c>
      <c r="G196" s="254" t="s">
        <v>167</v>
      </c>
      <c r="I196" s="108"/>
    </row>
    <row r="197" spans="1:9" s="106" customFormat="1" hidden="1" x14ac:dyDescent="0.25">
      <c r="A197" s="206"/>
      <c r="B197" s="196"/>
      <c r="C197" s="196"/>
      <c r="D197" s="213"/>
      <c r="E197" s="196"/>
      <c r="F197" s="153">
        <f t="shared" si="4"/>
        <v>0</v>
      </c>
      <c r="G197" s="254" t="s">
        <v>167</v>
      </c>
      <c r="I197" s="108"/>
    </row>
    <row r="198" spans="1:9" s="106" customFormat="1" hidden="1" x14ac:dyDescent="0.25">
      <c r="A198" s="206"/>
      <c r="B198" s="196"/>
      <c r="C198" s="196"/>
      <c r="D198" s="213"/>
      <c r="E198" s="196"/>
      <c r="F198" s="153">
        <f t="shared" si="4"/>
        <v>0</v>
      </c>
      <c r="G198" s="254" t="s">
        <v>167</v>
      </c>
      <c r="I198" s="108"/>
    </row>
    <row r="199" spans="1:9" s="106" customFormat="1" hidden="1" x14ac:dyDescent="0.25">
      <c r="A199" s="206"/>
      <c r="B199" s="196"/>
      <c r="C199" s="196"/>
      <c r="D199" s="213"/>
      <c r="E199" s="196"/>
      <c r="F199" s="153">
        <f t="shared" si="4"/>
        <v>0</v>
      </c>
      <c r="G199" s="254" t="s">
        <v>167</v>
      </c>
      <c r="I199" s="108"/>
    </row>
    <row r="200" spans="1:9" s="106" customFormat="1" hidden="1" x14ac:dyDescent="0.25">
      <c r="A200" s="206"/>
      <c r="B200" s="196"/>
      <c r="C200" s="196"/>
      <c r="D200" s="213"/>
      <c r="E200" s="196"/>
      <c r="F200" s="153">
        <f t="shared" si="4"/>
        <v>0</v>
      </c>
      <c r="G200" s="254" t="s">
        <v>167</v>
      </c>
      <c r="I200" s="108"/>
    </row>
    <row r="201" spans="1:9" s="106" customFormat="1" hidden="1" x14ac:dyDescent="0.25">
      <c r="A201" s="206"/>
      <c r="B201" s="196"/>
      <c r="C201" s="196"/>
      <c r="D201" s="213"/>
      <c r="E201" s="196"/>
      <c r="F201" s="153">
        <f t="shared" si="4"/>
        <v>0</v>
      </c>
      <c r="G201" s="254" t="s">
        <v>167</v>
      </c>
      <c r="I201" s="108"/>
    </row>
    <row r="202" spans="1:9" s="106" customFormat="1" hidden="1" x14ac:dyDescent="0.25">
      <c r="A202" s="206"/>
      <c r="B202" s="196"/>
      <c r="C202" s="196"/>
      <c r="D202" s="213"/>
      <c r="E202" s="196"/>
      <c r="F202" s="153">
        <f t="shared" si="4"/>
        <v>0</v>
      </c>
      <c r="G202" s="254" t="s">
        <v>167</v>
      </c>
      <c r="I202" s="108"/>
    </row>
    <row r="203" spans="1:9" s="106" customFormat="1" hidden="1" x14ac:dyDescent="0.25">
      <c r="A203" s="206"/>
      <c r="B203" s="196"/>
      <c r="C203" s="196"/>
      <c r="D203" s="213"/>
      <c r="E203" s="196"/>
      <c r="F203" s="153">
        <f t="shared" si="4"/>
        <v>0</v>
      </c>
      <c r="G203" s="254" t="s">
        <v>167</v>
      </c>
      <c r="I203" s="108"/>
    </row>
    <row r="204" spans="1:9" s="106" customFormat="1" hidden="1" x14ac:dyDescent="0.25">
      <c r="A204" s="206"/>
      <c r="B204" s="196"/>
      <c r="C204" s="196"/>
      <c r="D204" s="213"/>
      <c r="E204" s="196"/>
      <c r="F204" s="153">
        <f t="shared" si="4"/>
        <v>0</v>
      </c>
      <c r="G204" s="254" t="s">
        <v>167</v>
      </c>
      <c r="I204" s="108"/>
    </row>
    <row r="205" spans="1:9" s="106" customFormat="1" hidden="1" x14ac:dyDescent="0.25">
      <c r="A205" s="206"/>
      <c r="B205" s="196"/>
      <c r="C205" s="196"/>
      <c r="D205" s="213"/>
      <c r="E205" s="196"/>
      <c r="F205" s="153">
        <f t="shared" si="4"/>
        <v>0</v>
      </c>
      <c r="G205" s="254" t="s">
        <v>167</v>
      </c>
      <c r="I205" s="108"/>
    </row>
    <row r="206" spans="1:9" s="106" customFormat="1" hidden="1" x14ac:dyDescent="0.25">
      <c r="A206" s="206"/>
      <c r="B206" s="196"/>
      <c r="C206" s="196"/>
      <c r="D206" s="213"/>
      <c r="E206" s="196"/>
      <c r="F206" s="153">
        <f t="shared" si="4"/>
        <v>0</v>
      </c>
      <c r="G206" s="254" t="s">
        <v>167</v>
      </c>
      <c r="I206" s="108"/>
    </row>
    <row r="207" spans="1:9" s="106" customFormat="1" hidden="1" x14ac:dyDescent="0.25">
      <c r="A207" s="206"/>
      <c r="B207" s="196"/>
      <c r="C207" s="196"/>
      <c r="D207" s="213"/>
      <c r="E207" s="196"/>
      <c r="F207" s="153">
        <f t="shared" si="4"/>
        <v>0</v>
      </c>
      <c r="G207" s="254" t="s">
        <v>167</v>
      </c>
      <c r="I207" s="108"/>
    </row>
    <row r="208" spans="1:9" s="106" customFormat="1" hidden="1" x14ac:dyDescent="0.25">
      <c r="A208" s="206"/>
      <c r="B208" s="196"/>
      <c r="C208" s="196"/>
      <c r="D208" s="213"/>
      <c r="E208" s="196"/>
      <c r="F208" s="153">
        <f t="shared" si="4"/>
        <v>0</v>
      </c>
      <c r="G208" s="254" t="s">
        <v>167</v>
      </c>
      <c r="I208" s="108"/>
    </row>
    <row r="209" spans="1:9" s="106" customFormat="1" hidden="1" x14ac:dyDescent="0.25">
      <c r="A209" s="206"/>
      <c r="B209" s="196"/>
      <c r="C209" s="196"/>
      <c r="D209" s="213"/>
      <c r="E209" s="196"/>
      <c r="F209" s="153">
        <f t="shared" si="4"/>
        <v>0</v>
      </c>
      <c r="G209" s="254" t="s">
        <v>167</v>
      </c>
      <c r="I209" s="108"/>
    </row>
    <row r="210" spans="1:9" s="106" customFormat="1" hidden="1" x14ac:dyDescent="0.25">
      <c r="A210" s="206"/>
      <c r="B210" s="196"/>
      <c r="C210" s="196"/>
      <c r="D210" s="213"/>
      <c r="E210" s="196"/>
      <c r="F210" s="153">
        <f t="shared" si="4"/>
        <v>0</v>
      </c>
      <c r="G210" s="254" t="s">
        <v>167</v>
      </c>
      <c r="I210" s="108"/>
    </row>
    <row r="211" spans="1:9" s="106" customFormat="1" hidden="1" x14ac:dyDescent="0.25">
      <c r="A211" s="206"/>
      <c r="B211" s="196"/>
      <c r="C211" s="196"/>
      <c r="D211" s="213"/>
      <c r="E211" s="196"/>
      <c r="F211" s="153">
        <f t="shared" si="4"/>
        <v>0</v>
      </c>
      <c r="G211" s="254" t="s">
        <v>167</v>
      </c>
      <c r="I211" s="108"/>
    </row>
    <row r="212" spans="1:9" s="106" customFormat="1" hidden="1" x14ac:dyDescent="0.25">
      <c r="A212" s="206"/>
      <c r="B212" s="196"/>
      <c r="C212" s="196"/>
      <c r="D212" s="213"/>
      <c r="E212" s="196"/>
      <c r="F212" s="153">
        <f t="shared" si="4"/>
        <v>0</v>
      </c>
      <c r="G212" s="254" t="s">
        <v>167</v>
      </c>
      <c r="I212" s="108"/>
    </row>
    <row r="213" spans="1:9" s="106" customFormat="1" hidden="1" x14ac:dyDescent="0.25">
      <c r="A213" s="206"/>
      <c r="B213" s="196"/>
      <c r="C213" s="196"/>
      <c r="D213" s="213"/>
      <c r="E213" s="196"/>
      <c r="F213" s="153">
        <f t="shared" si="4"/>
        <v>0</v>
      </c>
      <c r="G213" s="254" t="s">
        <v>167</v>
      </c>
      <c r="I213" s="108"/>
    </row>
    <row r="214" spans="1:9" s="106" customFormat="1" hidden="1" x14ac:dyDescent="0.25">
      <c r="A214" s="206"/>
      <c r="B214" s="196"/>
      <c r="C214" s="196"/>
      <c r="D214" s="213"/>
      <c r="E214" s="196"/>
      <c r="F214" s="153">
        <f t="shared" si="4"/>
        <v>0</v>
      </c>
      <c r="G214" s="254" t="s">
        <v>167</v>
      </c>
      <c r="I214" s="108"/>
    </row>
    <row r="215" spans="1:9" s="106" customFormat="1" hidden="1" x14ac:dyDescent="0.25">
      <c r="A215" s="206"/>
      <c r="B215" s="196"/>
      <c r="C215" s="196"/>
      <c r="D215" s="213"/>
      <c r="E215" s="196"/>
      <c r="F215" s="153">
        <f t="shared" si="4"/>
        <v>0</v>
      </c>
      <c r="G215" s="254" t="s">
        <v>167</v>
      </c>
      <c r="I215" s="108"/>
    </row>
    <row r="216" spans="1:9" s="106" customFormat="1" hidden="1" x14ac:dyDescent="0.25">
      <c r="A216" s="206"/>
      <c r="B216" s="196"/>
      <c r="C216" s="196"/>
      <c r="D216" s="213"/>
      <c r="E216" s="196"/>
      <c r="F216" s="153">
        <f t="shared" si="4"/>
        <v>0</v>
      </c>
      <c r="G216" s="254" t="s">
        <v>167</v>
      </c>
      <c r="I216" s="108"/>
    </row>
    <row r="217" spans="1:9" s="106" customFormat="1" hidden="1" x14ac:dyDescent="0.25">
      <c r="A217" s="206"/>
      <c r="B217" s="196"/>
      <c r="C217" s="196"/>
      <c r="D217" s="213"/>
      <c r="E217" s="196"/>
      <c r="F217" s="153">
        <f t="shared" si="4"/>
        <v>0</v>
      </c>
      <c r="G217" s="254" t="s">
        <v>167</v>
      </c>
      <c r="I217" s="108"/>
    </row>
    <row r="218" spans="1:9" s="106" customFormat="1" hidden="1" x14ac:dyDescent="0.25">
      <c r="A218" s="206"/>
      <c r="B218" s="196"/>
      <c r="C218" s="196"/>
      <c r="D218" s="213"/>
      <c r="E218" s="196"/>
      <c r="F218" s="153">
        <f t="shared" si="4"/>
        <v>0</v>
      </c>
      <c r="G218" s="254" t="s">
        <v>167</v>
      </c>
      <c r="I218" s="108"/>
    </row>
    <row r="219" spans="1:9" s="106" customFormat="1" hidden="1" x14ac:dyDescent="0.25">
      <c r="A219" s="206"/>
      <c r="B219" s="196"/>
      <c r="C219" s="196"/>
      <c r="D219" s="213"/>
      <c r="E219" s="196"/>
      <c r="F219" s="153">
        <f t="shared" si="4"/>
        <v>0</v>
      </c>
      <c r="G219" s="254" t="s">
        <v>167</v>
      </c>
      <c r="I219" s="108"/>
    </row>
    <row r="220" spans="1:9" s="106" customFormat="1" hidden="1" x14ac:dyDescent="0.25">
      <c r="A220" s="206"/>
      <c r="B220" s="196"/>
      <c r="C220" s="196"/>
      <c r="D220" s="213"/>
      <c r="E220" s="196"/>
      <c r="F220" s="153">
        <f t="shared" si="4"/>
        <v>0</v>
      </c>
      <c r="G220" s="254" t="s">
        <v>167</v>
      </c>
      <c r="I220" s="108"/>
    </row>
    <row r="221" spans="1:9" s="106" customFormat="1" hidden="1" x14ac:dyDescent="0.25">
      <c r="A221" s="206"/>
      <c r="B221" s="196"/>
      <c r="C221" s="196"/>
      <c r="D221" s="213"/>
      <c r="E221" s="196"/>
      <c r="F221" s="153">
        <f t="shared" si="4"/>
        <v>0</v>
      </c>
      <c r="G221" s="254" t="s">
        <v>167</v>
      </c>
      <c r="I221" s="108"/>
    </row>
    <row r="222" spans="1:9" s="106" customFormat="1" hidden="1" x14ac:dyDescent="0.25">
      <c r="A222" s="206"/>
      <c r="B222" s="196"/>
      <c r="C222" s="196"/>
      <c r="D222" s="213"/>
      <c r="E222" s="196"/>
      <c r="F222" s="153">
        <f t="shared" si="4"/>
        <v>0</v>
      </c>
      <c r="G222" s="254" t="s">
        <v>167</v>
      </c>
      <c r="I222" s="108"/>
    </row>
    <row r="223" spans="1:9" s="106" customFormat="1" hidden="1" x14ac:dyDescent="0.25">
      <c r="A223" s="206"/>
      <c r="B223" s="196"/>
      <c r="C223" s="196"/>
      <c r="D223" s="213"/>
      <c r="E223" s="196"/>
      <c r="F223" s="153">
        <f t="shared" si="4"/>
        <v>0</v>
      </c>
      <c r="G223" s="254" t="s">
        <v>167</v>
      </c>
      <c r="I223" s="108"/>
    </row>
    <row r="224" spans="1:9" s="106" customFormat="1" hidden="1" x14ac:dyDescent="0.25">
      <c r="A224" s="206"/>
      <c r="B224" s="196"/>
      <c r="C224" s="196"/>
      <c r="D224" s="213"/>
      <c r="E224" s="196"/>
      <c r="F224" s="153">
        <f t="shared" si="4"/>
        <v>0</v>
      </c>
      <c r="G224" s="254" t="s">
        <v>167</v>
      </c>
      <c r="I224" s="108"/>
    </row>
    <row r="225" spans="1:9" s="106" customFormat="1" hidden="1" x14ac:dyDescent="0.25">
      <c r="A225" s="206"/>
      <c r="B225" s="196"/>
      <c r="C225" s="196"/>
      <c r="D225" s="213"/>
      <c r="E225" s="196"/>
      <c r="F225" s="153">
        <f t="shared" si="4"/>
        <v>0</v>
      </c>
      <c r="G225" s="254" t="s">
        <v>167</v>
      </c>
      <c r="I225" s="108"/>
    </row>
    <row r="226" spans="1:9" s="106" customFormat="1" hidden="1" x14ac:dyDescent="0.25">
      <c r="A226" s="206"/>
      <c r="B226" s="196"/>
      <c r="C226" s="196"/>
      <c r="D226" s="213"/>
      <c r="E226" s="196"/>
      <c r="F226" s="153">
        <f t="shared" si="4"/>
        <v>0</v>
      </c>
      <c r="G226" s="254" t="s">
        <v>167</v>
      </c>
      <c r="I226" s="108"/>
    </row>
    <row r="227" spans="1:9" s="106" customFormat="1" hidden="1" x14ac:dyDescent="0.25">
      <c r="A227" s="206"/>
      <c r="B227" s="196"/>
      <c r="C227" s="196"/>
      <c r="D227" s="213"/>
      <c r="E227" s="196"/>
      <c r="F227" s="153">
        <f t="shared" si="4"/>
        <v>0</v>
      </c>
      <c r="G227" s="254" t="s">
        <v>167</v>
      </c>
      <c r="I227" s="108"/>
    </row>
    <row r="228" spans="1:9" s="106" customFormat="1" hidden="1" x14ac:dyDescent="0.25">
      <c r="A228" s="206"/>
      <c r="B228" s="196"/>
      <c r="C228" s="196"/>
      <c r="D228" s="213"/>
      <c r="E228" s="196"/>
      <c r="F228" s="153">
        <f t="shared" si="4"/>
        <v>0</v>
      </c>
      <c r="G228" s="254" t="s">
        <v>167</v>
      </c>
      <c r="I228" s="108"/>
    </row>
    <row r="229" spans="1:9" s="106" customFormat="1" hidden="1" x14ac:dyDescent="0.25">
      <c r="A229" s="206"/>
      <c r="B229" s="196"/>
      <c r="C229" s="196"/>
      <c r="D229" s="213"/>
      <c r="E229" s="196"/>
      <c r="F229" s="153">
        <f t="shared" si="4"/>
        <v>0</v>
      </c>
      <c r="G229" s="254" t="s">
        <v>167</v>
      </c>
      <c r="I229" s="108"/>
    </row>
    <row r="230" spans="1:9" s="106" customFormat="1" hidden="1" x14ac:dyDescent="0.25">
      <c r="A230" s="206"/>
      <c r="B230" s="196"/>
      <c r="C230" s="196"/>
      <c r="D230" s="213"/>
      <c r="E230" s="196"/>
      <c r="F230" s="153">
        <f t="shared" si="4"/>
        <v>0</v>
      </c>
      <c r="G230" s="254" t="s">
        <v>167</v>
      </c>
      <c r="I230" s="108"/>
    </row>
    <row r="231" spans="1:9" s="106" customFormat="1" hidden="1" x14ac:dyDescent="0.25">
      <c r="A231" s="206"/>
      <c r="B231" s="196"/>
      <c r="C231" s="196"/>
      <c r="D231" s="213"/>
      <c r="E231" s="196"/>
      <c r="F231" s="153">
        <f t="shared" si="4"/>
        <v>0</v>
      </c>
      <c r="G231" s="254" t="s">
        <v>167</v>
      </c>
      <c r="I231" s="108"/>
    </row>
    <row r="232" spans="1:9" s="106" customFormat="1" hidden="1" x14ac:dyDescent="0.25">
      <c r="A232" s="206"/>
      <c r="B232" s="196"/>
      <c r="C232" s="196"/>
      <c r="D232" s="213"/>
      <c r="E232" s="196"/>
      <c r="F232" s="153">
        <f t="shared" si="4"/>
        <v>0</v>
      </c>
      <c r="G232" s="254" t="s">
        <v>167</v>
      </c>
      <c r="I232" s="108"/>
    </row>
    <row r="233" spans="1:9" s="106" customFormat="1" hidden="1" x14ac:dyDescent="0.25">
      <c r="A233" s="206"/>
      <c r="B233" s="196"/>
      <c r="C233" s="196"/>
      <c r="D233" s="213"/>
      <c r="E233" s="196"/>
      <c r="F233" s="153">
        <f t="shared" si="4"/>
        <v>0</v>
      </c>
      <c r="G233" s="254" t="s">
        <v>167</v>
      </c>
      <c r="I233" s="108"/>
    </row>
    <row r="234" spans="1:9" s="106" customFormat="1" hidden="1" x14ac:dyDescent="0.25">
      <c r="A234" s="206"/>
      <c r="B234" s="196"/>
      <c r="C234" s="196"/>
      <c r="D234" s="213"/>
      <c r="E234" s="196"/>
      <c r="F234" s="153">
        <f t="shared" si="4"/>
        <v>0</v>
      </c>
      <c r="G234" s="254" t="s">
        <v>167</v>
      </c>
      <c r="I234" s="108"/>
    </row>
    <row r="235" spans="1:9" s="106" customFormat="1" hidden="1" x14ac:dyDescent="0.25">
      <c r="A235" s="206"/>
      <c r="B235" s="196"/>
      <c r="C235" s="196"/>
      <c r="D235" s="213"/>
      <c r="E235" s="196"/>
      <c r="F235" s="153">
        <f t="shared" si="4"/>
        <v>0</v>
      </c>
      <c r="G235" s="254" t="s">
        <v>167</v>
      </c>
      <c r="I235" s="108"/>
    </row>
    <row r="236" spans="1:9" s="106" customFormat="1" hidden="1" x14ac:dyDescent="0.25">
      <c r="A236" s="206"/>
      <c r="B236" s="196"/>
      <c r="C236" s="196"/>
      <c r="D236" s="213"/>
      <c r="E236" s="196"/>
      <c r="F236" s="153">
        <f t="shared" si="4"/>
        <v>0</v>
      </c>
      <c r="G236" s="254" t="s">
        <v>167</v>
      </c>
      <c r="I236" s="108"/>
    </row>
    <row r="237" spans="1:9" s="106" customFormat="1" hidden="1" x14ac:dyDescent="0.25">
      <c r="A237" s="206"/>
      <c r="B237" s="196"/>
      <c r="C237" s="196"/>
      <c r="D237" s="213"/>
      <c r="E237" s="196"/>
      <c r="F237" s="153">
        <f t="shared" si="4"/>
        <v>0</v>
      </c>
      <c r="G237" s="254" t="s">
        <v>167</v>
      </c>
      <c r="I237" s="108"/>
    </row>
    <row r="238" spans="1:9" s="106" customFormat="1" hidden="1" x14ac:dyDescent="0.25">
      <c r="A238" s="206"/>
      <c r="B238" s="196"/>
      <c r="C238" s="196"/>
      <c r="D238" s="213"/>
      <c r="E238" s="196"/>
      <c r="F238" s="153">
        <f t="shared" si="4"/>
        <v>0</v>
      </c>
      <c r="G238" s="254" t="s">
        <v>167</v>
      </c>
      <c r="I238" s="108"/>
    </row>
    <row r="239" spans="1:9" s="106" customFormat="1" hidden="1" x14ac:dyDescent="0.25">
      <c r="A239" s="206"/>
      <c r="B239" s="196"/>
      <c r="C239" s="196"/>
      <c r="D239" s="213"/>
      <c r="E239" s="196"/>
      <c r="F239" s="153">
        <f t="shared" si="4"/>
        <v>0</v>
      </c>
      <c r="G239" s="254" t="s">
        <v>167</v>
      </c>
      <c r="I239" s="108"/>
    </row>
    <row r="240" spans="1:9" s="106" customFormat="1" hidden="1" x14ac:dyDescent="0.25">
      <c r="A240" s="206"/>
      <c r="B240" s="196"/>
      <c r="C240" s="196"/>
      <c r="D240" s="213"/>
      <c r="E240" s="196"/>
      <c r="F240" s="153">
        <f t="shared" si="4"/>
        <v>0</v>
      </c>
      <c r="G240" s="254" t="s">
        <v>167</v>
      </c>
      <c r="I240" s="108"/>
    </row>
    <row r="241" spans="1:9" s="106" customFormat="1" hidden="1" x14ac:dyDescent="0.25">
      <c r="A241" s="206"/>
      <c r="B241" s="196"/>
      <c r="C241" s="196"/>
      <c r="D241" s="213"/>
      <c r="E241" s="196"/>
      <c r="F241" s="153">
        <f t="shared" si="4"/>
        <v>0</v>
      </c>
      <c r="G241" s="254" t="s">
        <v>167</v>
      </c>
      <c r="I241" s="108"/>
    </row>
    <row r="242" spans="1:9" s="106" customFormat="1" hidden="1" x14ac:dyDescent="0.25">
      <c r="A242" s="206"/>
      <c r="B242" s="196"/>
      <c r="C242" s="196"/>
      <c r="D242" s="213"/>
      <c r="E242" s="196"/>
      <c r="F242" s="153">
        <f t="shared" si="4"/>
        <v>0</v>
      </c>
      <c r="G242" s="254" t="s">
        <v>167</v>
      </c>
      <c r="I242" s="108"/>
    </row>
    <row r="243" spans="1:9" s="106" customFormat="1" hidden="1" x14ac:dyDescent="0.25">
      <c r="A243" s="206"/>
      <c r="B243" s="196"/>
      <c r="C243" s="196"/>
      <c r="D243" s="213"/>
      <c r="E243" s="196"/>
      <c r="F243" s="153">
        <f t="shared" si="4"/>
        <v>0</v>
      </c>
      <c r="G243" s="254" t="s">
        <v>167</v>
      </c>
      <c r="I243" s="108"/>
    </row>
    <row r="244" spans="1:9" s="106" customFormat="1" hidden="1" x14ac:dyDescent="0.25">
      <c r="A244" s="206"/>
      <c r="B244" s="196"/>
      <c r="C244" s="196"/>
      <c r="D244" s="213"/>
      <c r="E244" s="196"/>
      <c r="F244" s="153">
        <f t="shared" si="4"/>
        <v>0</v>
      </c>
      <c r="G244" s="254" t="s">
        <v>167</v>
      </c>
      <c r="I244" s="108"/>
    </row>
    <row r="245" spans="1:9" s="106" customFormat="1" hidden="1" x14ac:dyDescent="0.25">
      <c r="A245" s="206"/>
      <c r="B245" s="196"/>
      <c r="C245" s="196"/>
      <c r="D245" s="213"/>
      <c r="E245" s="196"/>
      <c r="F245" s="153">
        <f t="shared" si="4"/>
        <v>0</v>
      </c>
      <c r="G245" s="254" t="s">
        <v>167</v>
      </c>
      <c r="I245" s="108"/>
    </row>
    <row r="246" spans="1:9" s="106" customFormat="1" hidden="1" x14ac:dyDescent="0.25">
      <c r="A246" s="206"/>
      <c r="B246" s="196"/>
      <c r="C246" s="196"/>
      <c r="D246" s="213"/>
      <c r="E246" s="196"/>
      <c r="F246" s="153">
        <f t="shared" si="4"/>
        <v>0</v>
      </c>
      <c r="G246" s="254" t="s">
        <v>167</v>
      </c>
      <c r="I246" s="108"/>
    </row>
    <row r="247" spans="1:9" s="106" customFormat="1" hidden="1" x14ac:dyDescent="0.25">
      <c r="A247" s="206"/>
      <c r="B247" s="196"/>
      <c r="C247" s="196"/>
      <c r="D247" s="213"/>
      <c r="E247" s="196"/>
      <c r="F247" s="153">
        <f t="shared" si="4"/>
        <v>0</v>
      </c>
      <c r="G247" s="254" t="s">
        <v>167</v>
      </c>
      <c r="I247" s="108"/>
    </row>
    <row r="248" spans="1:9" s="106" customFormat="1" hidden="1" x14ac:dyDescent="0.25">
      <c r="A248" s="206"/>
      <c r="B248" s="196"/>
      <c r="C248" s="196"/>
      <c r="D248" s="213"/>
      <c r="E248" s="196"/>
      <c r="F248" s="153">
        <f t="shared" si="4"/>
        <v>0</v>
      </c>
      <c r="G248" s="254" t="s">
        <v>167</v>
      </c>
      <c r="I248" s="108"/>
    </row>
    <row r="249" spans="1:9" s="106" customFormat="1" hidden="1" x14ac:dyDescent="0.25">
      <c r="A249" s="206"/>
      <c r="B249" s="196"/>
      <c r="C249" s="196"/>
      <c r="D249" s="213"/>
      <c r="E249" s="196"/>
      <c r="F249" s="153">
        <f t="shared" si="4"/>
        <v>0</v>
      </c>
      <c r="G249" s="254" t="s">
        <v>167</v>
      </c>
      <c r="I249" s="108"/>
    </row>
    <row r="250" spans="1:9" s="106" customFormat="1" hidden="1" x14ac:dyDescent="0.25">
      <c r="A250" s="206"/>
      <c r="B250" s="196"/>
      <c r="C250" s="196"/>
      <c r="D250" s="213"/>
      <c r="E250" s="196"/>
      <c r="F250" s="153">
        <f t="shared" si="4"/>
        <v>0</v>
      </c>
      <c r="G250" s="254" t="s">
        <v>167</v>
      </c>
      <c r="I250" s="108"/>
    </row>
    <row r="251" spans="1:9" s="106" customFormat="1" hidden="1" x14ac:dyDescent="0.25">
      <c r="A251" s="206"/>
      <c r="B251" s="196"/>
      <c r="C251" s="196"/>
      <c r="D251" s="213"/>
      <c r="E251" s="196"/>
      <c r="F251" s="153">
        <f t="shared" si="4"/>
        <v>0</v>
      </c>
      <c r="G251" s="254" t="s">
        <v>167</v>
      </c>
      <c r="I251" s="108"/>
    </row>
    <row r="252" spans="1:9" s="106" customFormat="1" hidden="1" x14ac:dyDescent="0.25">
      <c r="A252" s="206"/>
      <c r="B252" s="196"/>
      <c r="C252" s="196"/>
      <c r="D252" s="213"/>
      <c r="E252" s="196"/>
      <c r="F252" s="153">
        <f t="shared" si="4"/>
        <v>0</v>
      </c>
      <c r="G252" s="254" t="s">
        <v>167</v>
      </c>
      <c r="I252" s="108"/>
    </row>
    <row r="253" spans="1:9" s="106" customFormat="1" hidden="1" x14ac:dyDescent="0.25">
      <c r="A253" s="206"/>
      <c r="B253" s="196"/>
      <c r="C253" s="196"/>
      <c r="D253" s="213"/>
      <c r="E253" s="196"/>
      <c r="F253" s="153">
        <f t="shared" si="4"/>
        <v>0</v>
      </c>
      <c r="G253" s="254" t="s">
        <v>167</v>
      </c>
      <c r="I253" s="108"/>
    </row>
    <row r="254" spans="1:9" s="106" customFormat="1" hidden="1" x14ac:dyDescent="0.25">
      <c r="A254" s="206"/>
      <c r="B254" s="196"/>
      <c r="C254" s="196"/>
      <c r="D254" s="213"/>
      <c r="E254" s="196"/>
      <c r="F254" s="153">
        <f t="shared" si="4"/>
        <v>0</v>
      </c>
      <c r="G254" s="254" t="s">
        <v>167</v>
      </c>
      <c r="I254" s="108"/>
    </row>
    <row r="255" spans="1:9" s="106" customFormat="1" hidden="1" x14ac:dyDescent="0.25">
      <c r="A255" s="206"/>
      <c r="B255" s="196"/>
      <c r="C255" s="196"/>
      <c r="D255" s="213"/>
      <c r="E255" s="196"/>
      <c r="F255" s="153">
        <f t="shared" si="4"/>
        <v>0</v>
      </c>
      <c r="G255" s="254" t="s">
        <v>167</v>
      </c>
      <c r="I255" s="108"/>
    </row>
    <row r="256" spans="1:9" s="106" customFormat="1" hidden="1" x14ac:dyDescent="0.25">
      <c r="A256" s="206"/>
      <c r="B256" s="196"/>
      <c r="C256" s="196"/>
      <c r="D256" s="213"/>
      <c r="E256" s="196"/>
      <c r="F256" s="153">
        <f t="shared" si="4"/>
        <v>0</v>
      </c>
      <c r="G256" s="254" t="s">
        <v>167</v>
      </c>
      <c r="I256" s="108"/>
    </row>
    <row r="257" spans="1:17" s="106" customFormat="1" hidden="1" x14ac:dyDescent="0.25">
      <c r="A257" s="206"/>
      <c r="B257" s="196"/>
      <c r="C257" s="196"/>
      <c r="D257" s="213"/>
      <c r="E257" s="196"/>
      <c r="F257" s="153">
        <f t="shared" si="4"/>
        <v>0</v>
      </c>
      <c r="G257" s="254" t="s">
        <v>167</v>
      </c>
      <c r="I257" s="108"/>
    </row>
    <row r="258" spans="1:17" s="106" customFormat="1" hidden="1" x14ac:dyDescent="0.25">
      <c r="A258" s="206"/>
      <c r="B258" s="196"/>
      <c r="C258" s="196"/>
      <c r="D258" s="213"/>
      <c r="E258" s="196"/>
      <c r="F258" s="153">
        <f t="shared" si="4"/>
        <v>0</v>
      </c>
      <c r="G258" s="254" t="s">
        <v>167</v>
      </c>
      <c r="I258" s="108"/>
    </row>
    <row r="259" spans="1:17" s="106" customFormat="1" hidden="1" x14ac:dyDescent="0.25">
      <c r="A259" s="206"/>
      <c r="B259" s="196"/>
      <c r="C259" s="196"/>
      <c r="D259" s="213"/>
      <c r="E259" s="196"/>
      <c r="F259" s="153">
        <f t="shared" si="4"/>
        <v>0</v>
      </c>
      <c r="G259" s="254" t="s">
        <v>167</v>
      </c>
      <c r="I259" s="108"/>
    </row>
    <row r="260" spans="1:17" s="106" customFormat="1" hidden="1" x14ac:dyDescent="0.25">
      <c r="A260" s="206"/>
      <c r="B260" s="196"/>
      <c r="C260" s="196"/>
      <c r="D260" s="213"/>
      <c r="E260" s="196"/>
      <c r="F260" s="153">
        <f t="shared" si="4"/>
        <v>0</v>
      </c>
      <c r="G260" s="254" t="s">
        <v>167</v>
      </c>
      <c r="I260" s="108"/>
    </row>
    <row r="261" spans="1:17" s="106" customFormat="1" hidden="1" x14ac:dyDescent="0.25">
      <c r="A261" s="206"/>
      <c r="B261" s="196"/>
      <c r="C261" s="196"/>
      <c r="D261" s="213"/>
      <c r="E261" s="196"/>
      <c r="F261" s="153">
        <f t="shared" si="4"/>
        <v>0</v>
      </c>
      <c r="G261" s="254" t="s">
        <v>167</v>
      </c>
      <c r="I261" s="108"/>
    </row>
    <row r="262" spans="1:17" s="106" customFormat="1" hidden="1" x14ac:dyDescent="0.25">
      <c r="A262" s="206"/>
      <c r="B262" s="196"/>
      <c r="C262" s="196"/>
      <c r="D262" s="213"/>
      <c r="E262" s="196"/>
      <c r="F262" s="153">
        <f t="shared" si="4"/>
        <v>0</v>
      </c>
      <c r="G262" s="254" t="s">
        <v>167</v>
      </c>
      <c r="I262" s="108"/>
    </row>
    <row r="263" spans="1:17" s="106" customFormat="1" hidden="1" x14ac:dyDescent="0.25">
      <c r="A263" s="206"/>
      <c r="B263" s="196"/>
      <c r="C263" s="196"/>
      <c r="D263" s="213"/>
      <c r="E263" s="196"/>
      <c r="F263" s="153">
        <f t="shared" si="4"/>
        <v>0</v>
      </c>
      <c r="G263" s="254" t="s">
        <v>167</v>
      </c>
      <c r="I263" s="108"/>
    </row>
    <row r="264" spans="1:17" s="106" customFormat="1" hidden="1" x14ac:dyDescent="0.25">
      <c r="A264" s="206"/>
      <c r="B264" s="196"/>
      <c r="C264" s="196"/>
      <c r="D264" s="213"/>
      <c r="E264" s="196"/>
      <c r="F264" s="153">
        <f t="shared" si="4"/>
        <v>0</v>
      </c>
      <c r="G264" s="254" t="s">
        <v>167</v>
      </c>
      <c r="I264" s="108"/>
    </row>
    <row r="265" spans="1:17" s="106" customFormat="1" hidden="1" x14ac:dyDescent="0.25">
      <c r="A265" s="206"/>
      <c r="B265" s="196"/>
      <c r="C265" s="196"/>
      <c r="D265" s="213"/>
      <c r="E265" s="196"/>
      <c r="F265" s="153">
        <f t="shared" si="4"/>
        <v>0</v>
      </c>
      <c r="G265" s="254" t="s">
        <v>167</v>
      </c>
      <c r="I265" s="108"/>
    </row>
    <row r="266" spans="1:17" s="106" customFormat="1" x14ac:dyDescent="0.25">
      <c r="A266" s="206" t="s">
        <v>200</v>
      </c>
      <c r="B266" s="196">
        <v>3</v>
      </c>
      <c r="C266" s="196" t="s">
        <v>205</v>
      </c>
      <c r="D266" s="213">
        <f t="shared" ref="D266" ca="1" si="5">RAND()*1000000</f>
        <v>897608.39065712609</v>
      </c>
      <c r="E266" s="196">
        <v>7</v>
      </c>
      <c r="F266" s="245">
        <f ca="1">ROUND(+B266*D266*E266,2)</f>
        <v>18849776.199999999</v>
      </c>
      <c r="G266" s="254" t="s">
        <v>167</v>
      </c>
    </row>
    <row r="267" spans="1:17" x14ac:dyDescent="0.25">
      <c r="A267" s="222"/>
      <c r="B267" s="155"/>
      <c r="C267" s="155"/>
      <c r="D267" s="158"/>
      <c r="E267" s="158" t="s">
        <v>168</v>
      </c>
      <c r="F267" s="251">
        <f ca="1">ROUND(SUBTOTAL(109,F136:F266),2)</f>
        <v>36830166.340000004</v>
      </c>
      <c r="G267" s="156" t="s">
        <v>167</v>
      </c>
      <c r="I267" s="41" t="s">
        <v>206</v>
      </c>
    </row>
    <row r="268" spans="1:17" x14ac:dyDescent="0.25">
      <c r="F268" s="159"/>
      <c r="G268" s="159" t="s">
        <v>159</v>
      </c>
    </row>
    <row r="269" spans="1:17" x14ac:dyDescent="0.25">
      <c r="C269" s="428" t="str">
        <f>"Total "&amp;B2</f>
        <v>Total GRANT EXCLUSIVE LINE ITEM</v>
      </c>
      <c r="D269" s="428"/>
      <c r="E269" s="428"/>
      <c r="F269" s="153">
        <f ca="1">+F267+F135</f>
        <v>77046512.210000008</v>
      </c>
      <c r="G269" s="156" t="s">
        <v>159</v>
      </c>
      <c r="I269" s="160" t="s">
        <v>170</v>
      </c>
    </row>
    <row r="270" spans="1:17" x14ac:dyDescent="0.25">
      <c r="A270" s="232"/>
      <c r="B270" s="155"/>
      <c r="C270" s="155"/>
      <c r="D270" s="155"/>
      <c r="E270" s="155"/>
      <c r="F270" s="156"/>
      <c r="G270" s="156" t="s">
        <v>159</v>
      </c>
    </row>
    <row r="271" spans="1:17" x14ac:dyDescent="0.25">
      <c r="A271" s="105" t="str">
        <f>B2&amp;" Narrative (State):"</f>
        <v>GRANT EXCLUSIVE LINE ITEM Narrative (State):</v>
      </c>
      <c r="B271" s="162"/>
      <c r="C271" s="162"/>
      <c r="D271" s="162"/>
      <c r="E271" s="162"/>
      <c r="F271" s="163"/>
      <c r="G271" s="257" t="s">
        <v>164</v>
      </c>
      <c r="I271" s="151" t="s">
        <v>172</v>
      </c>
    </row>
    <row r="272" spans="1:17" s="106" customFormat="1" ht="45" customHeight="1" x14ac:dyDescent="0.25">
      <c r="A272" s="430" t="s">
        <v>207</v>
      </c>
      <c r="B272" s="431"/>
      <c r="C272" s="431"/>
      <c r="D272" s="431"/>
      <c r="E272" s="431"/>
      <c r="F272" s="432"/>
      <c r="G272" s="255" t="s">
        <v>164</v>
      </c>
      <c r="I272" s="427" t="s">
        <v>173</v>
      </c>
      <c r="J272" s="427"/>
      <c r="K272" s="427"/>
      <c r="L272" s="427"/>
      <c r="M272" s="427"/>
      <c r="N272" s="427"/>
      <c r="O272" s="427"/>
      <c r="P272" s="427"/>
      <c r="Q272" s="427"/>
    </row>
    <row r="273" spans="1:17" x14ac:dyDescent="0.25">
      <c r="G273" s="253" t="s">
        <v>167</v>
      </c>
      <c r="I273" s="150"/>
    </row>
    <row r="274" spans="1:17" x14ac:dyDescent="0.25">
      <c r="A274" s="105" t="str">
        <f>B2&amp;" Narrative (Non-State) i.e. Match or Other Funding"</f>
        <v>GRANT EXCLUSIVE LINE ITEM Narrative (Non-State) i.e. Match or Other Funding</v>
      </c>
      <c r="B274" s="164"/>
      <c r="C274" s="164"/>
      <c r="D274" s="164"/>
      <c r="E274" s="164"/>
      <c r="F274" s="165"/>
      <c r="G274" s="258" t="s">
        <v>167</v>
      </c>
      <c r="I274" s="151" t="s">
        <v>172</v>
      </c>
    </row>
    <row r="275" spans="1:17" s="106" customFormat="1" ht="45" customHeight="1" x14ac:dyDescent="0.25">
      <c r="A275" s="430" t="s">
        <v>208</v>
      </c>
      <c r="B275" s="431"/>
      <c r="C275" s="431"/>
      <c r="D275" s="431"/>
      <c r="E275" s="431"/>
      <c r="F275" s="432"/>
      <c r="G275" s="255" t="s">
        <v>167</v>
      </c>
      <c r="I275" s="427" t="s">
        <v>173</v>
      </c>
      <c r="J275" s="427"/>
      <c r="K275" s="427"/>
      <c r="L275" s="427"/>
      <c r="M275" s="427"/>
      <c r="N275" s="427"/>
      <c r="O275" s="427"/>
      <c r="P275" s="427"/>
      <c r="Q275" s="427"/>
    </row>
    <row r="277" spans="1:17" x14ac:dyDescent="0.25">
      <c r="D277" s="233"/>
    </row>
  </sheetData>
  <sheetProtection algorithmName="SHA-512" hashValue="mQDE0MHcN+Eq2QaO55zCSZgtmmxUewTq4aeYS1NkuhRxBBmM0OIido8LygkqdphTvZRysx6IcJs4O258U4O/dQ==" saltValue="mj8NE+lFyqi9oNwwMTJPNw==" spinCount="100000" sheet="1" formatCells="0" formatRows="0" sort="0"/>
  <autoFilter ref="G1:G277" xr:uid="{00000000-0001-0000-1500-000000000000}"/>
  <mergeCells count="8">
    <mergeCell ref="A275:F275"/>
    <mergeCell ref="I275:Q275"/>
    <mergeCell ref="A1:E1"/>
    <mergeCell ref="B2:F2"/>
    <mergeCell ref="A3:F3"/>
    <mergeCell ref="C269:E269"/>
    <mergeCell ref="A272:F272"/>
    <mergeCell ref="I272:Q272"/>
  </mergeCells>
  <printOptions horizontalCentered="1"/>
  <pageMargins left="0.25" right="0.25" top="0.25" bottom="0.25" header="0.3" footer="0.3"/>
  <pageSetup fitToHeight="0"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70A0E5-F638-4BD3-AAF4-19EDDDCDDEF5}">
  <sheetPr>
    <pageSetUpPr fitToPage="1"/>
  </sheetPr>
  <dimension ref="A1:Q277"/>
  <sheetViews>
    <sheetView zoomScaleNormal="100" zoomScaleSheetLayoutView="100" workbookViewId="0">
      <pane ySplit="4" topLeftCell="A5" activePane="bottomLeft" state="frozen"/>
      <selection activeCell="A272" sqref="A272:F272"/>
      <selection pane="bottomLeft" activeCell="A272" sqref="A272:F272"/>
    </sheetView>
  </sheetViews>
  <sheetFormatPr defaultColWidth="9.140625" defaultRowHeight="15" x14ac:dyDescent="0.25"/>
  <cols>
    <col min="1" max="1" width="55.5703125" style="89" customWidth="1"/>
    <col min="2" max="5" width="15.140625" style="89" customWidth="1"/>
    <col min="6" max="6" width="17" style="89" customWidth="1"/>
    <col min="7" max="7" width="17" style="89" hidden="1" customWidth="1"/>
    <col min="8" max="8" width="2.5703125" style="89" customWidth="1"/>
    <col min="9" max="16384" width="9.140625" style="89"/>
  </cols>
  <sheetData>
    <row r="1" spans="1:9" ht="20.25" customHeight="1" x14ac:dyDescent="0.25">
      <c r="A1" s="414" t="s">
        <v>156</v>
      </c>
      <c r="B1" s="414"/>
      <c r="C1" s="414"/>
      <c r="D1" s="414"/>
      <c r="E1" s="414"/>
      <c r="F1" s="89">
        <f>+'Section A'!B2</f>
        <v>0</v>
      </c>
      <c r="G1" s="253" t="s">
        <v>157</v>
      </c>
    </row>
    <row r="2" spans="1:9" ht="20.25" customHeight="1" x14ac:dyDescent="0.25">
      <c r="A2" s="244" t="s">
        <v>216</v>
      </c>
      <c r="B2" s="433" t="s">
        <v>198</v>
      </c>
      <c r="C2" s="433"/>
      <c r="D2" s="433"/>
      <c r="E2" s="433"/>
      <c r="F2" s="433"/>
      <c r="G2" s="253"/>
    </row>
    <row r="3" spans="1:9" ht="37.5" customHeight="1" x14ac:dyDescent="0.25">
      <c r="A3" s="429" t="s">
        <v>199</v>
      </c>
      <c r="B3" s="429"/>
      <c r="C3" s="429"/>
      <c r="D3" s="429"/>
      <c r="E3" s="429"/>
      <c r="F3" s="429"/>
      <c r="G3" s="288" t="s">
        <v>159</v>
      </c>
    </row>
    <row r="4" spans="1:9" x14ac:dyDescent="0.25">
      <c r="A4" s="224" t="s">
        <v>200</v>
      </c>
      <c r="B4" s="224" t="s">
        <v>185</v>
      </c>
      <c r="C4" s="224" t="s">
        <v>201</v>
      </c>
      <c r="D4" s="224" t="s">
        <v>202</v>
      </c>
      <c r="E4" s="224" t="s">
        <v>203</v>
      </c>
      <c r="F4" s="224" t="s">
        <v>204</v>
      </c>
      <c r="G4" s="238" t="s">
        <v>159</v>
      </c>
      <c r="I4" s="151" t="s">
        <v>163</v>
      </c>
    </row>
    <row r="5" spans="1:9" s="106" customFormat="1" x14ac:dyDescent="0.25">
      <c r="A5" s="236" t="s">
        <v>200</v>
      </c>
      <c r="B5" s="196">
        <v>3</v>
      </c>
      <c r="C5" s="196" t="s">
        <v>205</v>
      </c>
      <c r="D5" s="213">
        <f t="shared" ref="D5:D7" ca="1" si="0">RAND()*1000000</f>
        <v>307279.28285504167</v>
      </c>
      <c r="E5" s="196">
        <v>7</v>
      </c>
      <c r="F5" s="153">
        <f t="shared" ref="F5:F133" ca="1" si="1">ROUND(+B5*D5*E5,2)</f>
        <v>6452864.9400000004</v>
      </c>
      <c r="G5" s="254" t="s">
        <v>164</v>
      </c>
      <c r="I5" s="108"/>
    </row>
    <row r="6" spans="1:9" s="106" customFormat="1" x14ac:dyDescent="0.25">
      <c r="A6" s="206" t="s">
        <v>200</v>
      </c>
      <c r="B6" s="196">
        <v>3</v>
      </c>
      <c r="C6" s="196" t="s">
        <v>205</v>
      </c>
      <c r="D6" s="213">
        <f t="shared" ca="1" si="0"/>
        <v>251625.6265948794</v>
      </c>
      <c r="E6" s="196">
        <v>7</v>
      </c>
      <c r="F6" s="153">
        <f t="shared" ca="1" si="1"/>
        <v>5284138.16</v>
      </c>
      <c r="G6" s="254" t="s">
        <v>164</v>
      </c>
      <c r="I6" s="108"/>
    </row>
    <row r="7" spans="1:9" s="106" customFormat="1" x14ac:dyDescent="0.25">
      <c r="A7" s="206" t="s">
        <v>200</v>
      </c>
      <c r="B7" s="196">
        <v>3</v>
      </c>
      <c r="C7" s="196" t="s">
        <v>205</v>
      </c>
      <c r="D7" s="213">
        <f t="shared" ca="1" si="0"/>
        <v>589999.14846712293</v>
      </c>
      <c r="E7" s="196">
        <v>7</v>
      </c>
      <c r="F7" s="153">
        <f t="shared" ca="1" si="1"/>
        <v>12389982.119999999</v>
      </c>
      <c r="G7" s="254" t="s">
        <v>164</v>
      </c>
      <c r="I7" s="108"/>
    </row>
    <row r="8" spans="1:9" s="106" customFormat="1" hidden="1" x14ac:dyDescent="0.25">
      <c r="A8" s="206"/>
      <c r="B8" s="196"/>
      <c r="C8" s="196"/>
      <c r="D8" s="213"/>
      <c r="E8" s="196"/>
      <c r="F8" s="153">
        <f t="shared" si="1"/>
        <v>0</v>
      </c>
      <c r="G8" s="254" t="s">
        <v>164</v>
      </c>
      <c r="I8" s="108"/>
    </row>
    <row r="9" spans="1:9" s="106" customFormat="1" hidden="1" x14ac:dyDescent="0.25">
      <c r="A9" s="206"/>
      <c r="B9" s="196"/>
      <c r="C9" s="196"/>
      <c r="D9" s="213"/>
      <c r="E9" s="196"/>
      <c r="F9" s="153">
        <f t="shared" si="1"/>
        <v>0</v>
      </c>
      <c r="G9" s="254" t="s">
        <v>164</v>
      </c>
      <c r="I9" s="108"/>
    </row>
    <row r="10" spans="1:9" s="106" customFormat="1" hidden="1" x14ac:dyDescent="0.25">
      <c r="A10" s="206"/>
      <c r="B10" s="196"/>
      <c r="C10" s="196"/>
      <c r="D10" s="213"/>
      <c r="E10" s="196"/>
      <c r="F10" s="153">
        <f t="shared" si="1"/>
        <v>0</v>
      </c>
      <c r="G10" s="254" t="s">
        <v>164</v>
      </c>
      <c r="I10" s="108"/>
    </row>
    <row r="11" spans="1:9" s="106" customFormat="1" hidden="1" x14ac:dyDescent="0.25">
      <c r="A11" s="206"/>
      <c r="B11" s="196"/>
      <c r="C11" s="196"/>
      <c r="D11" s="213"/>
      <c r="E11" s="196"/>
      <c r="F11" s="153">
        <f t="shared" si="1"/>
        <v>0</v>
      </c>
      <c r="G11" s="254" t="s">
        <v>164</v>
      </c>
      <c r="I11" s="108"/>
    </row>
    <row r="12" spans="1:9" s="106" customFormat="1" hidden="1" x14ac:dyDescent="0.25">
      <c r="A12" s="206"/>
      <c r="B12" s="196"/>
      <c r="C12" s="196"/>
      <c r="D12" s="213"/>
      <c r="E12" s="196"/>
      <c r="F12" s="153">
        <f t="shared" si="1"/>
        <v>0</v>
      </c>
      <c r="G12" s="254" t="s">
        <v>164</v>
      </c>
      <c r="I12" s="108"/>
    </row>
    <row r="13" spans="1:9" s="106" customFormat="1" hidden="1" x14ac:dyDescent="0.25">
      <c r="A13" s="206"/>
      <c r="B13" s="196"/>
      <c r="C13" s="196"/>
      <c r="D13" s="213"/>
      <c r="E13" s="196"/>
      <c r="F13" s="153">
        <f t="shared" si="1"/>
        <v>0</v>
      </c>
      <c r="G13" s="254" t="s">
        <v>164</v>
      </c>
      <c r="I13" s="108"/>
    </row>
    <row r="14" spans="1:9" s="106" customFormat="1" hidden="1" x14ac:dyDescent="0.25">
      <c r="A14" s="206"/>
      <c r="B14" s="196"/>
      <c r="C14" s="196"/>
      <c r="D14" s="213"/>
      <c r="E14" s="196"/>
      <c r="F14" s="153">
        <f t="shared" si="1"/>
        <v>0</v>
      </c>
      <c r="G14" s="254" t="s">
        <v>164</v>
      </c>
      <c r="I14" s="108"/>
    </row>
    <row r="15" spans="1:9" s="106" customFormat="1" hidden="1" x14ac:dyDescent="0.25">
      <c r="A15" s="206"/>
      <c r="B15" s="196"/>
      <c r="C15" s="196"/>
      <c r="D15" s="213"/>
      <c r="E15" s="196"/>
      <c r="F15" s="153">
        <f t="shared" si="1"/>
        <v>0</v>
      </c>
      <c r="G15" s="254" t="s">
        <v>164</v>
      </c>
      <c r="I15" s="108"/>
    </row>
    <row r="16" spans="1:9" s="106" customFormat="1" hidden="1" x14ac:dyDescent="0.25">
      <c r="A16" s="206"/>
      <c r="B16" s="196"/>
      <c r="C16" s="196"/>
      <c r="D16" s="213"/>
      <c r="E16" s="196"/>
      <c r="F16" s="153">
        <f t="shared" si="1"/>
        <v>0</v>
      </c>
      <c r="G16" s="254" t="s">
        <v>164</v>
      </c>
      <c r="I16" s="108"/>
    </row>
    <row r="17" spans="1:9" s="106" customFormat="1" hidden="1" x14ac:dyDescent="0.25">
      <c r="A17" s="206"/>
      <c r="B17" s="196"/>
      <c r="C17" s="196"/>
      <c r="D17" s="213"/>
      <c r="E17" s="196"/>
      <c r="F17" s="153">
        <f t="shared" si="1"/>
        <v>0</v>
      </c>
      <c r="G17" s="254" t="s">
        <v>164</v>
      </c>
      <c r="I17" s="108"/>
    </row>
    <row r="18" spans="1:9" s="106" customFormat="1" hidden="1" x14ac:dyDescent="0.25">
      <c r="A18" s="206"/>
      <c r="B18" s="196"/>
      <c r="C18" s="196"/>
      <c r="D18" s="213"/>
      <c r="E18" s="196"/>
      <c r="F18" s="153">
        <f t="shared" si="1"/>
        <v>0</v>
      </c>
      <c r="G18" s="254" t="s">
        <v>164</v>
      </c>
      <c r="I18" s="108"/>
    </row>
    <row r="19" spans="1:9" s="106" customFormat="1" hidden="1" x14ac:dyDescent="0.25">
      <c r="A19" s="206"/>
      <c r="B19" s="196"/>
      <c r="C19" s="196"/>
      <c r="D19" s="213"/>
      <c r="E19" s="196"/>
      <c r="F19" s="153">
        <f t="shared" si="1"/>
        <v>0</v>
      </c>
      <c r="G19" s="254" t="s">
        <v>164</v>
      </c>
      <c r="I19" s="108"/>
    </row>
    <row r="20" spans="1:9" s="106" customFormat="1" hidden="1" x14ac:dyDescent="0.25">
      <c r="A20" s="206"/>
      <c r="B20" s="196"/>
      <c r="C20" s="196"/>
      <c r="D20" s="213"/>
      <c r="E20" s="196"/>
      <c r="F20" s="153">
        <f t="shared" si="1"/>
        <v>0</v>
      </c>
      <c r="G20" s="254" t="s">
        <v>164</v>
      </c>
      <c r="I20" s="108"/>
    </row>
    <row r="21" spans="1:9" s="106" customFormat="1" hidden="1" x14ac:dyDescent="0.25">
      <c r="A21" s="206"/>
      <c r="B21" s="196"/>
      <c r="C21" s="196"/>
      <c r="D21" s="213"/>
      <c r="E21" s="196"/>
      <c r="F21" s="153">
        <f t="shared" si="1"/>
        <v>0</v>
      </c>
      <c r="G21" s="254" t="s">
        <v>164</v>
      </c>
      <c r="I21" s="108"/>
    </row>
    <row r="22" spans="1:9" s="106" customFormat="1" hidden="1" x14ac:dyDescent="0.25">
      <c r="A22" s="206"/>
      <c r="B22" s="196"/>
      <c r="C22" s="196"/>
      <c r="D22" s="213"/>
      <c r="E22" s="196"/>
      <c r="F22" s="153">
        <f t="shared" si="1"/>
        <v>0</v>
      </c>
      <c r="G22" s="254" t="s">
        <v>164</v>
      </c>
      <c r="I22" s="108"/>
    </row>
    <row r="23" spans="1:9" s="106" customFormat="1" hidden="1" x14ac:dyDescent="0.25">
      <c r="A23" s="206"/>
      <c r="B23" s="196"/>
      <c r="C23" s="196"/>
      <c r="D23" s="213"/>
      <c r="E23" s="196"/>
      <c r="F23" s="153">
        <f t="shared" si="1"/>
        <v>0</v>
      </c>
      <c r="G23" s="254" t="s">
        <v>164</v>
      </c>
      <c r="I23" s="108"/>
    </row>
    <row r="24" spans="1:9" s="106" customFormat="1" hidden="1" x14ac:dyDescent="0.25">
      <c r="A24" s="206"/>
      <c r="B24" s="196"/>
      <c r="C24" s="196"/>
      <c r="D24" s="213"/>
      <c r="E24" s="196"/>
      <c r="F24" s="153">
        <f t="shared" si="1"/>
        <v>0</v>
      </c>
      <c r="G24" s="254" t="s">
        <v>164</v>
      </c>
      <c r="I24" s="108"/>
    </row>
    <row r="25" spans="1:9" s="106" customFormat="1" hidden="1" x14ac:dyDescent="0.25">
      <c r="A25" s="206"/>
      <c r="B25" s="196"/>
      <c r="C25" s="196"/>
      <c r="D25" s="213"/>
      <c r="E25" s="196"/>
      <c r="F25" s="153">
        <f t="shared" si="1"/>
        <v>0</v>
      </c>
      <c r="G25" s="254" t="s">
        <v>164</v>
      </c>
      <c r="I25" s="108"/>
    </row>
    <row r="26" spans="1:9" s="106" customFormat="1" hidden="1" x14ac:dyDescent="0.25">
      <c r="A26" s="206"/>
      <c r="B26" s="196"/>
      <c r="C26" s="196"/>
      <c r="D26" s="213"/>
      <c r="E26" s="196"/>
      <c r="F26" s="153">
        <f t="shared" si="1"/>
        <v>0</v>
      </c>
      <c r="G26" s="254" t="s">
        <v>164</v>
      </c>
      <c r="I26" s="108"/>
    </row>
    <row r="27" spans="1:9" s="106" customFormat="1" hidden="1" x14ac:dyDescent="0.25">
      <c r="A27" s="206"/>
      <c r="B27" s="196"/>
      <c r="C27" s="196"/>
      <c r="D27" s="213"/>
      <c r="E27" s="196"/>
      <c r="F27" s="153">
        <f t="shared" si="1"/>
        <v>0</v>
      </c>
      <c r="G27" s="254" t="s">
        <v>164</v>
      </c>
      <c r="I27" s="108"/>
    </row>
    <row r="28" spans="1:9" s="106" customFormat="1" hidden="1" x14ac:dyDescent="0.25">
      <c r="A28" s="206"/>
      <c r="B28" s="196"/>
      <c r="C28" s="196"/>
      <c r="D28" s="213"/>
      <c r="E28" s="196"/>
      <c r="F28" s="153">
        <f t="shared" si="1"/>
        <v>0</v>
      </c>
      <c r="G28" s="254" t="s">
        <v>164</v>
      </c>
      <c r="I28" s="108"/>
    </row>
    <row r="29" spans="1:9" s="106" customFormat="1" hidden="1" x14ac:dyDescent="0.25">
      <c r="A29" s="206"/>
      <c r="B29" s="196"/>
      <c r="C29" s="196"/>
      <c r="D29" s="213"/>
      <c r="E29" s="196"/>
      <c r="F29" s="153">
        <f t="shared" si="1"/>
        <v>0</v>
      </c>
      <c r="G29" s="254" t="s">
        <v>164</v>
      </c>
      <c r="I29" s="108"/>
    </row>
    <row r="30" spans="1:9" s="106" customFormat="1" hidden="1" x14ac:dyDescent="0.25">
      <c r="A30" s="206"/>
      <c r="B30" s="196"/>
      <c r="C30" s="196"/>
      <c r="D30" s="213"/>
      <c r="E30" s="196"/>
      <c r="F30" s="153">
        <f t="shared" si="1"/>
        <v>0</v>
      </c>
      <c r="G30" s="254" t="s">
        <v>164</v>
      </c>
      <c r="I30" s="108"/>
    </row>
    <row r="31" spans="1:9" s="106" customFormat="1" hidden="1" x14ac:dyDescent="0.25">
      <c r="A31" s="206"/>
      <c r="B31" s="196"/>
      <c r="C31" s="196"/>
      <c r="D31" s="213"/>
      <c r="E31" s="196"/>
      <c r="F31" s="153">
        <f t="shared" si="1"/>
        <v>0</v>
      </c>
      <c r="G31" s="254" t="s">
        <v>164</v>
      </c>
      <c r="I31" s="108"/>
    </row>
    <row r="32" spans="1:9" s="106" customFormat="1" hidden="1" x14ac:dyDescent="0.25">
      <c r="A32" s="206"/>
      <c r="B32" s="196"/>
      <c r="C32" s="196"/>
      <c r="D32" s="213"/>
      <c r="E32" s="196"/>
      <c r="F32" s="153">
        <f t="shared" si="1"/>
        <v>0</v>
      </c>
      <c r="G32" s="254" t="s">
        <v>164</v>
      </c>
      <c r="I32" s="108"/>
    </row>
    <row r="33" spans="1:9" s="106" customFormat="1" hidden="1" x14ac:dyDescent="0.25">
      <c r="A33" s="206"/>
      <c r="B33" s="196"/>
      <c r="C33" s="196"/>
      <c r="D33" s="213"/>
      <c r="E33" s="196"/>
      <c r="F33" s="153">
        <f t="shared" si="1"/>
        <v>0</v>
      </c>
      <c r="G33" s="254" t="s">
        <v>164</v>
      </c>
      <c r="I33" s="108"/>
    </row>
    <row r="34" spans="1:9" s="106" customFormat="1" hidden="1" x14ac:dyDescent="0.25">
      <c r="A34" s="206"/>
      <c r="B34" s="196"/>
      <c r="C34" s="196"/>
      <c r="D34" s="213"/>
      <c r="E34" s="196"/>
      <c r="F34" s="153">
        <f t="shared" si="1"/>
        <v>0</v>
      </c>
      <c r="G34" s="254" t="s">
        <v>164</v>
      </c>
      <c r="I34" s="108"/>
    </row>
    <row r="35" spans="1:9" s="106" customFormat="1" hidden="1" x14ac:dyDescent="0.25">
      <c r="A35" s="206"/>
      <c r="B35" s="196"/>
      <c r="C35" s="196"/>
      <c r="D35" s="213"/>
      <c r="E35" s="196"/>
      <c r="F35" s="153">
        <f t="shared" si="1"/>
        <v>0</v>
      </c>
      <c r="G35" s="254" t="s">
        <v>164</v>
      </c>
      <c r="I35" s="108"/>
    </row>
    <row r="36" spans="1:9" s="106" customFormat="1" hidden="1" x14ac:dyDescent="0.25">
      <c r="A36" s="206"/>
      <c r="B36" s="196"/>
      <c r="C36" s="196"/>
      <c r="D36" s="213"/>
      <c r="E36" s="196"/>
      <c r="F36" s="153">
        <f t="shared" si="1"/>
        <v>0</v>
      </c>
      <c r="G36" s="254" t="s">
        <v>164</v>
      </c>
      <c r="I36" s="108"/>
    </row>
    <row r="37" spans="1:9" s="106" customFormat="1" hidden="1" x14ac:dyDescent="0.25">
      <c r="A37" s="206"/>
      <c r="B37" s="196"/>
      <c r="C37" s="196"/>
      <c r="D37" s="213"/>
      <c r="E37" s="196"/>
      <c r="F37" s="153">
        <f t="shared" si="1"/>
        <v>0</v>
      </c>
      <c r="G37" s="254" t="s">
        <v>164</v>
      </c>
      <c r="I37" s="108"/>
    </row>
    <row r="38" spans="1:9" s="106" customFormat="1" hidden="1" x14ac:dyDescent="0.25">
      <c r="A38" s="206"/>
      <c r="B38" s="196"/>
      <c r="C38" s="196"/>
      <c r="D38" s="213"/>
      <c r="E38" s="196"/>
      <c r="F38" s="153">
        <f t="shared" si="1"/>
        <v>0</v>
      </c>
      <c r="G38" s="254" t="s">
        <v>164</v>
      </c>
      <c r="I38" s="108"/>
    </row>
    <row r="39" spans="1:9" s="106" customFormat="1" hidden="1" x14ac:dyDescent="0.25">
      <c r="A39" s="206"/>
      <c r="B39" s="196"/>
      <c r="C39" s="196"/>
      <c r="D39" s="213"/>
      <c r="E39" s="196"/>
      <c r="F39" s="153">
        <f t="shared" si="1"/>
        <v>0</v>
      </c>
      <c r="G39" s="254" t="s">
        <v>164</v>
      </c>
      <c r="I39" s="108"/>
    </row>
    <row r="40" spans="1:9" s="106" customFormat="1" hidden="1" x14ac:dyDescent="0.25">
      <c r="A40" s="206"/>
      <c r="B40" s="196"/>
      <c r="C40" s="196"/>
      <c r="D40" s="213"/>
      <c r="E40" s="196"/>
      <c r="F40" s="153">
        <f t="shared" si="1"/>
        <v>0</v>
      </c>
      <c r="G40" s="254" t="s">
        <v>164</v>
      </c>
      <c r="I40" s="108"/>
    </row>
    <row r="41" spans="1:9" s="106" customFormat="1" hidden="1" x14ac:dyDescent="0.25">
      <c r="A41" s="206"/>
      <c r="B41" s="196"/>
      <c r="C41" s="196"/>
      <c r="D41" s="213"/>
      <c r="E41" s="196"/>
      <c r="F41" s="153">
        <f t="shared" si="1"/>
        <v>0</v>
      </c>
      <c r="G41" s="254" t="s">
        <v>164</v>
      </c>
      <c r="I41" s="108"/>
    </row>
    <row r="42" spans="1:9" s="106" customFormat="1" hidden="1" x14ac:dyDescent="0.25">
      <c r="A42" s="206"/>
      <c r="B42" s="196"/>
      <c r="C42" s="196"/>
      <c r="D42" s="213"/>
      <c r="E42" s="196"/>
      <c r="F42" s="153">
        <f t="shared" si="1"/>
        <v>0</v>
      </c>
      <c r="G42" s="254" t="s">
        <v>164</v>
      </c>
      <c r="I42" s="108"/>
    </row>
    <row r="43" spans="1:9" s="106" customFormat="1" hidden="1" x14ac:dyDescent="0.25">
      <c r="A43" s="206"/>
      <c r="B43" s="196"/>
      <c r="C43" s="196"/>
      <c r="D43" s="213"/>
      <c r="E43" s="196"/>
      <c r="F43" s="153">
        <f t="shared" si="1"/>
        <v>0</v>
      </c>
      <c r="G43" s="254" t="s">
        <v>164</v>
      </c>
      <c r="I43" s="108"/>
    </row>
    <row r="44" spans="1:9" s="106" customFormat="1" hidden="1" x14ac:dyDescent="0.25">
      <c r="A44" s="206"/>
      <c r="B44" s="196"/>
      <c r="C44" s="196"/>
      <c r="D44" s="213"/>
      <c r="E44" s="196"/>
      <c r="F44" s="153">
        <f t="shared" si="1"/>
        <v>0</v>
      </c>
      <c r="G44" s="254" t="s">
        <v>164</v>
      </c>
      <c r="I44" s="108"/>
    </row>
    <row r="45" spans="1:9" s="106" customFormat="1" hidden="1" x14ac:dyDescent="0.25">
      <c r="A45" s="206"/>
      <c r="B45" s="196"/>
      <c r="C45" s="196"/>
      <c r="D45" s="213"/>
      <c r="E45" s="196"/>
      <c r="F45" s="153">
        <f t="shared" si="1"/>
        <v>0</v>
      </c>
      <c r="G45" s="254" t="s">
        <v>164</v>
      </c>
      <c r="I45" s="108"/>
    </row>
    <row r="46" spans="1:9" s="106" customFormat="1" hidden="1" x14ac:dyDescent="0.25">
      <c r="A46" s="206"/>
      <c r="B46" s="196"/>
      <c r="C46" s="196"/>
      <c r="D46" s="213"/>
      <c r="E46" s="196"/>
      <c r="F46" s="153">
        <f t="shared" si="1"/>
        <v>0</v>
      </c>
      <c r="G46" s="254" t="s">
        <v>164</v>
      </c>
      <c r="I46" s="108"/>
    </row>
    <row r="47" spans="1:9" s="106" customFormat="1" hidden="1" x14ac:dyDescent="0.25">
      <c r="A47" s="206"/>
      <c r="B47" s="196"/>
      <c r="C47" s="196"/>
      <c r="D47" s="213"/>
      <c r="E47" s="196"/>
      <c r="F47" s="153">
        <f t="shared" si="1"/>
        <v>0</v>
      </c>
      <c r="G47" s="254" t="s">
        <v>164</v>
      </c>
      <c r="I47" s="108"/>
    </row>
    <row r="48" spans="1:9" s="106" customFormat="1" hidden="1" x14ac:dyDescent="0.25">
      <c r="A48" s="206"/>
      <c r="B48" s="196"/>
      <c r="C48" s="196"/>
      <c r="D48" s="213"/>
      <c r="E48" s="196"/>
      <c r="F48" s="153">
        <f t="shared" si="1"/>
        <v>0</v>
      </c>
      <c r="G48" s="254" t="s">
        <v>164</v>
      </c>
      <c r="I48" s="108"/>
    </row>
    <row r="49" spans="1:9" s="106" customFormat="1" hidden="1" x14ac:dyDescent="0.25">
      <c r="A49" s="206"/>
      <c r="B49" s="196"/>
      <c r="C49" s="196"/>
      <c r="D49" s="213"/>
      <c r="E49" s="196"/>
      <c r="F49" s="153">
        <f t="shared" si="1"/>
        <v>0</v>
      </c>
      <c r="G49" s="254" t="s">
        <v>164</v>
      </c>
      <c r="I49" s="108"/>
    </row>
    <row r="50" spans="1:9" s="106" customFormat="1" hidden="1" x14ac:dyDescent="0.25">
      <c r="A50" s="206"/>
      <c r="B50" s="196"/>
      <c r="C50" s="196"/>
      <c r="D50" s="213"/>
      <c r="E50" s="196"/>
      <c r="F50" s="153">
        <f t="shared" si="1"/>
        <v>0</v>
      </c>
      <c r="G50" s="254" t="s">
        <v>164</v>
      </c>
      <c r="I50" s="108"/>
    </row>
    <row r="51" spans="1:9" s="106" customFormat="1" hidden="1" x14ac:dyDescent="0.25">
      <c r="A51" s="206"/>
      <c r="B51" s="196"/>
      <c r="C51" s="196"/>
      <c r="D51" s="213"/>
      <c r="E51" s="196"/>
      <c r="F51" s="153">
        <f t="shared" si="1"/>
        <v>0</v>
      </c>
      <c r="G51" s="254" t="s">
        <v>164</v>
      </c>
      <c r="I51" s="108"/>
    </row>
    <row r="52" spans="1:9" s="106" customFormat="1" hidden="1" x14ac:dyDescent="0.25">
      <c r="A52" s="206"/>
      <c r="B52" s="196"/>
      <c r="C52" s="196"/>
      <c r="D52" s="213"/>
      <c r="E52" s="196"/>
      <c r="F52" s="153">
        <f t="shared" si="1"/>
        <v>0</v>
      </c>
      <c r="G52" s="254" t="s">
        <v>164</v>
      </c>
      <c r="I52" s="108"/>
    </row>
    <row r="53" spans="1:9" s="106" customFormat="1" hidden="1" x14ac:dyDescent="0.25">
      <c r="A53" s="206"/>
      <c r="B53" s="196"/>
      <c r="C53" s="196"/>
      <c r="D53" s="213"/>
      <c r="E53" s="196"/>
      <c r="F53" s="153">
        <f t="shared" si="1"/>
        <v>0</v>
      </c>
      <c r="G53" s="254" t="s">
        <v>164</v>
      </c>
      <c r="I53" s="108"/>
    </row>
    <row r="54" spans="1:9" s="106" customFormat="1" hidden="1" x14ac:dyDescent="0.25">
      <c r="A54" s="206"/>
      <c r="B54" s="196"/>
      <c r="C54" s="196"/>
      <c r="D54" s="213"/>
      <c r="E54" s="196"/>
      <c r="F54" s="153">
        <f t="shared" si="1"/>
        <v>0</v>
      </c>
      <c r="G54" s="254" t="s">
        <v>164</v>
      </c>
      <c r="I54" s="108"/>
    </row>
    <row r="55" spans="1:9" s="106" customFormat="1" hidden="1" x14ac:dyDescent="0.25">
      <c r="A55" s="206"/>
      <c r="B55" s="196"/>
      <c r="C55" s="196"/>
      <c r="D55" s="213"/>
      <c r="E55" s="196"/>
      <c r="F55" s="153">
        <f t="shared" si="1"/>
        <v>0</v>
      </c>
      <c r="G55" s="254" t="s">
        <v>164</v>
      </c>
      <c r="I55" s="108"/>
    </row>
    <row r="56" spans="1:9" s="106" customFormat="1" hidden="1" x14ac:dyDescent="0.25">
      <c r="A56" s="206"/>
      <c r="B56" s="196"/>
      <c r="C56" s="196"/>
      <c r="D56" s="213"/>
      <c r="E56" s="196"/>
      <c r="F56" s="153">
        <f t="shared" si="1"/>
        <v>0</v>
      </c>
      <c r="G56" s="254" t="s">
        <v>164</v>
      </c>
      <c r="I56" s="108"/>
    </row>
    <row r="57" spans="1:9" s="106" customFormat="1" hidden="1" x14ac:dyDescent="0.25">
      <c r="A57" s="206"/>
      <c r="B57" s="196"/>
      <c r="C57" s="196"/>
      <c r="D57" s="213"/>
      <c r="E57" s="196"/>
      <c r="F57" s="153">
        <f t="shared" si="1"/>
        <v>0</v>
      </c>
      <c r="G57" s="254" t="s">
        <v>164</v>
      </c>
      <c r="I57" s="108"/>
    </row>
    <row r="58" spans="1:9" s="106" customFormat="1" hidden="1" x14ac:dyDescent="0.25">
      <c r="A58" s="206"/>
      <c r="B58" s="196"/>
      <c r="C58" s="196"/>
      <c r="D58" s="213"/>
      <c r="E58" s="196"/>
      <c r="F58" s="153">
        <f t="shared" si="1"/>
        <v>0</v>
      </c>
      <c r="G58" s="254" t="s">
        <v>164</v>
      </c>
      <c r="I58" s="108"/>
    </row>
    <row r="59" spans="1:9" s="106" customFormat="1" hidden="1" x14ac:dyDescent="0.25">
      <c r="A59" s="206"/>
      <c r="B59" s="196"/>
      <c r="C59" s="196"/>
      <c r="D59" s="213"/>
      <c r="E59" s="196"/>
      <c r="F59" s="153">
        <f t="shared" si="1"/>
        <v>0</v>
      </c>
      <c r="G59" s="254" t="s">
        <v>164</v>
      </c>
      <c r="I59" s="108"/>
    </row>
    <row r="60" spans="1:9" s="106" customFormat="1" hidden="1" x14ac:dyDescent="0.25">
      <c r="A60" s="206"/>
      <c r="B60" s="196"/>
      <c r="C60" s="196"/>
      <c r="D60" s="213"/>
      <c r="E60" s="196"/>
      <c r="F60" s="153">
        <f t="shared" si="1"/>
        <v>0</v>
      </c>
      <c r="G60" s="254" t="s">
        <v>164</v>
      </c>
      <c r="I60" s="108"/>
    </row>
    <row r="61" spans="1:9" s="106" customFormat="1" hidden="1" x14ac:dyDescent="0.25">
      <c r="A61" s="206"/>
      <c r="B61" s="196"/>
      <c r="C61" s="196"/>
      <c r="D61" s="213"/>
      <c r="E61" s="196"/>
      <c r="F61" s="153">
        <f t="shared" si="1"/>
        <v>0</v>
      </c>
      <c r="G61" s="254" t="s">
        <v>164</v>
      </c>
      <c r="I61" s="108"/>
    </row>
    <row r="62" spans="1:9" s="106" customFormat="1" hidden="1" x14ac:dyDescent="0.25">
      <c r="A62" s="206"/>
      <c r="B62" s="196"/>
      <c r="C62" s="196"/>
      <c r="D62" s="213"/>
      <c r="E62" s="196"/>
      <c r="F62" s="153">
        <f t="shared" si="1"/>
        <v>0</v>
      </c>
      <c r="G62" s="254" t="s">
        <v>164</v>
      </c>
      <c r="I62" s="108"/>
    </row>
    <row r="63" spans="1:9" s="106" customFormat="1" hidden="1" x14ac:dyDescent="0.25">
      <c r="A63" s="206"/>
      <c r="B63" s="196"/>
      <c r="C63" s="196"/>
      <c r="D63" s="213"/>
      <c r="E63" s="196"/>
      <c r="F63" s="153">
        <f t="shared" si="1"/>
        <v>0</v>
      </c>
      <c r="G63" s="254" t="s">
        <v>164</v>
      </c>
      <c r="I63" s="108"/>
    </row>
    <row r="64" spans="1:9" s="106" customFormat="1" hidden="1" x14ac:dyDescent="0.25">
      <c r="A64" s="206"/>
      <c r="B64" s="196"/>
      <c r="C64" s="196"/>
      <c r="D64" s="213"/>
      <c r="E64" s="196"/>
      <c r="F64" s="153">
        <f t="shared" si="1"/>
        <v>0</v>
      </c>
      <c r="G64" s="254" t="s">
        <v>164</v>
      </c>
      <c r="I64" s="108"/>
    </row>
    <row r="65" spans="1:9" s="106" customFormat="1" hidden="1" x14ac:dyDescent="0.25">
      <c r="A65" s="206"/>
      <c r="B65" s="196"/>
      <c r="C65" s="196"/>
      <c r="D65" s="213"/>
      <c r="E65" s="196"/>
      <c r="F65" s="153">
        <f t="shared" si="1"/>
        <v>0</v>
      </c>
      <c r="G65" s="254" t="s">
        <v>164</v>
      </c>
      <c r="I65" s="108"/>
    </row>
    <row r="66" spans="1:9" s="106" customFormat="1" hidden="1" x14ac:dyDescent="0.25">
      <c r="A66" s="206"/>
      <c r="B66" s="196"/>
      <c r="C66" s="196"/>
      <c r="D66" s="213"/>
      <c r="E66" s="196"/>
      <c r="F66" s="153">
        <f t="shared" si="1"/>
        <v>0</v>
      </c>
      <c r="G66" s="254" t="s">
        <v>164</v>
      </c>
      <c r="I66" s="108"/>
    </row>
    <row r="67" spans="1:9" s="106" customFormat="1" hidden="1" x14ac:dyDescent="0.25">
      <c r="A67" s="206"/>
      <c r="B67" s="196"/>
      <c r="C67" s="196"/>
      <c r="D67" s="213"/>
      <c r="E67" s="196"/>
      <c r="F67" s="153">
        <f t="shared" si="1"/>
        <v>0</v>
      </c>
      <c r="G67" s="254" t="s">
        <v>164</v>
      </c>
      <c r="I67" s="108"/>
    </row>
    <row r="68" spans="1:9" s="106" customFormat="1" hidden="1" x14ac:dyDescent="0.25">
      <c r="A68" s="206"/>
      <c r="B68" s="196"/>
      <c r="C68" s="196"/>
      <c r="D68" s="213"/>
      <c r="E68" s="196"/>
      <c r="F68" s="153">
        <f t="shared" si="1"/>
        <v>0</v>
      </c>
      <c r="G68" s="254" t="s">
        <v>164</v>
      </c>
      <c r="I68" s="108"/>
    </row>
    <row r="69" spans="1:9" s="106" customFormat="1" hidden="1" x14ac:dyDescent="0.25">
      <c r="A69" s="206"/>
      <c r="B69" s="196"/>
      <c r="C69" s="196"/>
      <c r="D69" s="213"/>
      <c r="E69" s="196"/>
      <c r="F69" s="153">
        <f t="shared" si="1"/>
        <v>0</v>
      </c>
      <c r="G69" s="254" t="s">
        <v>164</v>
      </c>
      <c r="I69" s="108"/>
    </row>
    <row r="70" spans="1:9" s="106" customFormat="1" hidden="1" x14ac:dyDescent="0.25">
      <c r="A70" s="206"/>
      <c r="B70" s="196"/>
      <c r="C70" s="196"/>
      <c r="D70" s="213"/>
      <c r="E70" s="196"/>
      <c r="F70" s="153">
        <f t="shared" si="1"/>
        <v>0</v>
      </c>
      <c r="G70" s="254" t="s">
        <v>164</v>
      </c>
      <c r="I70" s="108"/>
    </row>
    <row r="71" spans="1:9" s="106" customFormat="1" hidden="1" x14ac:dyDescent="0.25">
      <c r="A71" s="206"/>
      <c r="B71" s="196"/>
      <c r="C71" s="196"/>
      <c r="D71" s="213"/>
      <c r="E71" s="196"/>
      <c r="F71" s="153">
        <f t="shared" si="1"/>
        <v>0</v>
      </c>
      <c r="G71" s="254" t="s">
        <v>164</v>
      </c>
      <c r="I71" s="108"/>
    </row>
    <row r="72" spans="1:9" s="106" customFormat="1" hidden="1" x14ac:dyDescent="0.25">
      <c r="A72" s="206"/>
      <c r="B72" s="196"/>
      <c r="C72" s="196"/>
      <c r="D72" s="213"/>
      <c r="E72" s="196"/>
      <c r="F72" s="153">
        <f t="shared" si="1"/>
        <v>0</v>
      </c>
      <c r="G72" s="254" t="s">
        <v>164</v>
      </c>
      <c r="I72" s="108"/>
    </row>
    <row r="73" spans="1:9" s="106" customFormat="1" hidden="1" x14ac:dyDescent="0.25">
      <c r="A73" s="206"/>
      <c r="B73" s="196"/>
      <c r="C73" s="196"/>
      <c r="D73" s="213"/>
      <c r="E73" s="196"/>
      <c r="F73" s="153">
        <f t="shared" si="1"/>
        <v>0</v>
      </c>
      <c r="G73" s="254" t="s">
        <v>164</v>
      </c>
      <c r="I73" s="108"/>
    </row>
    <row r="74" spans="1:9" s="106" customFormat="1" hidden="1" x14ac:dyDescent="0.25">
      <c r="A74" s="206"/>
      <c r="B74" s="196"/>
      <c r="C74" s="196"/>
      <c r="D74" s="213"/>
      <c r="E74" s="196"/>
      <c r="F74" s="153">
        <f t="shared" si="1"/>
        <v>0</v>
      </c>
      <c r="G74" s="254" t="s">
        <v>164</v>
      </c>
      <c r="I74" s="108"/>
    </row>
    <row r="75" spans="1:9" s="106" customFormat="1" hidden="1" x14ac:dyDescent="0.25">
      <c r="A75" s="206"/>
      <c r="B75" s="196"/>
      <c r="C75" s="196"/>
      <c r="D75" s="213"/>
      <c r="E75" s="196"/>
      <c r="F75" s="153">
        <f t="shared" si="1"/>
        <v>0</v>
      </c>
      <c r="G75" s="254" t="s">
        <v>164</v>
      </c>
      <c r="I75" s="108"/>
    </row>
    <row r="76" spans="1:9" s="106" customFormat="1" hidden="1" x14ac:dyDescent="0.25">
      <c r="A76" s="206"/>
      <c r="B76" s="196"/>
      <c r="C76" s="196"/>
      <c r="D76" s="213"/>
      <c r="E76" s="196"/>
      <c r="F76" s="153">
        <f t="shared" si="1"/>
        <v>0</v>
      </c>
      <c r="G76" s="254" t="s">
        <v>164</v>
      </c>
      <c r="I76" s="108"/>
    </row>
    <row r="77" spans="1:9" s="106" customFormat="1" hidden="1" x14ac:dyDescent="0.25">
      <c r="A77" s="206"/>
      <c r="B77" s="196"/>
      <c r="C77" s="196"/>
      <c r="D77" s="213"/>
      <c r="E77" s="196"/>
      <c r="F77" s="153">
        <f t="shared" si="1"/>
        <v>0</v>
      </c>
      <c r="G77" s="254" t="s">
        <v>164</v>
      </c>
      <c r="I77" s="108"/>
    </row>
    <row r="78" spans="1:9" s="106" customFormat="1" hidden="1" x14ac:dyDescent="0.25">
      <c r="A78" s="206"/>
      <c r="B78" s="196"/>
      <c r="C78" s="196"/>
      <c r="D78" s="213"/>
      <c r="E78" s="196"/>
      <c r="F78" s="153">
        <f t="shared" si="1"/>
        <v>0</v>
      </c>
      <c r="G78" s="254" t="s">
        <v>164</v>
      </c>
      <c r="I78" s="108"/>
    </row>
    <row r="79" spans="1:9" s="106" customFormat="1" hidden="1" x14ac:dyDescent="0.25">
      <c r="A79" s="206"/>
      <c r="B79" s="196"/>
      <c r="C79" s="196"/>
      <c r="D79" s="213"/>
      <c r="E79" s="196"/>
      <c r="F79" s="153">
        <f t="shared" si="1"/>
        <v>0</v>
      </c>
      <c r="G79" s="254" t="s">
        <v>164</v>
      </c>
      <c r="I79" s="108"/>
    </row>
    <row r="80" spans="1:9" s="106" customFormat="1" hidden="1" x14ac:dyDescent="0.25">
      <c r="A80" s="206"/>
      <c r="B80" s="196"/>
      <c r="C80" s="196"/>
      <c r="D80" s="213"/>
      <c r="E80" s="196"/>
      <c r="F80" s="153">
        <f t="shared" si="1"/>
        <v>0</v>
      </c>
      <c r="G80" s="254" t="s">
        <v>164</v>
      </c>
      <c r="I80" s="108"/>
    </row>
    <row r="81" spans="1:9" s="106" customFormat="1" hidden="1" x14ac:dyDescent="0.25">
      <c r="A81" s="206"/>
      <c r="B81" s="196"/>
      <c r="C81" s="196"/>
      <c r="D81" s="213"/>
      <c r="E81" s="196"/>
      <c r="F81" s="153">
        <f t="shared" si="1"/>
        <v>0</v>
      </c>
      <c r="G81" s="254" t="s">
        <v>164</v>
      </c>
      <c r="I81" s="108"/>
    </row>
    <row r="82" spans="1:9" s="106" customFormat="1" hidden="1" x14ac:dyDescent="0.25">
      <c r="A82" s="206"/>
      <c r="B82" s="196"/>
      <c r="C82" s="196"/>
      <c r="D82" s="213"/>
      <c r="E82" s="196"/>
      <c r="F82" s="153">
        <f t="shared" si="1"/>
        <v>0</v>
      </c>
      <c r="G82" s="254" t="s">
        <v>164</v>
      </c>
      <c r="I82" s="108"/>
    </row>
    <row r="83" spans="1:9" s="106" customFormat="1" hidden="1" x14ac:dyDescent="0.25">
      <c r="A83" s="206"/>
      <c r="B83" s="196"/>
      <c r="C83" s="196"/>
      <c r="D83" s="213"/>
      <c r="E83" s="196"/>
      <c r="F83" s="153">
        <f t="shared" si="1"/>
        <v>0</v>
      </c>
      <c r="G83" s="254" t="s">
        <v>164</v>
      </c>
      <c r="I83" s="108"/>
    </row>
    <row r="84" spans="1:9" s="106" customFormat="1" hidden="1" x14ac:dyDescent="0.25">
      <c r="A84" s="206"/>
      <c r="B84" s="196"/>
      <c r="C84" s="196"/>
      <c r="D84" s="213"/>
      <c r="E84" s="196"/>
      <c r="F84" s="153">
        <f t="shared" si="1"/>
        <v>0</v>
      </c>
      <c r="G84" s="254" t="s">
        <v>164</v>
      </c>
      <c r="I84" s="108"/>
    </row>
    <row r="85" spans="1:9" s="106" customFormat="1" hidden="1" x14ac:dyDescent="0.25">
      <c r="A85" s="206"/>
      <c r="B85" s="196"/>
      <c r="C85" s="196"/>
      <c r="D85" s="213"/>
      <c r="E85" s="196"/>
      <c r="F85" s="153">
        <f t="shared" si="1"/>
        <v>0</v>
      </c>
      <c r="G85" s="254" t="s">
        <v>164</v>
      </c>
      <c r="I85" s="108"/>
    </row>
    <row r="86" spans="1:9" s="106" customFormat="1" hidden="1" x14ac:dyDescent="0.25">
      <c r="A86" s="206"/>
      <c r="B86" s="196"/>
      <c r="C86" s="196"/>
      <c r="D86" s="213"/>
      <c r="E86" s="196"/>
      <c r="F86" s="153">
        <f t="shared" si="1"/>
        <v>0</v>
      </c>
      <c r="G86" s="254" t="s">
        <v>164</v>
      </c>
      <c r="I86" s="108"/>
    </row>
    <row r="87" spans="1:9" s="106" customFormat="1" hidden="1" x14ac:dyDescent="0.25">
      <c r="A87" s="206"/>
      <c r="B87" s="196"/>
      <c r="C87" s="196"/>
      <c r="D87" s="213"/>
      <c r="E87" s="196"/>
      <c r="F87" s="153">
        <f t="shared" si="1"/>
        <v>0</v>
      </c>
      <c r="G87" s="254" t="s">
        <v>164</v>
      </c>
      <c r="I87" s="108"/>
    </row>
    <row r="88" spans="1:9" s="106" customFormat="1" hidden="1" x14ac:dyDescent="0.25">
      <c r="A88" s="206"/>
      <c r="B88" s="196"/>
      <c r="C88" s="196"/>
      <c r="D88" s="213"/>
      <c r="E88" s="196"/>
      <c r="F88" s="153">
        <f t="shared" si="1"/>
        <v>0</v>
      </c>
      <c r="G88" s="254" t="s">
        <v>164</v>
      </c>
      <c r="I88" s="108"/>
    </row>
    <row r="89" spans="1:9" s="106" customFormat="1" hidden="1" x14ac:dyDescent="0.25">
      <c r="A89" s="206"/>
      <c r="B89" s="196"/>
      <c r="C89" s="196"/>
      <c r="D89" s="213"/>
      <c r="E89" s="196"/>
      <c r="F89" s="153">
        <f t="shared" si="1"/>
        <v>0</v>
      </c>
      <c r="G89" s="254" t="s">
        <v>164</v>
      </c>
      <c r="I89" s="108"/>
    </row>
    <row r="90" spans="1:9" s="106" customFormat="1" hidden="1" x14ac:dyDescent="0.25">
      <c r="A90" s="206"/>
      <c r="B90" s="196"/>
      <c r="C90" s="196"/>
      <c r="D90" s="213"/>
      <c r="E90" s="196"/>
      <c r="F90" s="153">
        <f t="shared" si="1"/>
        <v>0</v>
      </c>
      <c r="G90" s="254" t="s">
        <v>164</v>
      </c>
      <c r="I90" s="108"/>
    </row>
    <row r="91" spans="1:9" s="106" customFormat="1" hidden="1" x14ac:dyDescent="0.25">
      <c r="A91" s="206"/>
      <c r="B91" s="196"/>
      <c r="C91" s="196"/>
      <c r="D91" s="213"/>
      <c r="E91" s="196"/>
      <c r="F91" s="153">
        <f t="shared" si="1"/>
        <v>0</v>
      </c>
      <c r="G91" s="254" t="s">
        <v>164</v>
      </c>
      <c r="I91" s="108"/>
    </row>
    <row r="92" spans="1:9" s="106" customFormat="1" hidden="1" x14ac:dyDescent="0.25">
      <c r="A92" s="206"/>
      <c r="B92" s="196"/>
      <c r="C92" s="196"/>
      <c r="D92" s="213"/>
      <c r="E92" s="196"/>
      <c r="F92" s="153">
        <f t="shared" si="1"/>
        <v>0</v>
      </c>
      <c r="G92" s="254" t="s">
        <v>164</v>
      </c>
      <c r="I92" s="108"/>
    </row>
    <row r="93" spans="1:9" s="106" customFormat="1" hidden="1" x14ac:dyDescent="0.25">
      <c r="A93" s="206"/>
      <c r="B93" s="196"/>
      <c r="C93" s="196"/>
      <c r="D93" s="213"/>
      <c r="E93" s="196"/>
      <c r="F93" s="153">
        <f t="shared" si="1"/>
        <v>0</v>
      </c>
      <c r="G93" s="254" t="s">
        <v>164</v>
      </c>
      <c r="I93" s="108"/>
    </row>
    <row r="94" spans="1:9" s="106" customFormat="1" hidden="1" x14ac:dyDescent="0.25">
      <c r="A94" s="206"/>
      <c r="B94" s="196"/>
      <c r="C94" s="196"/>
      <c r="D94" s="213"/>
      <c r="E94" s="196"/>
      <c r="F94" s="153">
        <f t="shared" si="1"/>
        <v>0</v>
      </c>
      <c r="G94" s="254" t="s">
        <v>164</v>
      </c>
      <c r="I94" s="108"/>
    </row>
    <row r="95" spans="1:9" s="106" customFormat="1" hidden="1" x14ac:dyDescent="0.25">
      <c r="A95" s="206"/>
      <c r="B95" s="196"/>
      <c r="C95" s="196"/>
      <c r="D95" s="213"/>
      <c r="E95" s="196"/>
      <c r="F95" s="153">
        <f t="shared" si="1"/>
        <v>0</v>
      </c>
      <c r="G95" s="254" t="s">
        <v>164</v>
      </c>
      <c r="I95" s="108"/>
    </row>
    <row r="96" spans="1:9" s="106" customFormat="1" hidden="1" x14ac:dyDescent="0.25">
      <c r="A96" s="206"/>
      <c r="B96" s="196"/>
      <c r="C96" s="196"/>
      <c r="D96" s="213"/>
      <c r="E96" s="196"/>
      <c r="F96" s="153">
        <f t="shared" si="1"/>
        <v>0</v>
      </c>
      <c r="G96" s="254" t="s">
        <v>164</v>
      </c>
      <c r="I96" s="108"/>
    </row>
    <row r="97" spans="1:9" s="106" customFormat="1" hidden="1" x14ac:dyDescent="0.25">
      <c r="A97" s="206"/>
      <c r="B97" s="196"/>
      <c r="C97" s="196"/>
      <c r="D97" s="213"/>
      <c r="E97" s="196"/>
      <c r="F97" s="153">
        <f t="shared" si="1"/>
        <v>0</v>
      </c>
      <c r="G97" s="254" t="s">
        <v>164</v>
      </c>
      <c r="I97" s="108"/>
    </row>
    <row r="98" spans="1:9" s="106" customFormat="1" hidden="1" x14ac:dyDescent="0.25">
      <c r="A98" s="206"/>
      <c r="B98" s="196"/>
      <c r="C98" s="196"/>
      <c r="D98" s="213"/>
      <c r="E98" s="196"/>
      <c r="F98" s="153">
        <f t="shared" si="1"/>
        <v>0</v>
      </c>
      <c r="G98" s="254" t="s">
        <v>164</v>
      </c>
      <c r="I98" s="108"/>
    </row>
    <row r="99" spans="1:9" s="106" customFormat="1" hidden="1" x14ac:dyDescent="0.25">
      <c r="A99" s="206"/>
      <c r="B99" s="196"/>
      <c r="C99" s="196"/>
      <c r="D99" s="213"/>
      <c r="E99" s="196"/>
      <c r="F99" s="153">
        <f t="shared" si="1"/>
        <v>0</v>
      </c>
      <c r="G99" s="254" t="s">
        <v>164</v>
      </c>
      <c r="I99" s="108"/>
    </row>
    <row r="100" spans="1:9" s="106" customFormat="1" hidden="1" x14ac:dyDescent="0.25">
      <c r="A100" s="206"/>
      <c r="B100" s="196"/>
      <c r="C100" s="196"/>
      <c r="D100" s="213"/>
      <c r="E100" s="196"/>
      <c r="F100" s="153">
        <f t="shared" si="1"/>
        <v>0</v>
      </c>
      <c r="G100" s="254" t="s">
        <v>164</v>
      </c>
      <c r="I100" s="108"/>
    </row>
    <row r="101" spans="1:9" s="106" customFormat="1" hidden="1" x14ac:dyDescent="0.25">
      <c r="A101" s="206"/>
      <c r="B101" s="196"/>
      <c r="C101" s="196"/>
      <c r="D101" s="213"/>
      <c r="E101" s="196"/>
      <c r="F101" s="153">
        <f t="shared" si="1"/>
        <v>0</v>
      </c>
      <c r="G101" s="254" t="s">
        <v>164</v>
      </c>
      <c r="I101" s="108"/>
    </row>
    <row r="102" spans="1:9" s="106" customFormat="1" hidden="1" x14ac:dyDescent="0.25">
      <c r="A102" s="206"/>
      <c r="B102" s="196"/>
      <c r="C102" s="196"/>
      <c r="D102" s="213"/>
      <c r="E102" s="196"/>
      <c r="F102" s="153">
        <f t="shared" si="1"/>
        <v>0</v>
      </c>
      <c r="G102" s="254" t="s">
        <v>164</v>
      </c>
      <c r="I102" s="108"/>
    </row>
    <row r="103" spans="1:9" s="106" customFormat="1" hidden="1" x14ac:dyDescent="0.25">
      <c r="A103" s="206"/>
      <c r="B103" s="196"/>
      <c r="C103" s="196"/>
      <c r="D103" s="213"/>
      <c r="E103" s="196"/>
      <c r="F103" s="153">
        <f t="shared" si="1"/>
        <v>0</v>
      </c>
      <c r="G103" s="254" t="s">
        <v>164</v>
      </c>
      <c r="I103" s="108"/>
    </row>
    <row r="104" spans="1:9" s="106" customFormat="1" hidden="1" x14ac:dyDescent="0.25">
      <c r="A104" s="206"/>
      <c r="B104" s="196"/>
      <c r="C104" s="196"/>
      <c r="D104" s="213"/>
      <c r="E104" s="196"/>
      <c r="F104" s="153">
        <f t="shared" si="1"/>
        <v>0</v>
      </c>
      <c r="G104" s="254" t="s">
        <v>164</v>
      </c>
      <c r="I104" s="108"/>
    </row>
    <row r="105" spans="1:9" s="106" customFormat="1" hidden="1" x14ac:dyDescent="0.25">
      <c r="A105" s="206"/>
      <c r="B105" s="196"/>
      <c r="C105" s="196"/>
      <c r="D105" s="213"/>
      <c r="E105" s="196"/>
      <c r="F105" s="153">
        <f t="shared" si="1"/>
        <v>0</v>
      </c>
      <c r="G105" s="254" t="s">
        <v>164</v>
      </c>
      <c r="I105" s="108"/>
    </row>
    <row r="106" spans="1:9" s="106" customFormat="1" hidden="1" x14ac:dyDescent="0.25">
      <c r="A106" s="206"/>
      <c r="B106" s="196"/>
      <c r="C106" s="196"/>
      <c r="D106" s="213"/>
      <c r="E106" s="196"/>
      <c r="F106" s="153">
        <f t="shared" si="1"/>
        <v>0</v>
      </c>
      <c r="G106" s="254" t="s">
        <v>164</v>
      </c>
      <c r="I106" s="108"/>
    </row>
    <row r="107" spans="1:9" s="106" customFormat="1" hidden="1" x14ac:dyDescent="0.25">
      <c r="A107" s="206"/>
      <c r="B107" s="196"/>
      <c r="C107" s="196"/>
      <c r="D107" s="213"/>
      <c r="E107" s="196"/>
      <c r="F107" s="153">
        <f t="shared" si="1"/>
        <v>0</v>
      </c>
      <c r="G107" s="254" t="s">
        <v>164</v>
      </c>
      <c r="I107" s="108"/>
    </row>
    <row r="108" spans="1:9" s="106" customFormat="1" hidden="1" x14ac:dyDescent="0.25">
      <c r="A108" s="206"/>
      <c r="B108" s="196"/>
      <c r="C108" s="196"/>
      <c r="D108" s="213"/>
      <c r="E108" s="196"/>
      <c r="F108" s="153">
        <f t="shared" si="1"/>
        <v>0</v>
      </c>
      <c r="G108" s="254" t="s">
        <v>164</v>
      </c>
      <c r="I108" s="108"/>
    </row>
    <row r="109" spans="1:9" s="106" customFormat="1" hidden="1" x14ac:dyDescent="0.25">
      <c r="A109" s="206"/>
      <c r="B109" s="196"/>
      <c r="C109" s="196"/>
      <c r="D109" s="213"/>
      <c r="E109" s="196"/>
      <c r="F109" s="153">
        <f t="shared" si="1"/>
        <v>0</v>
      </c>
      <c r="G109" s="254" t="s">
        <v>164</v>
      </c>
      <c r="I109" s="108"/>
    </row>
    <row r="110" spans="1:9" s="106" customFormat="1" hidden="1" x14ac:dyDescent="0.25">
      <c r="A110" s="206"/>
      <c r="B110" s="196"/>
      <c r="C110" s="196"/>
      <c r="D110" s="213"/>
      <c r="E110" s="196"/>
      <c r="F110" s="153">
        <f t="shared" si="1"/>
        <v>0</v>
      </c>
      <c r="G110" s="254" t="s">
        <v>164</v>
      </c>
      <c r="I110" s="108"/>
    </row>
    <row r="111" spans="1:9" s="106" customFormat="1" hidden="1" x14ac:dyDescent="0.25">
      <c r="A111" s="206"/>
      <c r="B111" s="196"/>
      <c r="C111" s="196"/>
      <c r="D111" s="213"/>
      <c r="E111" s="196"/>
      <c r="F111" s="153">
        <f t="shared" si="1"/>
        <v>0</v>
      </c>
      <c r="G111" s="254" t="s">
        <v>164</v>
      </c>
      <c r="I111" s="108"/>
    </row>
    <row r="112" spans="1:9" s="106" customFormat="1" hidden="1" x14ac:dyDescent="0.25">
      <c r="A112" s="206"/>
      <c r="B112" s="196"/>
      <c r="C112" s="196"/>
      <c r="D112" s="213"/>
      <c r="E112" s="196"/>
      <c r="F112" s="153">
        <f t="shared" si="1"/>
        <v>0</v>
      </c>
      <c r="G112" s="254" t="s">
        <v>164</v>
      </c>
      <c r="I112" s="108"/>
    </row>
    <row r="113" spans="1:9" s="106" customFormat="1" hidden="1" x14ac:dyDescent="0.25">
      <c r="A113" s="206"/>
      <c r="B113" s="196"/>
      <c r="C113" s="196"/>
      <c r="D113" s="213"/>
      <c r="E113" s="196"/>
      <c r="F113" s="153">
        <f t="shared" si="1"/>
        <v>0</v>
      </c>
      <c r="G113" s="254" t="s">
        <v>164</v>
      </c>
      <c r="I113" s="108"/>
    </row>
    <row r="114" spans="1:9" s="106" customFormat="1" hidden="1" x14ac:dyDescent="0.25">
      <c r="A114" s="206"/>
      <c r="B114" s="196"/>
      <c r="C114" s="196"/>
      <c r="D114" s="213"/>
      <c r="E114" s="196"/>
      <c r="F114" s="153">
        <f t="shared" si="1"/>
        <v>0</v>
      </c>
      <c r="G114" s="254" t="s">
        <v>164</v>
      </c>
      <c r="I114" s="108"/>
    </row>
    <row r="115" spans="1:9" s="106" customFormat="1" hidden="1" x14ac:dyDescent="0.25">
      <c r="A115" s="206"/>
      <c r="B115" s="196"/>
      <c r="C115" s="196"/>
      <c r="D115" s="213"/>
      <c r="E115" s="196"/>
      <c r="F115" s="153">
        <f t="shared" si="1"/>
        <v>0</v>
      </c>
      <c r="G115" s="254" t="s">
        <v>164</v>
      </c>
      <c r="I115" s="108"/>
    </row>
    <row r="116" spans="1:9" s="106" customFormat="1" hidden="1" x14ac:dyDescent="0.25">
      <c r="A116" s="206"/>
      <c r="B116" s="196"/>
      <c r="C116" s="196"/>
      <c r="D116" s="213"/>
      <c r="E116" s="196"/>
      <c r="F116" s="153">
        <f t="shared" si="1"/>
        <v>0</v>
      </c>
      <c r="G116" s="254" t="s">
        <v>164</v>
      </c>
      <c r="I116" s="108"/>
    </row>
    <row r="117" spans="1:9" s="106" customFormat="1" hidden="1" x14ac:dyDescent="0.25">
      <c r="A117" s="206"/>
      <c r="B117" s="196"/>
      <c r="C117" s="196"/>
      <c r="D117" s="213"/>
      <c r="E117" s="196"/>
      <c r="F117" s="153">
        <f t="shared" si="1"/>
        <v>0</v>
      </c>
      <c r="G117" s="254" t="s">
        <v>164</v>
      </c>
      <c r="I117" s="108"/>
    </row>
    <row r="118" spans="1:9" s="106" customFormat="1" hidden="1" x14ac:dyDescent="0.25">
      <c r="A118" s="206"/>
      <c r="B118" s="196"/>
      <c r="C118" s="196"/>
      <c r="D118" s="213"/>
      <c r="E118" s="196"/>
      <c r="F118" s="153">
        <f t="shared" si="1"/>
        <v>0</v>
      </c>
      <c r="G118" s="254" t="s">
        <v>164</v>
      </c>
      <c r="I118" s="108"/>
    </row>
    <row r="119" spans="1:9" s="106" customFormat="1" hidden="1" x14ac:dyDescent="0.25">
      <c r="A119" s="206"/>
      <c r="B119" s="196"/>
      <c r="C119" s="196"/>
      <c r="D119" s="213"/>
      <c r="E119" s="196"/>
      <c r="F119" s="153">
        <f t="shared" si="1"/>
        <v>0</v>
      </c>
      <c r="G119" s="254" t="s">
        <v>164</v>
      </c>
      <c r="I119" s="108"/>
    </row>
    <row r="120" spans="1:9" s="106" customFormat="1" hidden="1" x14ac:dyDescent="0.25">
      <c r="A120" s="206"/>
      <c r="B120" s="196"/>
      <c r="C120" s="196"/>
      <c r="D120" s="213"/>
      <c r="E120" s="196"/>
      <c r="F120" s="153">
        <f t="shared" si="1"/>
        <v>0</v>
      </c>
      <c r="G120" s="254" t="s">
        <v>164</v>
      </c>
      <c r="I120" s="108"/>
    </row>
    <row r="121" spans="1:9" s="106" customFormat="1" hidden="1" x14ac:dyDescent="0.25">
      <c r="A121" s="206"/>
      <c r="B121" s="196"/>
      <c r="C121" s="196"/>
      <c r="D121" s="213"/>
      <c r="E121" s="196"/>
      <c r="F121" s="153">
        <f t="shared" si="1"/>
        <v>0</v>
      </c>
      <c r="G121" s="254" t="s">
        <v>164</v>
      </c>
      <c r="I121" s="108"/>
    </row>
    <row r="122" spans="1:9" s="106" customFormat="1" hidden="1" x14ac:dyDescent="0.25">
      <c r="A122" s="206"/>
      <c r="B122" s="196"/>
      <c r="C122" s="196"/>
      <c r="D122" s="213"/>
      <c r="E122" s="196"/>
      <c r="F122" s="153">
        <f t="shared" si="1"/>
        <v>0</v>
      </c>
      <c r="G122" s="254" t="s">
        <v>164</v>
      </c>
      <c r="I122" s="108"/>
    </row>
    <row r="123" spans="1:9" s="106" customFormat="1" hidden="1" x14ac:dyDescent="0.25">
      <c r="A123" s="206"/>
      <c r="B123" s="196"/>
      <c r="C123" s="196"/>
      <c r="D123" s="213"/>
      <c r="E123" s="196"/>
      <c r="F123" s="153">
        <f t="shared" si="1"/>
        <v>0</v>
      </c>
      <c r="G123" s="254" t="s">
        <v>164</v>
      </c>
      <c r="I123" s="108"/>
    </row>
    <row r="124" spans="1:9" s="106" customFormat="1" hidden="1" x14ac:dyDescent="0.25">
      <c r="A124" s="206"/>
      <c r="B124" s="196"/>
      <c r="C124" s="196"/>
      <c r="D124" s="213"/>
      <c r="E124" s="196"/>
      <c r="F124" s="153">
        <f t="shared" si="1"/>
        <v>0</v>
      </c>
      <c r="G124" s="254" t="s">
        <v>164</v>
      </c>
      <c r="I124" s="108"/>
    </row>
    <row r="125" spans="1:9" s="106" customFormat="1" hidden="1" x14ac:dyDescent="0.25">
      <c r="A125" s="206"/>
      <c r="B125" s="196"/>
      <c r="C125" s="196"/>
      <c r="D125" s="213"/>
      <c r="E125" s="196"/>
      <c r="F125" s="153">
        <f t="shared" si="1"/>
        <v>0</v>
      </c>
      <c r="G125" s="254" t="s">
        <v>164</v>
      </c>
      <c r="I125" s="108"/>
    </row>
    <row r="126" spans="1:9" s="106" customFormat="1" hidden="1" x14ac:dyDescent="0.25">
      <c r="A126" s="206"/>
      <c r="B126" s="196"/>
      <c r="C126" s="196"/>
      <c r="D126" s="213"/>
      <c r="E126" s="196"/>
      <c r="F126" s="153">
        <f t="shared" si="1"/>
        <v>0</v>
      </c>
      <c r="G126" s="254" t="s">
        <v>164</v>
      </c>
      <c r="I126" s="108"/>
    </row>
    <row r="127" spans="1:9" s="106" customFormat="1" hidden="1" x14ac:dyDescent="0.25">
      <c r="A127" s="206"/>
      <c r="B127" s="196"/>
      <c r="C127" s="196"/>
      <c r="D127" s="213"/>
      <c r="E127" s="196"/>
      <c r="F127" s="153">
        <f t="shared" si="1"/>
        <v>0</v>
      </c>
      <c r="G127" s="254" t="s">
        <v>164</v>
      </c>
      <c r="I127" s="108"/>
    </row>
    <row r="128" spans="1:9" s="106" customFormat="1" hidden="1" x14ac:dyDescent="0.25">
      <c r="A128" s="206"/>
      <c r="B128" s="196"/>
      <c r="C128" s="196"/>
      <c r="D128" s="213"/>
      <c r="E128" s="196"/>
      <c r="F128" s="153">
        <f t="shared" si="1"/>
        <v>0</v>
      </c>
      <c r="G128" s="254" t="s">
        <v>164</v>
      </c>
      <c r="I128" s="108"/>
    </row>
    <row r="129" spans="1:9" s="106" customFormat="1" hidden="1" x14ac:dyDescent="0.25">
      <c r="A129" s="206"/>
      <c r="B129" s="196"/>
      <c r="C129" s="196"/>
      <c r="D129" s="213"/>
      <c r="E129" s="196"/>
      <c r="F129" s="153">
        <f t="shared" si="1"/>
        <v>0</v>
      </c>
      <c r="G129" s="254" t="s">
        <v>164</v>
      </c>
      <c r="I129" s="108"/>
    </row>
    <row r="130" spans="1:9" s="106" customFormat="1" hidden="1" x14ac:dyDescent="0.25">
      <c r="A130" s="206"/>
      <c r="B130" s="196"/>
      <c r="C130" s="196"/>
      <c r="D130" s="213"/>
      <c r="E130" s="196"/>
      <c r="F130" s="153">
        <f t="shared" si="1"/>
        <v>0</v>
      </c>
      <c r="G130" s="254" t="s">
        <v>164</v>
      </c>
      <c r="I130" s="108"/>
    </row>
    <row r="131" spans="1:9" s="106" customFormat="1" hidden="1" x14ac:dyDescent="0.25">
      <c r="A131" s="206"/>
      <c r="B131" s="196"/>
      <c r="C131" s="196"/>
      <c r="D131" s="213"/>
      <c r="E131" s="196"/>
      <c r="F131" s="153">
        <f t="shared" si="1"/>
        <v>0</v>
      </c>
      <c r="G131" s="254" t="s">
        <v>164</v>
      </c>
      <c r="I131" s="108"/>
    </row>
    <row r="132" spans="1:9" s="106" customFormat="1" hidden="1" x14ac:dyDescent="0.25">
      <c r="A132" s="206"/>
      <c r="B132" s="196"/>
      <c r="C132" s="196"/>
      <c r="D132" s="213"/>
      <c r="E132" s="196"/>
      <c r="F132" s="153">
        <f t="shared" si="1"/>
        <v>0</v>
      </c>
      <c r="G132" s="254" t="s">
        <v>164</v>
      </c>
      <c r="I132" s="108"/>
    </row>
    <row r="133" spans="1:9" s="106" customFormat="1" hidden="1" x14ac:dyDescent="0.25">
      <c r="A133" s="206"/>
      <c r="B133" s="196"/>
      <c r="C133" s="196"/>
      <c r="D133" s="213"/>
      <c r="E133" s="196"/>
      <c r="F133" s="153">
        <f t="shared" si="1"/>
        <v>0</v>
      </c>
      <c r="G133" s="254" t="s">
        <v>164</v>
      </c>
      <c r="I133" s="108"/>
    </row>
    <row r="134" spans="1:9" s="106" customFormat="1" x14ac:dyDescent="0.25">
      <c r="A134" s="206" t="s">
        <v>200</v>
      </c>
      <c r="B134" s="196">
        <v>3</v>
      </c>
      <c r="C134" s="196" t="s">
        <v>205</v>
      </c>
      <c r="D134" s="213">
        <f t="shared" ref="D134" ca="1" si="2">RAND()*1000000</f>
        <v>414135.78827752697</v>
      </c>
      <c r="E134" s="196">
        <v>7</v>
      </c>
      <c r="F134" s="245">
        <f ca="1">ROUND(+B134*D134*E134,2)</f>
        <v>8696851.5500000007</v>
      </c>
      <c r="G134" s="254" t="s">
        <v>164</v>
      </c>
      <c r="I134" s="108"/>
    </row>
    <row r="135" spans="1:9" x14ac:dyDescent="0.25">
      <c r="A135" s="222"/>
      <c r="B135" s="155"/>
      <c r="C135" s="155"/>
      <c r="D135" s="230"/>
      <c r="E135" s="231" t="s">
        <v>165</v>
      </c>
      <c r="F135" s="252">
        <f ca="1">ROUND(SUBTOTAL(109,F5:F134),2)</f>
        <v>32823836.77</v>
      </c>
      <c r="G135" s="256" t="s">
        <v>164</v>
      </c>
      <c r="I135" s="41" t="s">
        <v>206</v>
      </c>
    </row>
    <row r="136" spans="1:9" s="106" customFormat="1" x14ac:dyDescent="0.25">
      <c r="A136" s="206"/>
      <c r="B136" s="114"/>
      <c r="C136" s="114"/>
      <c r="D136" s="234"/>
      <c r="E136" s="114"/>
      <c r="F136" s="250"/>
      <c r="G136" s="254" t="s">
        <v>167</v>
      </c>
    </row>
    <row r="137" spans="1:9" s="106" customFormat="1" x14ac:dyDescent="0.25">
      <c r="A137" s="206" t="s">
        <v>200</v>
      </c>
      <c r="B137" s="196">
        <v>3</v>
      </c>
      <c r="C137" s="196" t="s">
        <v>205</v>
      </c>
      <c r="D137" s="213">
        <f t="shared" ref="D137:D139" ca="1" si="3">RAND()*1000000</f>
        <v>384492.28423947014</v>
      </c>
      <c r="E137" s="196">
        <v>7</v>
      </c>
      <c r="F137" s="153">
        <f ca="1">ROUND(+B137*D137*E137,2)</f>
        <v>8074337.9699999997</v>
      </c>
      <c r="G137" s="254" t="s">
        <v>167</v>
      </c>
    </row>
    <row r="138" spans="1:9" s="106" customFormat="1" x14ac:dyDescent="0.25">
      <c r="A138" s="206" t="s">
        <v>200</v>
      </c>
      <c r="B138" s="196">
        <v>3</v>
      </c>
      <c r="C138" s="196" t="s">
        <v>205</v>
      </c>
      <c r="D138" s="213">
        <f t="shared" ca="1" si="3"/>
        <v>757232.49532927666</v>
      </c>
      <c r="E138" s="196">
        <v>7</v>
      </c>
      <c r="F138" s="153">
        <f t="shared" ref="F138:F265" ca="1" si="4">ROUND(+B138*D138*E138,2)</f>
        <v>15901882.4</v>
      </c>
      <c r="G138" s="254" t="s">
        <v>167</v>
      </c>
      <c r="I138" s="108"/>
    </row>
    <row r="139" spans="1:9" s="106" customFormat="1" x14ac:dyDescent="0.25">
      <c r="A139" s="206" t="s">
        <v>200</v>
      </c>
      <c r="B139" s="196">
        <v>3</v>
      </c>
      <c r="C139" s="196" t="s">
        <v>205</v>
      </c>
      <c r="D139" s="213">
        <f t="shared" ca="1" si="3"/>
        <v>254202.38512474613</v>
      </c>
      <c r="E139" s="196">
        <v>7</v>
      </c>
      <c r="F139" s="153">
        <f t="shared" ca="1" si="4"/>
        <v>5338250.09</v>
      </c>
      <c r="G139" s="254" t="s">
        <v>167</v>
      </c>
      <c r="I139" s="108"/>
    </row>
    <row r="140" spans="1:9" s="106" customFormat="1" hidden="1" x14ac:dyDescent="0.25">
      <c r="A140" s="206"/>
      <c r="B140" s="196"/>
      <c r="C140" s="196"/>
      <c r="D140" s="213"/>
      <c r="E140" s="196"/>
      <c r="F140" s="153">
        <f t="shared" si="4"/>
        <v>0</v>
      </c>
      <c r="G140" s="254" t="s">
        <v>167</v>
      </c>
      <c r="I140" s="108"/>
    </row>
    <row r="141" spans="1:9" s="106" customFormat="1" hidden="1" x14ac:dyDescent="0.25">
      <c r="A141" s="206"/>
      <c r="B141" s="196"/>
      <c r="C141" s="196"/>
      <c r="D141" s="213"/>
      <c r="E141" s="196"/>
      <c r="F141" s="153">
        <f t="shared" si="4"/>
        <v>0</v>
      </c>
      <c r="G141" s="254" t="s">
        <v>167</v>
      </c>
      <c r="I141" s="108"/>
    </row>
    <row r="142" spans="1:9" s="106" customFormat="1" hidden="1" x14ac:dyDescent="0.25">
      <c r="A142" s="206"/>
      <c r="B142" s="196"/>
      <c r="C142" s="196"/>
      <c r="D142" s="213"/>
      <c r="E142" s="196"/>
      <c r="F142" s="153">
        <f t="shared" si="4"/>
        <v>0</v>
      </c>
      <c r="G142" s="254" t="s">
        <v>167</v>
      </c>
      <c r="I142" s="108"/>
    </row>
    <row r="143" spans="1:9" s="106" customFormat="1" hidden="1" x14ac:dyDescent="0.25">
      <c r="A143" s="206"/>
      <c r="B143" s="196"/>
      <c r="C143" s="196"/>
      <c r="D143" s="213"/>
      <c r="E143" s="196"/>
      <c r="F143" s="153">
        <f t="shared" si="4"/>
        <v>0</v>
      </c>
      <c r="G143" s="254" t="s">
        <v>167</v>
      </c>
      <c r="I143" s="108"/>
    </row>
    <row r="144" spans="1:9" s="106" customFormat="1" hidden="1" x14ac:dyDescent="0.25">
      <c r="A144" s="206"/>
      <c r="B144" s="196"/>
      <c r="C144" s="196"/>
      <c r="D144" s="213"/>
      <c r="E144" s="196"/>
      <c r="F144" s="153">
        <f t="shared" si="4"/>
        <v>0</v>
      </c>
      <c r="G144" s="254" t="s">
        <v>167</v>
      </c>
      <c r="I144" s="108"/>
    </row>
    <row r="145" spans="1:9" s="106" customFormat="1" hidden="1" x14ac:dyDescent="0.25">
      <c r="A145" s="206"/>
      <c r="B145" s="196"/>
      <c r="C145" s="196"/>
      <c r="D145" s="213"/>
      <c r="E145" s="196"/>
      <c r="F145" s="153">
        <f t="shared" si="4"/>
        <v>0</v>
      </c>
      <c r="G145" s="254" t="s">
        <v>167</v>
      </c>
      <c r="I145" s="108"/>
    </row>
    <row r="146" spans="1:9" s="106" customFormat="1" hidden="1" x14ac:dyDescent="0.25">
      <c r="A146" s="206"/>
      <c r="B146" s="196"/>
      <c r="C146" s="196"/>
      <c r="D146" s="213"/>
      <c r="E146" s="196"/>
      <c r="F146" s="153">
        <f t="shared" si="4"/>
        <v>0</v>
      </c>
      <c r="G146" s="254" t="s">
        <v>167</v>
      </c>
      <c r="I146" s="108"/>
    </row>
    <row r="147" spans="1:9" s="106" customFormat="1" hidden="1" x14ac:dyDescent="0.25">
      <c r="A147" s="206"/>
      <c r="B147" s="196"/>
      <c r="C147" s="196"/>
      <c r="D147" s="213"/>
      <c r="E147" s="196"/>
      <c r="F147" s="153">
        <f t="shared" si="4"/>
        <v>0</v>
      </c>
      <c r="G147" s="254" t="s">
        <v>167</v>
      </c>
      <c r="I147" s="108"/>
    </row>
    <row r="148" spans="1:9" s="106" customFormat="1" hidden="1" x14ac:dyDescent="0.25">
      <c r="A148" s="206"/>
      <c r="B148" s="196"/>
      <c r="C148" s="196"/>
      <c r="D148" s="213"/>
      <c r="E148" s="196"/>
      <c r="F148" s="153">
        <f t="shared" si="4"/>
        <v>0</v>
      </c>
      <c r="G148" s="254" t="s">
        <v>167</v>
      </c>
      <c r="I148" s="108"/>
    </row>
    <row r="149" spans="1:9" s="106" customFormat="1" hidden="1" x14ac:dyDescent="0.25">
      <c r="A149" s="206"/>
      <c r="B149" s="196"/>
      <c r="C149" s="196"/>
      <c r="D149" s="213"/>
      <c r="E149" s="196"/>
      <c r="F149" s="153">
        <f t="shared" si="4"/>
        <v>0</v>
      </c>
      <c r="G149" s="254" t="s">
        <v>167</v>
      </c>
      <c r="I149" s="108"/>
    </row>
    <row r="150" spans="1:9" s="106" customFormat="1" hidden="1" x14ac:dyDescent="0.25">
      <c r="A150" s="206"/>
      <c r="B150" s="196"/>
      <c r="C150" s="196"/>
      <c r="D150" s="213"/>
      <c r="E150" s="196"/>
      <c r="F150" s="153">
        <f t="shared" si="4"/>
        <v>0</v>
      </c>
      <c r="G150" s="254" t="s">
        <v>167</v>
      </c>
      <c r="I150" s="108"/>
    </row>
    <row r="151" spans="1:9" s="106" customFormat="1" hidden="1" x14ac:dyDescent="0.25">
      <c r="A151" s="206"/>
      <c r="B151" s="196"/>
      <c r="C151" s="196"/>
      <c r="D151" s="213"/>
      <c r="E151" s="196"/>
      <c r="F151" s="153">
        <f t="shared" si="4"/>
        <v>0</v>
      </c>
      <c r="G151" s="254" t="s">
        <v>167</v>
      </c>
      <c r="I151" s="108"/>
    </row>
    <row r="152" spans="1:9" s="106" customFormat="1" hidden="1" x14ac:dyDescent="0.25">
      <c r="A152" s="206"/>
      <c r="B152" s="196"/>
      <c r="C152" s="196"/>
      <c r="D152" s="213"/>
      <c r="E152" s="196"/>
      <c r="F152" s="153">
        <f t="shared" si="4"/>
        <v>0</v>
      </c>
      <c r="G152" s="254" t="s">
        <v>167</v>
      </c>
      <c r="I152" s="108"/>
    </row>
    <row r="153" spans="1:9" s="106" customFormat="1" hidden="1" x14ac:dyDescent="0.25">
      <c r="A153" s="206"/>
      <c r="B153" s="196"/>
      <c r="C153" s="196"/>
      <c r="D153" s="213"/>
      <c r="E153" s="196"/>
      <c r="F153" s="153">
        <f t="shared" si="4"/>
        <v>0</v>
      </c>
      <c r="G153" s="254" t="s">
        <v>167</v>
      </c>
      <c r="I153" s="108"/>
    </row>
    <row r="154" spans="1:9" s="106" customFormat="1" hidden="1" x14ac:dyDescent="0.25">
      <c r="A154" s="206"/>
      <c r="B154" s="196"/>
      <c r="C154" s="196"/>
      <c r="D154" s="213"/>
      <c r="E154" s="196"/>
      <c r="F154" s="153">
        <f t="shared" si="4"/>
        <v>0</v>
      </c>
      <c r="G154" s="254" t="s">
        <v>167</v>
      </c>
      <c r="I154" s="108"/>
    </row>
    <row r="155" spans="1:9" s="106" customFormat="1" hidden="1" x14ac:dyDescent="0.25">
      <c r="A155" s="206"/>
      <c r="B155" s="196"/>
      <c r="C155" s="196"/>
      <c r="D155" s="213"/>
      <c r="E155" s="196"/>
      <c r="F155" s="153">
        <f t="shared" si="4"/>
        <v>0</v>
      </c>
      <c r="G155" s="254" t="s">
        <v>167</v>
      </c>
      <c r="I155" s="108"/>
    </row>
    <row r="156" spans="1:9" s="106" customFormat="1" hidden="1" x14ac:dyDescent="0.25">
      <c r="A156" s="206"/>
      <c r="B156" s="196"/>
      <c r="C156" s="196"/>
      <c r="D156" s="213"/>
      <c r="E156" s="196"/>
      <c r="F156" s="153">
        <f t="shared" si="4"/>
        <v>0</v>
      </c>
      <c r="G156" s="254" t="s">
        <v>167</v>
      </c>
      <c r="I156" s="108"/>
    </row>
    <row r="157" spans="1:9" s="106" customFormat="1" hidden="1" x14ac:dyDescent="0.25">
      <c r="A157" s="206"/>
      <c r="B157" s="196"/>
      <c r="C157" s="196"/>
      <c r="D157" s="213"/>
      <c r="E157" s="196"/>
      <c r="F157" s="153">
        <f t="shared" si="4"/>
        <v>0</v>
      </c>
      <c r="G157" s="254" t="s">
        <v>167</v>
      </c>
      <c r="I157" s="108"/>
    </row>
    <row r="158" spans="1:9" s="106" customFormat="1" hidden="1" x14ac:dyDescent="0.25">
      <c r="A158" s="206"/>
      <c r="B158" s="196"/>
      <c r="C158" s="196"/>
      <c r="D158" s="213"/>
      <c r="E158" s="196"/>
      <c r="F158" s="153">
        <f t="shared" si="4"/>
        <v>0</v>
      </c>
      <c r="G158" s="254" t="s">
        <v>167</v>
      </c>
      <c r="I158" s="108"/>
    </row>
    <row r="159" spans="1:9" s="106" customFormat="1" hidden="1" x14ac:dyDescent="0.25">
      <c r="A159" s="206"/>
      <c r="B159" s="196"/>
      <c r="C159" s="196"/>
      <c r="D159" s="213"/>
      <c r="E159" s="196"/>
      <c r="F159" s="153">
        <f t="shared" si="4"/>
        <v>0</v>
      </c>
      <c r="G159" s="254" t="s">
        <v>167</v>
      </c>
      <c r="I159" s="108"/>
    </row>
    <row r="160" spans="1:9" s="106" customFormat="1" hidden="1" x14ac:dyDescent="0.25">
      <c r="A160" s="206"/>
      <c r="B160" s="196"/>
      <c r="C160" s="196"/>
      <c r="D160" s="213"/>
      <c r="E160" s="196"/>
      <c r="F160" s="153">
        <f t="shared" si="4"/>
        <v>0</v>
      </c>
      <c r="G160" s="254" t="s">
        <v>167</v>
      </c>
      <c r="I160" s="108"/>
    </row>
    <row r="161" spans="1:9" s="106" customFormat="1" hidden="1" x14ac:dyDescent="0.25">
      <c r="A161" s="206"/>
      <c r="B161" s="196"/>
      <c r="C161" s="196"/>
      <c r="D161" s="213"/>
      <c r="E161" s="196"/>
      <c r="F161" s="153">
        <f t="shared" si="4"/>
        <v>0</v>
      </c>
      <c r="G161" s="254" t="s">
        <v>167</v>
      </c>
      <c r="I161" s="108"/>
    </row>
    <row r="162" spans="1:9" s="106" customFormat="1" hidden="1" x14ac:dyDescent="0.25">
      <c r="A162" s="206"/>
      <c r="B162" s="196"/>
      <c r="C162" s="196"/>
      <c r="D162" s="213"/>
      <c r="E162" s="196"/>
      <c r="F162" s="153">
        <f t="shared" si="4"/>
        <v>0</v>
      </c>
      <c r="G162" s="254" t="s">
        <v>167</v>
      </c>
      <c r="I162" s="108"/>
    </row>
    <row r="163" spans="1:9" s="106" customFormat="1" hidden="1" x14ac:dyDescent="0.25">
      <c r="A163" s="206"/>
      <c r="B163" s="196"/>
      <c r="C163" s="196"/>
      <c r="D163" s="213"/>
      <c r="E163" s="196"/>
      <c r="F163" s="153">
        <f t="shared" si="4"/>
        <v>0</v>
      </c>
      <c r="G163" s="254" t="s">
        <v>167</v>
      </c>
      <c r="I163" s="108"/>
    </row>
    <row r="164" spans="1:9" s="106" customFormat="1" hidden="1" x14ac:dyDescent="0.25">
      <c r="A164" s="206"/>
      <c r="B164" s="196"/>
      <c r="C164" s="196"/>
      <c r="D164" s="213"/>
      <c r="E164" s="196"/>
      <c r="F164" s="153">
        <f t="shared" si="4"/>
        <v>0</v>
      </c>
      <c r="G164" s="254" t="s">
        <v>167</v>
      </c>
      <c r="I164" s="108"/>
    </row>
    <row r="165" spans="1:9" s="106" customFormat="1" hidden="1" x14ac:dyDescent="0.25">
      <c r="A165" s="206"/>
      <c r="B165" s="196"/>
      <c r="C165" s="196"/>
      <c r="D165" s="213"/>
      <c r="E165" s="196"/>
      <c r="F165" s="153">
        <f t="shared" si="4"/>
        <v>0</v>
      </c>
      <c r="G165" s="254" t="s">
        <v>167</v>
      </c>
      <c r="I165" s="108"/>
    </row>
    <row r="166" spans="1:9" s="106" customFormat="1" hidden="1" x14ac:dyDescent="0.25">
      <c r="A166" s="206"/>
      <c r="B166" s="196"/>
      <c r="C166" s="196"/>
      <c r="D166" s="213"/>
      <c r="E166" s="196"/>
      <c r="F166" s="153">
        <f t="shared" si="4"/>
        <v>0</v>
      </c>
      <c r="G166" s="254" t="s">
        <v>167</v>
      </c>
      <c r="I166" s="108"/>
    </row>
    <row r="167" spans="1:9" s="106" customFormat="1" hidden="1" x14ac:dyDescent="0.25">
      <c r="A167" s="206"/>
      <c r="B167" s="196"/>
      <c r="C167" s="196"/>
      <c r="D167" s="213"/>
      <c r="E167" s="196"/>
      <c r="F167" s="153">
        <f t="shared" si="4"/>
        <v>0</v>
      </c>
      <c r="G167" s="254" t="s">
        <v>167</v>
      </c>
      <c r="I167" s="108"/>
    </row>
    <row r="168" spans="1:9" s="106" customFormat="1" hidden="1" x14ac:dyDescent="0.25">
      <c r="A168" s="206"/>
      <c r="B168" s="196"/>
      <c r="C168" s="196"/>
      <c r="D168" s="213"/>
      <c r="E168" s="196"/>
      <c r="F168" s="153">
        <f t="shared" si="4"/>
        <v>0</v>
      </c>
      <c r="G168" s="254" t="s">
        <v>167</v>
      </c>
      <c r="I168" s="108"/>
    </row>
    <row r="169" spans="1:9" s="106" customFormat="1" hidden="1" x14ac:dyDescent="0.25">
      <c r="A169" s="206"/>
      <c r="B169" s="196"/>
      <c r="C169" s="196"/>
      <c r="D169" s="213"/>
      <c r="E169" s="196"/>
      <c r="F169" s="153">
        <f t="shared" si="4"/>
        <v>0</v>
      </c>
      <c r="G169" s="254" t="s">
        <v>167</v>
      </c>
      <c r="I169" s="108"/>
    </row>
    <row r="170" spans="1:9" s="106" customFormat="1" hidden="1" x14ac:dyDescent="0.25">
      <c r="A170" s="206"/>
      <c r="B170" s="196"/>
      <c r="C170" s="196"/>
      <c r="D170" s="213"/>
      <c r="E170" s="196"/>
      <c r="F170" s="153">
        <f t="shared" si="4"/>
        <v>0</v>
      </c>
      <c r="G170" s="254" t="s">
        <v>167</v>
      </c>
      <c r="I170" s="108"/>
    </row>
    <row r="171" spans="1:9" s="106" customFormat="1" hidden="1" x14ac:dyDescent="0.25">
      <c r="A171" s="206"/>
      <c r="B171" s="196"/>
      <c r="C171" s="196"/>
      <c r="D171" s="213"/>
      <c r="E171" s="196"/>
      <c r="F171" s="153">
        <f t="shared" si="4"/>
        <v>0</v>
      </c>
      <c r="G171" s="254" t="s">
        <v>167</v>
      </c>
      <c r="I171" s="108"/>
    </row>
    <row r="172" spans="1:9" s="106" customFormat="1" hidden="1" x14ac:dyDescent="0.25">
      <c r="A172" s="206"/>
      <c r="B172" s="196"/>
      <c r="C172" s="196"/>
      <c r="D172" s="213"/>
      <c r="E172" s="196"/>
      <c r="F172" s="153">
        <f t="shared" si="4"/>
        <v>0</v>
      </c>
      <c r="G172" s="254" t="s">
        <v>167</v>
      </c>
      <c r="I172" s="108"/>
    </row>
    <row r="173" spans="1:9" s="106" customFormat="1" hidden="1" x14ac:dyDescent="0.25">
      <c r="A173" s="206"/>
      <c r="B173" s="196"/>
      <c r="C173" s="196"/>
      <c r="D173" s="213"/>
      <c r="E173" s="196"/>
      <c r="F173" s="153">
        <f t="shared" si="4"/>
        <v>0</v>
      </c>
      <c r="G173" s="254" t="s">
        <v>167</v>
      </c>
      <c r="I173" s="108"/>
    </row>
    <row r="174" spans="1:9" s="106" customFormat="1" hidden="1" x14ac:dyDescent="0.25">
      <c r="A174" s="206"/>
      <c r="B174" s="196"/>
      <c r="C174" s="196"/>
      <c r="D174" s="213"/>
      <c r="E174" s="196"/>
      <c r="F174" s="153">
        <f t="shared" si="4"/>
        <v>0</v>
      </c>
      <c r="G174" s="254" t="s">
        <v>167</v>
      </c>
      <c r="I174" s="108"/>
    </row>
    <row r="175" spans="1:9" s="106" customFormat="1" hidden="1" x14ac:dyDescent="0.25">
      <c r="A175" s="206"/>
      <c r="B175" s="196"/>
      <c r="C175" s="196"/>
      <c r="D175" s="213"/>
      <c r="E175" s="196"/>
      <c r="F175" s="153">
        <f t="shared" si="4"/>
        <v>0</v>
      </c>
      <c r="G175" s="254" t="s">
        <v>167</v>
      </c>
      <c r="I175" s="108"/>
    </row>
    <row r="176" spans="1:9" s="106" customFormat="1" hidden="1" x14ac:dyDescent="0.25">
      <c r="A176" s="206"/>
      <c r="B176" s="196"/>
      <c r="C176" s="196"/>
      <c r="D176" s="213"/>
      <c r="E176" s="196"/>
      <c r="F176" s="153">
        <f t="shared" si="4"/>
        <v>0</v>
      </c>
      <c r="G176" s="254" t="s">
        <v>167</v>
      </c>
      <c r="I176" s="108"/>
    </row>
    <row r="177" spans="1:9" s="106" customFormat="1" hidden="1" x14ac:dyDescent="0.25">
      <c r="A177" s="206"/>
      <c r="B177" s="196"/>
      <c r="C177" s="196"/>
      <c r="D177" s="213"/>
      <c r="E177" s="196"/>
      <c r="F177" s="153">
        <f t="shared" si="4"/>
        <v>0</v>
      </c>
      <c r="G177" s="254" t="s">
        <v>167</v>
      </c>
      <c r="I177" s="108"/>
    </row>
    <row r="178" spans="1:9" s="106" customFormat="1" hidden="1" x14ac:dyDescent="0.25">
      <c r="A178" s="206"/>
      <c r="B178" s="196"/>
      <c r="C178" s="196"/>
      <c r="D178" s="213"/>
      <c r="E178" s="196"/>
      <c r="F178" s="153">
        <f t="shared" si="4"/>
        <v>0</v>
      </c>
      <c r="G178" s="254" t="s">
        <v>167</v>
      </c>
      <c r="I178" s="108"/>
    </row>
    <row r="179" spans="1:9" s="106" customFormat="1" hidden="1" x14ac:dyDescent="0.25">
      <c r="A179" s="206"/>
      <c r="B179" s="196"/>
      <c r="C179" s="196"/>
      <c r="D179" s="213"/>
      <c r="E179" s="196"/>
      <c r="F179" s="153">
        <f t="shared" si="4"/>
        <v>0</v>
      </c>
      <c r="G179" s="254" t="s">
        <v>167</v>
      </c>
      <c r="I179" s="108"/>
    </row>
    <row r="180" spans="1:9" s="106" customFormat="1" hidden="1" x14ac:dyDescent="0.25">
      <c r="A180" s="206"/>
      <c r="B180" s="196"/>
      <c r="C180" s="196"/>
      <c r="D180" s="213"/>
      <c r="E180" s="196"/>
      <c r="F180" s="153">
        <f t="shared" si="4"/>
        <v>0</v>
      </c>
      <c r="G180" s="254" t="s">
        <v>167</v>
      </c>
      <c r="I180" s="108"/>
    </row>
    <row r="181" spans="1:9" s="106" customFormat="1" hidden="1" x14ac:dyDescent="0.25">
      <c r="A181" s="206"/>
      <c r="B181" s="196"/>
      <c r="C181" s="196"/>
      <c r="D181" s="213"/>
      <c r="E181" s="196"/>
      <c r="F181" s="153">
        <f t="shared" si="4"/>
        <v>0</v>
      </c>
      <c r="G181" s="254" t="s">
        <v>167</v>
      </c>
      <c r="I181" s="108"/>
    </row>
    <row r="182" spans="1:9" s="106" customFormat="1" hidden="1" x14ac:dyDescent="0.25">
      <c r="A182" s="206"/>
      <c r="B182" s="196"/>
      <c r="C182" s="196"/>
      <c r="D182" s="213"/>
      <c r="E182" s="196"/>
      <c r="F182" s="153">
        <f t="shared" si="4"/>
        <v>0</v>
      </c>
      <c r="G182" s="254" t="s">
        <v>167</v>
      </c>
      <c r="I182" s="108"/>
    </row>
    <row r="183" spans="1:9" s="106" customFormat="1" hidden="1" x14ac:dyDescent="0.25">
      <c r="A183" s="206"/>
      <c r="B183" s="196"/>
      <c r="C183" s="196"/>
      <c r="D183" s="213"/>
      <c r="E183" s="196"/>
      <c r="F183" s="153">
        <f t="shared" si="4"/>
        <v>0</v>
      </c>
      <c r="G183" s="254" t="s">
        <v>167</v>
      </c>
      <c r="I183" s="108"/>
    </row>
    <row r="184" spans="1:9" s="106" customFormat="1" hidden="1" x14ac:dyDescent="0.25">
      <c r="A184" s="206"/>
      <c r="B184" s="196"/>
      <c r="C184" s="196"/>
      <c r="D184" s="213"/>
      <c r="E184" s="196"/>
      <c r="F184" s="153">
        <f t="shared" si="4"/>
        <v>0</v>
      </c>
      <c r="G184" s="254" t="s">
        <v>167</v>
      </c>
      <c r="I184" s="108"/>
    </row>
    <row r="185" spans="1:9" s="106" customFormat="1" hidden="1" x14ac:dyDescent="0.25">
      <c r="A185" s="206"/>
      <c r="B185" s="196"/>
      <c r="C185" s="196"/>
      <c r="D185" s="213"/>
      <c r="E185" s="196"/>
      <c r="F185" s="153">
        <f t="shared" si="4"/>
        <v>0</v>
      </c>
      <c r="G185" s="254" t="s">
        <v>167</v>
      </c>
      <c r="I185" s="108"/>
    </row>
    <row r="186" spans="1:9" s="106" customFormat="1" hidden="1" x14ac:dyDescent="0.25">
      <c r="A186" s="206"/>
      <c r="B186" s="196"/>
      <c r="C186" s="196"/>
      <c r="D186" s="213"/>
      <c r="E186" s="196"/>
      <c r="F186" s="153">
        <f t="shared" si="4"/>
        <v>0</v>
      </c>
      <c r="G186" s="254" t="s">
        <v>167</v>
      </c>
      <c r="I186" s="108"/>
    </row>
    <row r="187" spans="1:9" s="106" customFormat="1" hidden="1" x14ac:dyDescent="0.25">
      <c r="A187" s="206"/>
      <c r="B187" s="196"/>
      <c r="C187" s="196"/>
      <c r="D187" s="213"/>
      <c r="E187" s="196"/>
      <c r="F187" s="153">
        <f t="shared" si="4"/>
        <v>0</v>
      </c>
      <c r="G187" s="254" t="s">
        <v>167</v>
      </c>
      <c r="I187" s="108"/>
    </row>
    <row r="188" spans="1:9" s="106" customFormat="1" hidden="1" x14ac:dyDescent="0.25">
      <c r="A188" s="206"/>
      <c r="B188" s="196"/>
      <c r="C188" s="196"/>
      <c r="D188" s="213"/>
      <c r="E188" s="196"/>
      <c r="F188" s="153">
        <f t="shared" si="4"/>
        <v>0</v>
      </c>
      <c r="G188" s="254" t="s">
        <v>167</v>
      </c>
      <c r="I188" s="108"/>
    </row>
    <row r="189" spans="1:9" s="106" customFormat="1" hidden="1" x14ac:dyDescent="0.25">
      <c r="A189" s="206"/>
      <c r="B189" s="196"/>
      <c r="C189" s="196"/>
      <c r="D189" s="213"/>
      <c r="E189" s="196"/>
      <c r="F189" s="153">
        <f t="shared" si="4"/>
        <v>0</v>
      </c>
      <c r="G189" s="254" t="s">
        <v>167</v>
      </c>
      <c r="I189" s="108"/>
    </row>
    <row r="190" spans="1:9" s="106" customFormat="1" hidden="1" x14ac:dyDescent="0.25">
      <c r="A190" s="206"/>
      <c r="B190" s="196"/>
      <c r="C190" s="196"/>
      <c r="D190" s="213"/>
      <c r="E190" s="196"/>
      <c r="F190" s="153">
        <f t="shared" si="4"/>
        <v>0</v>
      </c>
      <c r="G190" s="254" t="s">
        <v>167</v>
      </c>
      <c r="I190" s="108"/>
    </row>
    <row r="191" spans="1:9" s="106" customFormat="1" hidden="1" x14ac:dyDescent="0.25">
      <c r="A191" s="206"/>
      <c r="B191" s="196"/>
      <c r="C191" s="196"/>
      <c r="D191" s="213"/>
      <c r="E191" s="196"/>
      <c r="F191" s="153">
        <f t="shared" si="4"/>
        <v>0</v>
      </c>
      <c r="G191" s="254" t="s">
        <v>167</v>
      </c>
      <c r="I191" s="108"/>
    </row>
    <row r="192" spans="1:9" s="106" customFormat="1" hidden="1" x14ac:dyDescent="0.25">
      <c r="A192" s="206"/>
      <c r="B192" s="196"/>
      <c r="C192" s="196"/>
      <c r="D192" s="213"/>
      <c r="E192" s="196"/>
      <c r="F192" s="153">
        <f t="shared" si="4"/>
        <v>0</v>
      </c>
      <c r="G192" s="254" t="s">
        <v>167</v>
      </c>
      <c r="I192" s="108"/>
    </row>
    <row r="193" spans="1:9" s="106" customFormat="1" hidden="1" x14ac:dyDescent="0.25">
      <c r="A193" s="206"/>
      <c r="B193" s="196"/>
      <c r="C193" s="196"/>
      <c r="D193" s="213"/>
      <c r="E193" s="196"/>
      <c r="F193" s="153">
        <f t="shared" si="4"/>
        <v>0</v>
      </c>
      <c r="G193" s="254" t="s">
        <v>167</v>
      </c>
      <c r="I193" s="108"/>
    </row>
    <row r="194" spans="1:9" s="106" customFormat="1" hidden="1" x14ac:dyDescent="0.25">
      <c r="A194" s="206"/>
      <c r="B194" s="196"/>
      <c r="C194" s="196"/>
      <c r="D194" s="213"/>
      <c r="E194" s="196"/>
      <c r="F194" s="153">
        <f t="shared" si="4"/>
        <v>0</v>
      </c>
      <c r="G194" s="254" t="s">
        <v>167</v>
      </c>
      <c r="I194" s="108"/>
    </row>
    <row r="195" spans="1:9" s="106" customFormat="1" hidden="1" x14ac:dyDescent="0.25">
      <c r="A195" s="206"/>
      <c r="B195" s="196"/>
      <c r="C195" s="196"/>
      <c r="D195" s="213"/>
      <c r="E195" s="196"/>
      <c r="F195" s="153">
        <f t="shared" si="4"/>
        <v>0</v>
      </c>
      <c r="G195" s="254" t="s">
        <v>167</v>
      </c>
      <c r="I195" s="108"/>
    </row>
    <row r="196" spans="1:9" s="106" customFormat="1" hidden="1" x14ac:dyDescent="0.25">
      <c r="A196" s="206"/>
      <c r="B196" s="196"/>
      <c r="C196" s="196"/>
      <c r="D196" s="213"/>
      <c r="E196" s="196"/>
      <c r="F196" s="153">
        <f t="shared" si="4"/>
        <v>0</v>
      </c>
      <c r="G196" s="254" t="s">
        <v>167</v>
      </c>
      <c r="I196" s="108"/>
    </row>
    <row r="197" spans="1:9" s="106" customFormat="1" hidden="1" x14ac:dyDescent="0.25">
      <c r="A197" s="206"/>
      <c r="B197" s="196"/>
      <c r="C197" s="196"/>
      <c r="D197" s="213"/>
      <c r="E197" s="196"/>
      <c r="F197" s="153">
        <f t="shared" si="4"/>
        <v>0</v>
      </c>
      <c r="G197" s="254" t="s">
        <v>167</v>
      </c>
      <c r="I197" s="108"/>
    </row>
    <row r="198" spans="1:9" s="106" customFormat="1" hidden="1" x14ac:dyDescent="0.25">
      <c r="A198" s="206"/>
      <c r="B198" s="196"/>
      <c r="C198" s="196"/>
      <c r="D198" s="213"/>
      <c r="E198" s="196"/>
      <c r="F198" s="153">
        <f t="shared" si="4"/>
        <v>0</v>
      </c>
      <c r="G198" s="254" t="s">
        <v>167</v>
      </c>
      <c r="I198" s="108"/>
    </row>
    <row r="199" spans="1:9" s="106" customFormat="1" hidden="1" x14ac:dyDescent="0.25">
      <c r="A199" s="206"/>
      <c r="B199" s="196"/>
      <c r="C199" s="196"/>
      <c r="D199" s="213"/>
      <c r="E199" s="196"/>
      <c r="F199" s="153">
        <f t="shared" si="4"/>
        <v>0</v>
      </c>
      <c r="G199" s="254" t="s">
        <v>167</v>
      </c>
      <c r="I199" s="108"/>
    </row>
    <row r="200" spans="1:9" s="106" customFormat="1" hidden="1" x14ac:dyDescent="0.25">
      <c r="A200" s="206"/>
      <c r="B200" s="196"/>
      <c r="C200" s="196"/>
      <c r="D200" s="213"/>
      <c r="E200" s="196"/>
      <c r="F200" s="153">
        <f t="shared" si="4"/>
        <v>0</v>
      </c>
      <c r="G200" s="254" t="s">
        <v>167</v>
      </c>
      <c r="I200" s="108"/>
    </row>
    <row r="201" spans="1:9" s="106" customFormat="1" hidden="1" x14ac:dyDescent="0.25">
      <c r="A201" s="206"/>
      <c r="B201" s="196"/>
      <c r="C201" s="196"/>
      <c r="D201" s="213"/>
      <c r="E201" s="196"/>
      <c r="F201" s="153">
        <f t="shared" si="4"/>
        <v>0</v>
      </c>
      <c r="G201" s="254" t="s">
        <v>167</v>
      </c>
      <c r="I201" s="108"/>
    </row>
    <row r="202" spans="1:9" s="106" customFormat="1" hidden="1" x14ac:dyDescent="0.25">
      <c r="A202" s="206"/>
      <c r="B202" s="196"/>
      <c r="C202" s="196"/>
      <c r="D202" s="213"/>
      <c r="E202" s="196"/>
      <c r="F202" s="153">
        <f t="shared" si="4"/>
        <v>0</v>
      </c>
      <c r="G202" s="254" t="s">
        <v>167</v>
      </c>
      <c r="I202" s="108"/>
    </row>
    <row r="203" spans="1:9" s="106" customFormat="1" hidden="1" x14ac:dyDescent="0.25">
      <c r="A203" s="206"/>
      <c r="B203" s="196"/>
      <c r="C203" s="196"/>
      <c r="D203" s="213"/>
      <c r="E203" s="196"/>
      <c r="F203" s="153">
        <f t="shared" si="4"/>
        <v>0</v>
      </c>
      <c r="G203" s="254" t="s">
        <v>167</v>
      </c>
      <c r="I203" s="108"/>
    </row>
    <row r="204" spans="1:9" s="106" customFormat="1" hidden="1" x14ac:dyDescent="0.25">
      <c r="A204" s="206"/>
      <c r="B204" s="196"/>
      <c r="C204" s="196"/>
      <c r="D204" s="213"/>
      <c r="E204" s="196"/>
      <c r="F204" s="153">
        <f t="shared" si="4"/>
        <v>0</v>
      </c>
      <c r="G204" s="254" t="s">
        <v>167</v>
      </c>
      <c r="I204" s="108"/>
    </row>
    <row r="205" spans="1:9" s="106" customFormat="1" hidden="1" x14ac:dyDescent="0.25">
      <c r="A205" s="206"/>
      <c r="B205" s="196"/>
      <c r="C205" s="196"/>
      <c r="D205" s="213"/>
      <c r="E205" s="196"/>
      <c r="F205" s="153">
        <f t="shared" si="4"/>
        <v>0</v>
      </c>
      <c r="G205" s="254" t="s">
        <v>167</v>
      </c>
      <c r="I205" s="108"/>
    </row>
    <row r="206" spans="1:9" s="106" customFormat="1" hidden="1" x14ac:dyDescent="0.25">
      <c r="A206" s="206"/>
      <c r="B206" s="196"/>
      <c r="C206" s="196"/>
      <c r="D206" s="213"/>
      <c r="E206" s="196"/>
      <c r="F206" s="153">
        <f t="shared" si="4"/>
        <v>0</v>
      </c>
      <c r="G206" s="254" t="s">
        <v>167</v>
      </c>
      <c r="I206" s="108"/>
    </row>
    <row r="207" spans="1:9" s="106" customFormat="1" hidden="1" x14ac:dyDescent="0.25">
      <c r="A207" s="206"/>
      <c r="B207" s="196"/>
      <c r="C207" s="196"/>
      <c r="D207" s="213"/>
      <c r="E207" s="196"/>
      <c r="F207" s="153">
        <f t="shared" si="4"/>
        <v>0</v>
      </c>
      <c r="G207" s="254" t="s">
        <v>167</v>
      </c>
      <c r="I207" s="108"/>
    </row>
    <row r="208" spans="1:9" s="106" customFormat="1" hidden="1" x14ac:dyDescent="0.25">
      <c r="A208" s="206"/>
      <c r="B208" s="196"/>
      <c r="C208" s="196"/>
      <c r="D208" s="213"/>
      <c r="E208" s="196"/>
      <c r="F208" s="153">
        <f t="shared" si="4"/>
        <v>0</v>
      </c>
      <c r="G208" s="254" t="s">
        <v>167</v>
      </c>
      <c r="I208" s="108"/>
    </row>
    <row r="209" spans="1:9" s="106" customFormat="1" hidden="1" x14ac:dyDescent="0.25">
      <c r="A209" s="206"/>
      <c r="B209" s="196"/>
      <c r="C209" s="196"/>
      <c r="D209" s="213"/>
      <c r="E209" s="196"/>
      <c r="F209" s="153">
        <f t="shared" si="4"/>
        <v>0</v>
      </c>
      <c r="G209" s="254" t="s">
        <v>167</v>
      </c>
      <c r="I209" s="108"/>
    </row>
    <row r="210" spans="1:9" s="106" customFormat="1" hidden="1" x14ac:dyDescent="0.25">
      <c r="A210" s="206"/>
      <c r="B210" s="196"/>
      <c r="C210" s="196"/>
      <c r="D210" s="213"/>
      <c r="E210" s="196"/>
      <c r="F210" s="153">
        <f t="shared" si="4"/>
        <v>0</v>
      </c>
      <c r="G210" s="254" t="s">
        <v>167</v>
      </c>
      <c r="I210" s="108"/>
    </row>
    <row r="211" spans="1:9" s="106" customFormat="1" hidden="1" x14ac:dyDescent="0.25">
      <c r="A211" s="206"/>
      <c r="B211" s="196"/>
      <c r="C211" s="196"/>
      <c r="D211" s="213"/>
      <c r="E211" s="196"/>
      <c r="F211" s="153">
        <f t="shared" si="4"/>
        <v>0</v>
      </c>
      <c r="G211" s="254" t="s">
        <v>167</v>
      </c>
      <c r="I211" s="108"/>
    </row>
    <row r="212" spans="1:9" s="106" customFormat="1" hidden="1" x14ac:dyDescent="0.25">
      <c r="A212" s="206"/>
      <c r="B212" s="196"/>
      <c r="C212" s="196"/>
      <c r="D212" s="213"/>
      <c r="E212" s="196"/>
      <c r="F212" s="153">
        <f t="shared" si="4"/>
        <v>0</v>
      </c>
      <c r="G212" s="254" t="s">
        <v>167</v>
      </c>
      <c r="I212" s="108"/>
    </row>
    <row r="213" spans="1:9" s="106" customFormat="1" hidden="1" x14ac:dyDescent="0.25">
      <c r="A213" s="206"/>
      <c r="B213" s="196"/>
      <c r="C213" s="196"/>
      <c r="D213" s="213"/>
      <c r="E213" s="196"/>
      <c r="F213" s="153">
        <f t="shared" si="4"/>
        <v>0</v>
      </c>
      <c r="G213" s="254" t="s">
        <v>167</v>
      </c>
      <c r="I213" s="108"/>
    </row>
    <row r="214" spans="1:9" s="106" customFormat="1" hidden="1" x14ac:dyDescent="0.25">
      <c r="A214" s="206"/>
      <c r="B214" s="196"/>
      <c r="C214" s="196"/>
      <c r="D214" s="213"/>
      <c r="E214" s="196"/>
      <c r="F214" s="153">
        <f t="shared" si="4"/>
        <v>0</v>
      </c>
      <c r="G214" s="254" t="s">
        <v>167</v>
      </c>
      <c r="I214" s="108"/>
    </row>
    <row r="215" spans="1:9" s="106" customFormat="1" hidden="1" x14ac:dyDescent="0.25">
      <c r="A215" s="206"/>
      <c r="B215" s="196"/>
      <c r="C215" s="196"/>
      <c r="D215" s="213"/>
      <c r="E215" s="196"/>
      <c r="F215" s="153">
        <f t="shared" si="4"/>
        <v>0</v>
      </c>
      <c r="G215" s="254" t="s">
        <v>167</v>
      </c>
      <c r="I215" s="108"/>
    </row>
    <row r="216" spans="1:9" s="106" customFormat="1" hidden="1" x14ac:dyDescent="0.25">
      <c r="A216" s="206"/>
      <c r="B216" s="196"/>
      <c r="C216" s="196"/>
      <c r="D216" s="213"/>
      <c r="E216" s="196"/>
      <c r="F216" s="153">
        <f t="shared" si="4"/>
        <v>0</v>
      </c>
      <c r="G216" s="254" t="s">
        <v>167</v>
      </c>
      <c r="I216" s="108"/>
    </row>
    <row r="217" spans="1:9" s="106" customFormat="1" hidden="1" x14ac:dyDescent="0.25">
      <c r="A217" s="206"/>
      <c r="B217" s="196"/>
      <c r="C217" s="196"/>
      <c r="D217" s="213"/>
      <c r="E217" s="196"/>
      <c r="F217" s="153">
        <f t="shared" si="4"/>
        <v>0</v>
      </c>
      <c r="G217" s="254" t="s">
        <v>167</v>
      </c>
      <c r="I217" s="108"/>
    </row>
    <row r="218" spans="1:9" s="106" customFormat="1" hidden="1" x14ac:dyDescent="0.25">
      <c r="A218" s="206"/>
      <c r="B218" s="196"/>
      <c r="C218" s="196"/>
      <c r="D218" s="213"/>
      <c r="E218" s="196"/>
      <c r="F218" s="153">
        <f t="shared" si="4"/>
        <v>0</v>
      </c>
      <c r="G218" s="254" t="s">
        <v>167</v>
      </c>
      <c r="I218" s="108"/>
    </row>
    <row r="219" spans="1:9" s="106" customFormat="1" hidden="1" x14ac:dyDescent="0.25">
      <c r="A219" s="206"/>
      <c r="B219" s="196"/>
      <c r="C219" s="196"/>
      <c r="D219" s="213"/>
      <c r="E219" s="196"/>
      <c r="F219" s="153">
        <f t="shared" si="4"/>
        <v>0</v>
      </c>
      <c r="G219" s="254" t="s">
        <v>167</v>
      </c>
      <c r="I219" s="108"/>
    </row>
    <row r="220" spans="1:9" s="106" customFormat="1" hidden="1" x14ac:dyDescent="0.25">
      <c r="A220" s="206"/>
      <c r="B220" s="196"/>
      <c r="C220" s="196"/>
      <c r="D220" s="213"/>
      <c r="E220" s="196"/>
      <c r="F220" s="153">
        <f t="shared" si="4"/>
        <v>0</v>
      </c>
      <c r="G220" s="254" t="s">
        <v>167</v>
      </c>
      <c r="I220" s="108"/>
    </row>
    <row r="221" spans="1:9" s="106" customFormat="1" hidden="1" x14ac:dyDescent="0.25">
      <c r="A221" s="206"/>
      <c r="B221" s="196"/>
      <c r="C221" s="196"/>
      <c r="D221" s="213"/>
      <c r="E221" s="196"/>
      <c r="F221" s="153">
        <f t="shared" si="4"/>
        <v>0</v>
      </c>
      <c r="G221" s="254" t="s">
        <v>167</v>
      </c>
      <c r="I221" s="108"/>
    </row>
    <row r="222" spans="1:9" s="106" customFormat="1" hidden="1" x14ac:dyDescent="0.25">
      <c r="A222" s="206"/>
      <c r="B222" s="196"/>
      <c r="C222" s="196"/>
      <c r="D222" s="213"/>
      <c r="E222" s="196"/>
      <c r="F222" s="153">
        <f t="shared" si="4"/>
        <v>0</v>
      </c>
      <c r="G222" s="254" t="s">
        <v>167</v>
      </c>
      <c r="I222" s="108"/>
    </row>
    <row r="223" spans="1:9" s="106" customFormat="1" hidden="1" x14ac:dyDescent="0.25">
      <c r="A223" s="206"/>
      <c r="B223" s="196"/>
      <c r="C223" s="196"/>
      <c r="D223" s="213"/>
      <c r="E223" s="196"/>
      <c r="F223" s="153">
        <f t="shared" si="4"/>
        <v>0</v>
      </c>
      <c r="G223" s="254" t="s">
        <v>167</v>
      </c>
      <c r="I223" s="108"/>
    </row>
    <row r="224" spans="1:9" s="106" customFormat="1" hidden="1" x14ac:dyDescent="0.25">
      <c r="A224" s="206"/>
      <c r="B224" s="196"/>
      <c r="C224" s="196"/>
      <c r="D224" s="213"/>
      <c r="E224" s="196"/>
      <c r="F224" s="153">
        <f t="shared" si="4"/>
        <v>0</v>
      </c>
      <c r="G224" s="254" t="s">
        <v>167</v>
      </c>
      <c r="I224" s="108"/>
    </row>
    <row r="225" spans="1:9" s="106" customFormat="1" hidden="1" x14ac:dyDescent="0.25">
      <c r="A225" s="206"/>
      <c r="B225" s="196"/>
      <c r="C225" s="196"/>
      <c r="D225" s="213"/>
      <c r="E225" s="196"/>
      <c r="F225" s="153">
        <f t="shared" si="4"/>
        <v>0</v>
      </c>
      <c r="G225" s="254" t="s">
        <v>167</v>
      </c>
      <c r="I225" s="108"/>
    </row>
    <row r="226" spans="1:9" s="106" customFormat="1" hidden="1" x14ac:dyDescent="0.25">
      <c r="A226" s="206"/>
      <c r="B226" s="196"/>
      <c r="C226" s="196"/>
      <c r="D226" s="213"/>
      <c r="E226" s="196"/>
      <c r="F226" s="153">
        <f t="shared" si="4"/>
        <v>0</v>
      </c>
      <c r="G226" s="254" t="s">
        <v>167</v>
      </c>
      <c r="I226" s="108"/>
    </row>
    <row r="227" spans="1:9" s="106" customFormat="1" hidden="1" x14ac:dyDescent="0.25">
      <c r="A227" s="206"/>
      <c r="B227" s="196"/>
      <c r="C227" s="196"/>
      <c r="D227" s="213"/>
      <c r="E227" s="196"/>
      <c r="F227" s="153">
        <f t="shared" si="4"/>
        <v>0</v>
      </c>
      <c r="G227" s="254" t="s">
        <v>167</v>
      </c>
      <c r="I227" s="108"/>
    </row>
    <row r="228" spans="1:9" s="106" customFormat="1" hidden="1" x14ac:dyDescent="0.25">
      <c r="A228" s="206"/>
      <c r="B228" s="196"/>
      <c r="C228" s="196"/>
      <c r="D228" s="213"/>
      <c r="E228" s="196"/>
      <c r="F228" s="153">
        <f t="shared" si="4"/>
        <v>0</v>
      </c>
      <c r="G228" s="254" t="s">
        <v>167</v>
      </c>
      <c r="I228" s="108"/>
    </row>
    <row r="229" spans="1:9" s="106" customFormat="1" hidden="1" x14ac:dyDescent="0.25">
      <c r="A229" s="206"/>
      <c r="B229" s="196"/>
      <c r="C229" s="196"/>
      <c r="D229" s="213"/>
      <c r="E229" s="196"/>
      <c r="F229" s="153">
        <f t="shared" si="4"/>
        <v>0</v>
      </c>
      <c r="G229" s="254" t="s">
        <v>167</v>
      </c>
      <c r="I229" s="108"/>
    </row>
    <row r="230" spans="1:9" s="106" customFormat="1" hidden="1" x14ac:dyDescent="0.25">
      <c r="A230" s="206"/>
      <c r="B230" s="196"/>
      <c r="C230" s="196"/>
      <c r="D230" s="213"/>
      <c r="E230" s="196"/>
      <c r="F230" s="153">
        <f t="shared" si="4"/>
        <v>0</v>
      </c>
      <c r="G230" s="254" t="s">
        <v>167</v>
      </c>
      <c r="I230" s="108"/>
    </row>
    <row r="231" spans="1:9" s="106" customFormat="1" hidden="1" x14ac:dyDescent="0.25">
      <c r="A231" s="206"/>
      <c r="B231" s="196"/>
      <c r="C231" s="196"/>
      <c r="D231" s="213"/>
      <c r="E231" s="196"/>
      <c r="F231" s="153">
        <f t="shared" si="4"/>
        <v>0</v>
      </c>
      <c r="G231" s="254" t="s">
        <v>167</v>
      </c>
      <c r="I231" s="108"/>
    </row>
    <row r="232" spans="1:9" s="106" customFormat="1" hidden="1" x14ac:dyDescent="0.25">
      <c r="A232" s="206"/>
      <c r="B232" s="196"/>
      <c r="C232" s="196"/>
      <c r="D232" s="213"/>
      <c r="E232" s="196"/>
      <c r="F232" s="153">
        <f t="shared" si="4"/>
        <v>0</v>
      </c>
      <c r="G232" s="254" t="s">
        <v>167</v>
      </c>
      <c r="I232" s="108"/>
    </row>
    <row r="233" spans="1:9" s="106" customFormat="1" hidden="1" x14ac:dyDescent="0.25">
      <c r="A233" s="206"/>
      <c r="B233" s="196"/>
      <c r="C233" s="196"/>
      <c r="D233" s="213"/>
      <c r="E233" s="196"/>
      <c r="F233" s="153">
        <f t="shared" si="4"/>
        <v>0</v>
      </c>
      <c r="G233" s="254" t="s">
        <v>167</v>
      </c>
      <c r="I233" s="108"/>
    </row>
    <row r="234" spans="1:9" s="106" customFormat="1" hidden="1" x14ac:dyDescent="0.25">
      <c r="A234" s="206"/>
      <c r="B234" s="196"/>
      <c r="C234" s="196"/>
      <c r="D234" s="213"/>
      <c r="E234" s="196"/>
      <c r="F234" s="153">
        <f t="shared" si="4"/>
        <v>0</v>
      </c>
      <c r="G234" s="254" t="s">
        <v>167</v>
      </c>
      <c r="I234" s="108"/>
    </row>
    <row r="235" spans="1:9" s="106" customFormat="1" hidden="1" x14ac:dyDescent="0.25">
      <c r="A235" s="206"/>
      <c r="B235" s="196"/>
      <c r="C235" s="196"/>
      <c r="D235" s="213"/>
      <c r="E235" s="196"/>
      <c r="F235" s="153">
        <f t="shared" si="4"/>
        <v>0</v>
      </c>
      <c r="G235" s="254" t="s">
        <v>167</v>
      </c>
      <c r="I235" s="108"/>
    </row>
    <row r="236" spans="1:9" s="106" customFormat="1" hidden="1" x14ac:dyDescent="0.25">
      <c r="A236" s="206"/>
      <c r="B236" s="196"/>
      <c r="C236" s="196"/>
      <c r="D236" s="213"/>
      <c r="E236" s="196"/>
      <c r="F236" s="153">
        <f t="shared" si="4"/>
        <v>0</v>
      </c>
      <c r="G236" s="254" t="s">
        <v>167</v>
      </c>
      <c r="I236" s="108"/>
    </row>
    <row r="237" spans="1:9" s="106" customFormat="1" hidden="1" x14ac:dyDescent="0.25">
      <c r="A237" s="206"/>
      <c r="B237" s="196"/>
      <c r="C237" s="196"/>
      <c r="D237" s="213"/>
      <c r="E237" s="196"/>
      <c r="F237" s="153">
        <f t="shared" si="4"/>
        <v>0</v>
      </c>
      <c r="G237" s="254" t="s">
        <v>167</v>
      </c>
      <c r="I237" s="108"/>
    </row>
    <row r="238" spans="1:9" s="106" customFormat="1" hidden="1" x14ac:dyDescent="0.25">
      <c r="A238" s="206"/>
      <c r="B238" s="196"/>
      <c r="C238" s="196"/>
      <c r="D238" s="213"/>
      <c r="E238" s="196"/>
      <c r="F238" s="153">
        <f t="shared" si="4"/>
        <v>0</v>
      </c>
      <c r="G238" s="254" t="s">
        <v>167</v>
      </c>
      <c r="I238" s="108"/>
    </row>
    <row r="239" spans="1:9" s="106" customFormat="1" hidden="1" x14ac:dyDescent="0.25">
      <c r="A239" s="206"/>
      <c r="B239" s="196"/>
      <c r="C239" s="196"/>
      <c r="D239" s="213"/>
      <c r="E239" s="196"/>
      <c r="F239" s="153">
        <f t="shared" si="4"/>
        <v>0</v>
      </c>
      <c r="G239" s="254" t="s">
        <v>167</v>
      </c>
      <c r="I239" s="108"/>
    </row>
    <row r="240" spans="1:9" s="106" customFormat="1" hidden="1" x14ac:dyDescent="0.25">
      <c r="A240" s="206"/>
      <c r="B240" s="196"/>
      <c r="C240" s="196"/>
      <c r="D240" s="213"/>
      <c r="E240" s="196"/>
      <c r="F240" s="153">
        <f t="shared" si="4"/>
        <v>0</v>
      </c>
      <c r="G240" s="254" t="s">
        <v>167</v>
      </c>
      <c r="I240" s="108"/>
    </row>
    <row r="241" spans="1:9" s="106" customFormat="1" hidden="1" x14ac:dyDescent="0.25">
      <c r="A241" s="206"/>
      <c r="B241" s="196"/>
      <c r="C241" s="196"/>
      <c r="D241" s="213"/>
      <c r="E241" s="196"/>
      <c r="F241" s="153">
        <f t="shared" si="4"/>
        <v>0</v>
      </c>
      <c r="G241" s="254" t="s">
        <v>167</v>
      </c>
      <c r="I241" s="108"/>
    </row>
    <row r="242" spans="1:9" s="106" customFormat="1" hidden="1" x14ac:dyDescent="0.25">
      <c r="A242" s="206"/>
      <c r="B242" s="196"/>
      <c r="C242" s="196"/>
      <c r="D242" s="213"/>
      <c r="E242" s="196"/>
      <c r="F242" s="153">
        <f t="shared" si="4"/>
        <v>0</v>
      </c>
      <c r="G242" s="254" t="s">
        <v>167</v>
      </c>
      <c r="I242" s="108"/>
    </row>
    <row r="243" spans="1:9" s="106" customFormat="1" hidden="1" x14ac:dyDescent="0.25">
      <c r="A243" s="206"/>
      <c r="B243" s="196"/>
      <c r="C243" s="196"/>
      <c r="D243" s="213"/>
      <c r="E243" s="196"/>
      <c r="F243" s="153">
        <f t="shared" si="4"/>
        <v>0</v>
      </c>
      <c r="G243" s="254" t="s">
        <v>167</v>
      </c>
      <c r="I243" s="108"/>
    </row>
    <row r="244" spans="1:9" s="106" customFormat="1" hidden="1" x14ac:dyDescent="0.25">
      <c r="A244" s="206"/>
      <c r="B244" s="196"/>
      <c r="C244" s="196"/>
      <c r="D244" s="213"/>
      <c r="E244" s="196"/>
      <c r="F244" s="153">
        <f t="shared" si="4"/>
        <v>0</v>
      </c>
      <c r="G244" s="254" t="s">
        <v>167</v>
      </c>
      <c r="I244" s="108"/>
    </row>
    <row r="245" spans="1:9" s="106" customFormat="1" hidden="1" x14ac:dyDescent="0.25">
      <c r="A245" s="206"/>
      <c r="B245" s="196"/>
      <c r="C245" s="196"/>
      <c r="D245" s="213"/>
      <c r="E245" s="196"/>
      <c r="F245" s="153">
        <f t="shared" si="4"/>
        <v>0</v>
      </c>
      <c r="G245" s="254" t="s">
        <v>167</v>
      </c>
      <c r="I245" s="108"/>
    </row>
    <row r="246" spans="1:9" s="106" customFormat="1" hidden="1" x14ac:dyDescent="0.25">
      <c r="A246" s="206"/>
      <c r="B246" s="196"/>
      <c r="C246" s="196"/>
      <c r="D246" s="213"/>
      <c r="E246" s="196"/>
      <c r="F246" s="153">
        <f t="shared" si="4"/>
        <v>0</v>
      </c>
      <c r="G246" s="254" t="s">
        <v>167</v>
      </c>
      <c r="I246" s="108"/>
    </row>
    <row r="247" spans="1:9" s="106" customFormat="1" hidden="1" x14ac:dyDescent="0.25">
      <c r="A247" s="206"/>
      <c r="B247" s="196"/>
      <c r="C247" s="196"/>
      <c r="D247" s="213"/>
      <c r="E247" s="196"/>
      <c r="F247" s="153">
        <f t="shared" si="4"/>
        <v>0</v>
      </c>
      <c r="G247" s="254" t="s">
        <v>167</v>
      </c>
      <c r="I247" s="108"/>
    </row>
    <row r="248" spans="1:9" s="106" customFormat="1" hidden="1" x14ac:dyDescent="0.25">
      <c r="A248" s="206"/>
      <c r="B248" s="196"/>
      <c r="C248" s="196"/>
      <c r="D248" s="213"/>
      <c r="E248" s="196"/>
      <c r="F248" s="153">
        <f t="shared" si="4"/>
        <v>0</v>
      </c>
      <c r="G248" s="254" t="s">
        <v>167</v>
      </c>
      <c r="I248" s="108"/>
    </row>
    <row r="249" spans="1:9" s="106" customFormat="1" hidden="1" x14ac:dyDescent="0.25">
      <c r="A249" s="206"/>
      <c r="B249" s="196"/>
      <c r="C249" s="196"/>
      <c r="D249" s="213"/>
      <c r="E249" s="196"/>
      <c r="F249" s="153">
        <f t="shared" si="4"/>
        <v>0</v>
      </c>
      <c r="G249" s="254" t="s">
        <v>167</v>
      </c>
      <c r="I249" s="108"/>
    </row>
    <row r="250" spans="1:9" s="106" customFormat="1" hidden="1" x14ac:dyDescent="0.25">
      <c r="A250" s="206"/>
      <c r="B250" s="196"/>
      <c r="C250" s="196"/>
      <c r="D250" s="213"/>
      <c r="E250" s="196"/>
      <c r="F250" s="153">
        <f t="shared" si="4"/>
        <v>0</v>
      </c>
      <c r="G250" s="254" t="s">
        <v>167</v>
      </c>
      <c r="I250" s="108"/>
    </row>
    <row r="251" spans="1:9" s="106" customFormat="1" hidden="1" x14ac:dyDescent="0.25">
      <c r="A251" s="206"/>
      <c r="B251" s="196"/>
      <c r="C251" s="196"/>
      <c r="D251" s="213"/>
      <c r="E251" s="196"/>
      <c r="F251" s="153">
        <f t="shared" si="4"/>
        <v>0</v>
      </c>
      <c r="G251" s="254" t="s">
        <v>167</v>
      </c>
      <c r="I251" s="108"/>
    </row>
    <row r="252" spans="1:9" s="106" customFormat="1" hidden="1" x14ac:dyDescent="0.25">
      <c r="A252" s="206"/>
      <c r="B252" s="196"/>
      <c r="C252" s="196"/>
      <c r="D252" s="213"/>
      <c r="E252" s="196"/>
      <c r="F252" s="153">
        <f t="shared" si="4"/>
        <v>0</v>
      </c>
      <c r="G252" s="254" t="s">
        <v>167</v>
      </c>
      <c r="I252" s="108"/>
    </row>
    <row r="253" spans="1:9" s="106" customFormat="1" hidden="1" x14ac:dyDescent="0.25">
      <c r="A253" s="206"/>
      <c r="B253" s="196"/>
      <c r="C253" s="196"/>
      <c r="D253" s="213"/>
      <c r="E253" s="196"/>
      <c r="F253" s="153">
        <f t="shared" si="4"/>
        <v>0</v>
      </c>
      <c r="G253" s="254" t="s">
        <v>167</v>
      </c>
      <c r="I253" s="108"/>
    </row>
    <row r="254" spans="1:9" s="106" customFormat="1" hidden="1" x14ac:dyDescent="0.25">
      <c r="A254" s="206"/>
      <c r="B254" s="196"/>
      <c r="C254" s="196"/>
      <c r="D254" s="213"/>
      <c r="E254" s="196"/>
      <c r="F254" s="153">
        <f t="shared" si="4"/>
        <v>0</v>
      </c>
      <c r="G254" s="254" t="s">
        <v>167</v>
      </c>
      <c r="I254" s="108"/>
    </row>
    <row r="255" spans="1:9" s="106" customFormat="1" hidden="1" x14ac:dyDescent="0.25">
      <c r="A255" s="206"/>
      <c r="B255" s="196"/>
      <c r="C255" s="196"/>
      <c r="D255" s="213"/>
      <c r="E255" s="196"/>
      <c r="F255" s="153">
        <f t="shared" si="4"/>
        <v>0</v>
      </c>
      <c r="G255" s="254" t="s">
        <v>167</v>
      </c>
      <c r="I255" s="108"/>
    </row>
    <row r="256" spans="1:9" s="106" customFormat="1" hidden="1" x14ac:dyDescent="0.25">
      <c r="A256" s="206"/>
      <c r="B256" s="196"/>
      <c r="C256" s="196"/>
      <c r="D256" s="213"/>
      <c r="E256" s="196"/>
      <c r="F256" s="153">
        <f t="shared" si="4"/>
        <v>0</v>
      </c>
      <c r="G256" s="254" t="s">
        <v>167</v>
      </c>
      <c r="I256" s="108"/>
    </row>
    <row r="257" spans="1:17" s="106" customFormat="1" hidden="1" x14ac:dyDescent="0.25">
      <c r="A257" s="206"/>
      <c r="B257" s="196"/>
      <c r="C257" s="196"/>
      <c r="D257" s="213"/>
      <c r="E257" s="196"/>
      <c r="F257" s="153">
        <f t="shared" si="4"/>
        <v>0</v>
      </c>
      <c r="G257" s="254" t="s">
        <v>167</v>
      </c>
      <c r="I257" s="108"/>
    </row>
    <row r="258" spans="1:17" s="106" customFormat="1" hidden="1" x14ac:dyDescent="0.25">
      <c r="A258" s="206"/>
      <c r="B258" s="196"/>
      <c r="C258" s="196"/>
      <c r="D258" s="213"/>
      <c r="E258" s="196"/>
      <c r="F258" s="153">
        <f t="shared" si="4"/>
        <v>0</v>
      </c>
      <c r="G258" s="254" t="s">
        <v>167</v>
      </c>
      <c r="I258" s="108"/>
    </row>
    <row r="259" spans="1:17" s="106" customFormat="1" hidden="1" x14ac:dyDescent="0.25">
      <c r="A259" s="206"/>
      <c r="B259" s="196"/>
      <c r="C259" s="196"/>
      <c r="D259" s="213"/>
      <c r="E259" s="196"/>
      <c r="F259" s="153">
        <f t="shared" si="4"/>
        <v>0</v>
      </c>
      <c r="G259" s="254" t="s">
        <v>167</v>
      </c>
      <c r="I259" s="108"/>
    </row>
    <row r="260" spans="1:17" s="106" customFormat="1" hidden="1" x14ac:dyDescent="0.25">
      <c r="A260" s="206"/>
      <c r="B260" s="196"/>
      <c r="C260" s="196"/>
      <c r="D260" s="213"/>
      <c r="E260" s="196"/>
      <c r="F260" s="153">
        <f t="shared" si="4"/>
        <v>0</v>
      </c>
      <c r="G260" s="254" t="s">
        <v>167</v>
      </c>
      <c r="I260" s="108"/>
    </row>
    <row r="261" spans="1:17" s="106" customFormat="1" hidden="1" x14ac:dyDescent="0.25">
      <c r="A261" s="206"/>
      <c r="B261" s="196"/>
      <c r="C261" s="196"/>
      <c r="D261" s="213"/>
      <c r="E261" s="196"/>
      <c r="F261" s="153">
        <f t="shared" si="4"/>
        <v>0</v>
      </c>
      <c r="G261" s="254" t="s">
        <v>167</v>
      </c>
      <c r="I261" s="108"/>
    </row>
    <row r="262" spans="1:17" s="106" customFormat="1" hidden="1" x14ac:dyDescent="0.25">
      <c r="A262" s="206"/>
      <c r="B262" s="196"/>
      <c r="C262" s="196"/>
      <c r="D262" s="213"/>
      <c r="E262" s="196"/>
      <c r="F262" s="153">
        <f t="shared" si="4"/>
        <v>0</v>
      </c>
      <c r="G262" s="254" t="s">
        <v>167</v>
      </c>
      <c r="I262" s="108"/>
    </row>
    <row r="263" spans="1:17" s="106" customFormat="1" hidden="1" x14ac:dyDescent="0.25">
      <c r="A263" s="206"/>
      <c r="B263" s="196"/>
      <c r="C263" s="196"/>
      <c r="D263" s="213"/>
      <c r="E263" s="196"/>
      <c r="F263" s="153">
        <f t="shared" si="4"/>
        <v>0</v>
      </c>
      <c r="G263" s="254" t="s">
        <v>167</v>
      </c>
      <c r="I263" s="108"/>
    </row>
    <row r="264" spans="1:17" s="106" customFormat="1" hidden="1" x14ac:dyDescent="0.25">
      <c r="A264" s="206"/>
      <c r="B264" s="196"/>
      <c r="C264" s="196"/>
      <c r="D264" s="213"/>
      <c r="E264" s="196"/>
      <c r="F264" s="153">
        <f t="shared" si="4"/>
        <v>0</v>
      </c>
      <c r="G264" s="254" t="s">
        <v>167</v>
      </c>
      <c r="I264" s="108"/>
    </row>
    <row r="265" spans="1:17" s="106" customFormat="1" hidden="1" x14ac:dyDescent="0.25">
      <c r="A265" s="206"/>
      <c r="B265" s="196"/>
      <c r="C265" s="196"/>
      <c r="D265" s="213"/>
      <c r="E265" s="196"/>
      <c r="F265" s="153">
        <f t="shared" si="4"/>
        <v>0</v>
      </c>
      <c r="G265" s="254" t="s">
        <v>167</v>
      </c>
      <c r="I265" s="108"/>
    </row>
    <row r="266" spans="1:17" s="106" customFormat="1" x14ac:dyDescent="0.25">
      <c r="A266" s="206" t="s">
        <v>200</v>
      </c>
      <c r="B266" s="196">
        <v>3</v>
      </c>
      <c r="C266" s="196" t="s">
        <v>205</v>
      </c>
      <c r="D266" s="213">
        <f t="shared" ref="D266" ca="1" si="5">RAND()*1000000</f>
        <v>537179.35099901375</v>
      </c>
      <c r="E266" s="196">
        <v>7</v>
      </c>
      <c r="F266" s="245">
        <f ca="1">ROUND(+B266*D266*E266,2)</f>
        <v>11280766.369999999</v>
      </c>
      <c r="G266" s="254" t="s">
        <v>167</v>
      </c>
    </row>
    <row r="267" spans="1:17" x14ac:dyDescent="0.25">
      <c r="A267" s="222"/>
      <c r="B267" s="155"/>
      <c r="C267" s="155"/>
      <c r="D267" s="158"/>
      <c r="E267" s="158" t="s">
        <v>168</v>
      </c>
      <c r="F267" s="251">
        <f ca="1">ROUND(SUBTOTAL(109,F136:F266),2)</f>
        <v>40595236.829999998</v>
      </c>
      <c r="G267" s="156" t="s">
        <v>167</v>
      </c>
      <c r="I267" s="41" t="s">
        <v>206</v>
      </c>
    </row>
    <row r="268" spans="1:17" x14ac:dyDescent="0.25">
      <c r="F268" s="159"/>
      <c r="G268" s="159" t="s">
        <v>159</v>
      </c>
    </row>
    <row r="269" spans="1:17" x14ac:dyDescent="0.25">
      <c r="C269" s="428" t="str">
        <f>"Total "&amp;B2</f>
        <v>Total GRANT EXCLUSIVE LINE ITEM</v>
      </c>
      <c r="D269" s="428"/>
      <c r="E269" s="428"/>
      <c r="F269" s="153">
        <f ca="1">+F267+F135</f>
        <v>73419073.599999994</v>
      </c>
      <c r="G269" s="156" t="s">
        <v>159</v>
      </c>
      <c r="I269" s="160" t="s">
        <v>170</v>
      </c>
    </row>
    <row r="270" spans="1:17" x14ac:dyDescent="0.25">
      <c r="A270" s="232"/>
      <c r="B270" s="155"/>
      <c r="C270" s="155"/>
      <c r="D270" s="155"/>
      <c r="E270" s="155"/>
      <c r="F270" s="156"/>
      <c r="G270" s="156" t="s">
        <v>159</v>
      </c>
    </row>
    <row r="271" spans="1:17" x14ac:dyDescent="0.25">
      <c r="A271" s="105" t="str">
        <f>B2&amp;" Narrative (State):"</f>
        <v>GRANT EXCLUSIVE LINE ITEM Narrative (State):</v>
      </c>
      <c r="B271" s="162"/>
      <c r="C271" s="162"/>
      <c r="D271" s="162"/>
      <c r="E271" s="162"/>
      <c r="F271" s="163"/>
      <c r="G271" s="257" t="s">
        <v>164</v>
      </c>
      <c r="I271" s="151" t="s">
        <v>172</v>
      </c>
    </row>
    <row r="272" spans="1:17" s="106" customFormat="1" ht="45" customHeight="1" x14ac:dyDescent="0.25">
      <c r="A272" s="430" t="s">
        <v>207</v>
      </c>
      <c r="B272" s="431"/>
      <c r="C272" s="431"/>
      <c r="D272" s="431"/>
      <c r="E272" s="431"/>
      <c r="F272" s="432"/>
      <c r="G272" s="255" t="s">
        <v>164</v>
      </c>
      <c r="I272" s="427" t="s">
        <v>173</v>
      </c>
      <c r="J272" s="427"/>
      <c r="K272" s="427"/>
      <c r="L272" s="427"/>
      <c r="M272" s="427"/>
      <c r="N272" s="427"/>
      <c r="O272" s="427"/>
      <c r="P272" s="427"/>
      <c r="Q272" s="427"/>
    </row>
    <row r="273" spans="1:17" x14ac:dyDescent="0.25">
      <c r="G273" s="253" t="s">
        <v>167</v>
      </c>
      <c r="I273" s="150"/>
    </row>
    <row r="274" spans="1:17" x14ac:dyDescent="0.25">
      <c r="A274" s="105" t="str">
        <f>B2&amp;" Narrative (Non-State) i.e. Match or Other Funding"</f>
        <v>GRANT EXCLUSIVE LINE ITEM Narrative (Non-State) i.e. Match or Other Funding</v>
      </c>
      <c r="B274" s="164"/>
      <c r="C274" s="164"/>
      <c r="D274" s="164"/>
      <c r="E274" s="164"/>
      <c r="F274" s="165"/>
      <c r="G274" s="258" t="s">
        <v>167</v>
      </c>
      <c r="I274" s="151" t="s">
        <v>172</v>
      </c>
    </row>
    <row r="275" spans="1:17" s="106" customFormat="1" ht="45" customHeight="1" x14ac:dyDescent="0.25">
      <c r="A275" s="430" t="s">
        <v>208</v>
      </c>
      <c r="B275" s="431"/>
      <c r="C275" s="431"/>
      <c r="D275" s="431"/>
      <c r="E275" s="431"/>
      <c r="F275" s="432"/>
      <c r="G275" s="255" t="s">
        <v>167</v>
      </c>
      <c r="I275" s="427" t="s">
        <v>173</v>
      </c>
      <c r="J275" s="427"/>
      <c r="K275" s="427"/>
      <c r="L275" s="427"/>
      <c r="M275" s="427"/>
      <c r="N275" s="427"/>
      <c r="O275" s="427"/>
      <c r="P275" s="427"/>
      <c r="Q275" s="427"/>
    </row>
    <row r="277" spans="1:17" x14ac:dyDescent="0.25">
      <c r="D277" s="233"/>
    </row>
  </sheetData>
  <sheetProtection algorithmName="SHA-512" hashValue="zWmQlIbKUwFe6qxk+JQ/Vv7fIhfMZ4TJYWkRUuXumvyqVPVkZJpzv+uSkcGlRgni9K2PUoGxrzjM2pOrEIrl0w==" saltValue="hRPHKnq7kgDcymcKBjKTXw==" spinCount="100000" sheet="1" formatCells="0" formatRows="0" sort="0"/>
  <autoFilter ref="G1:G277" xr:uid="{00000000-0001-0000-1500-000000000000}"/>
  <mergeCells count="8">
    <mergeCell ref="A275:F275"/>
    <mergeCell ref="I275:Q275"/>
    <mergeCell ref="A1:E1"/>
    <mergeCell ref="B2:F2"/>
    <mergeCell ref="A3:F3"/>
    <mergeCell ref="C269:E269"/>
    <mergeCell ref="A272:F272"/>
    <mergeCell ref="I272:Q272"/>
  </mergeCells>
  <printOptions horizontalCentered="1"/>
  <pageMargins left="0.25" right="0.25" top="0.25" bottom="0.25" header="0.3" footer="0.3"/>
  <pageSetup fitToHeight="0"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BF6D47-D8E6-4911-8930-6FCAE7128456}">
  <sheetPr>
    <pageSetUpPr fitToPage="1"/>
  </sheetPr>
  <dimension ref="A1:Q277"/>
  <sheetViews>
    <sheetView zoomScaleNormal="100" zoomScaleSheetLayoutView="100" workbookViewId="0">
      <pane ySplit="4" topLeftCell="A5" activePane="bottomLeft" state="frozen"/>
      <selection activeCell="A272" sqref="A272:F272"/>
      <selection pane="bottomLeft" activeCell="A272" sqref="A272:F272"/>
    </sheetView>
  </sheetViews>
  <sheetFormatPr defaultColWidth="9.140625" defaultRowHeight="15" x14ac:dyDescent="0.25"/>
  <cols>
    <col min="1" max="1" width="55.5703125" style="89" customWidth="1"/>
    <col min="2" max="5" width="15.140625" style="89" customWidth="1"/>
    <col min="6" max="6" width="17" style="89" customWidth="1"/>
    <col min="7" max="7" width="17" style="89" hidden="1" customWidth="1"/>
    <col min="8" max="8" width="2.5703125" style="89" customWidth="1"/>
    <col min="9" max="16384" width="9.140625" style="89"/>
  </cols>
  <sheetData>
    <row r="1" spans="1:9" ht="20.25" customHeight="1" x14ac:dyDescent="0.25">
      <c r="A1" s="414" t="s">
        <v>156</v>
      </c>
      <c r="B1" s="414"/>
      <c r="C1" s="414"/>
      <c r="D1" s="414"/>
      <c r="E1" s="414"/>
      <c r="F1" s="89">
        <f>+'Section A'!B2</f>
        <v>0</v>
      </c>
      <c r="G1" s="253" t="s">
        <v>157</v>
      </c>
    </row>
    <row r="2" spans="1:9" ht="20.25" customHeight="1" x14ac:dyDescent="0.25">
      <c r="A2" s="244" t="s">
        <v>217</v>
      </c>
      <c r="B2" s="433" t="s">
        <v>198</v>
      </c>
      <c r="C2" s="433"/>
      <c r="D2" s="433"/>
      <c r="E2" s="433"/>
      <c r="F2" s="433"/>
      <c r="G2" s="253"/>
    </row>
    <row r="3" spans="1:9" ht="37.5" customHeight="1" x14ac:dyDescent="0.25">
      <c r="A3" s="429" t="s">
        <v>199</v>
      </c>
      <c r="B3" s="429"/>
      <c r="C3" s="429"/>
      <c r="D3" s="429"/>
      <c r="E3" s="429"/>
      <c r="F3" s="429"/>
      <c r="G3" s="288" t="s">
        <v>159</v>
      </c>
    </row>
    <row r="4" spans="1:9" x14ac:dyDescent="0.25">
      <c r="A4" s="224" t="s">
        <v>200</v>
      </c>
      <c r="B4" s="224" t="s">
        <v>185</v>
      </c>
      <c r="C4" s="224" t="s">
        <v>201</v>
      </c>
      <c r="D4" s="224" t="s">
        <v>202</v>
      </c>
      <c r="E4" s="224" t="s">
        <v>203</v>
      </c>
      <c r="F4" s="224" t="s">
        <v>204</v>
      </c>
      <c r="G4" s="238" t="s">
        <v>159</v>
      </c>
      <c r="I4" s="151" t="s">
        <v>163</v>
      </c>
    </row>
    <row r="5" spans="1:9" s="106" customFormat="1" x14ac:dyDescent="0.25">
      <c r="A5" s="236" t="s">
        <v>200</v>
      </c>
      <c r="B5" s="196">
        <v>3</v>
      </c>
      <c r="C5" s="196" t="s">
        <v>205</v>
      </c>
      <c r="D5" s="213">
        <f t="shared" ref="D5:D7" ca="1" si="0">RAND()*1000000</f>
        <v>59168.907752407133</v>
      </c>
      <c r="E5" s="196">
        <v>7</v>
      </c>
      <c r="F5" s="153">
        <f t="shared" ref="F5:F133" ca="1" si="1">ROUND(+B5*D5*E5,2)</f>
        <v>1242547.06</v>
      </c>
      <c r="G5" s="254" t="s">
        <v>164</v>
      </c>
      <c r="I5" s="108"/>
    </row>
    <row r="6" spans="1:9" s="106" customFormat="1" x14ac:dyDescent="0.25">
      <c r="A6" s="206" t="s">
        <v>200</v>
      </c>
      <c r="B6" s="196">
        <v>3</v>
      </c>
      <c r="C6" s="196" t="s">
        <v>205</v>
      </c>
      <c r="D6" s="213">
        <f t="shared" ca="1" si="0"/>
        <v>248457.65826679245</v>
      </c>
      <c r="E6" s="196">
        <v>7</v>
      </c>
      <c r="F6" s="153">
        <f t="shared" ca="1" si="1"/>
        <v>5217610.82</v>
      </c>
      <c r="G6" s="254" t="s">
        <v>164</v>
      </c>
      <c r="I6" s="108"/>
    </row>
    <row r="7" spans="1:9" s="106" customFormat="1" x14ac:dyDescent="0.25">
      <c r="A7" s="206" t="s">
        <v>200</v>
      </c>
      <c r="B7" s="196">
        <v>3</v>
      </c>
      <c r="C7" s="196" t="s">
        <v>205</v>
      </c>
      <c r="D7" s="213">
        <f t="shared" ca="1" si="0"/>
        <v>597931.67773373891</v>
      </c>
      <c r="E7" s="196">
        <v>7</v>
      </c>
      <c r="F7" s="153">
        <f t="shared" ca="1" si="1"/>
        <v>12556565.23</v>
      </c>
      <c r="G7" s="254" t="s">
        <v>164</v>
      </c>
      <c r="I7" s="108"/>
    </row>
    <row r="8" spans="1:9" s="106" customFormat="1" hidden="1" x14ac:dyDescent="0.25">
      <c r="A8" s="206"/>
      <c r="B8" s="196"/>
      <c r="C8" s="196"/>
      <c r="D8" s="213"/>
      <c r="E8" s="196"/>
      <c r="F8" s="153">
        <f t="shared" si="1"/>
        <v>0</v>
      </c>
      <c r="G8" s="254" t="s">
        <v>164</v>
      </c>
      <c r="I8" s="108"/>
    </row>
    <row r="9" spans="1:9" s="106" customFormat="1" hidden="1" x14ac:dyDescent="0.25">
      <c r="A9" s="206"/>
      <c r="B9" s="196"/>
      <c r="C9" s="196"/>
      <c r="D9" s="213"/>
      <c r="E9" s="196"/>
      <c r="F9" s="153">
        <f t="shared" si="1"/>
        <v>0</v>
      </c>
      <c r="G9" s="254" t="s">
        <v>164</v>
      </c>
      <c r="I9" s="108"/>
    </row>
    <row r="10" spans="1:9" s="106" customFormat="1" hidden="1" x14ac:dyDescent="0.25">
      <c r="A10" s="206"/>
      <c r="B10" s="196"/>
      <c r="C10" s="196"/>
      <c r="D10" s="213"/>
      <c r="E10" s="196"/>
      <c r="F10" s="153">
        <f t="shared" si="1"/>
        <v>0</v>
      </c>
      <c r="G10" s="254" t="s">
        <v>164</v>
      </c>
      <c r="I10" s="108"/>
    </row>
    <row r="11" spans="1:9" s="106" customFormat="1" hidden="1" x14ac:dyDescent="0.25">
      <c r="A11" s="206"/>
      <c r="B11" s="196"/>
      <c r="C11" s="196"/>
      <c r="D11" s="213"/>
      <c r="E11" s="196"/>
      <c r="F11" s="153">
        <f t="shared" si="1"/>
        <v>0</v>
      </c>
      <c r="G11" s="254" t="s">
        <v>164</v>
      </c>
      <c r="I11" s="108"/>
    </row>
    <row r="12" spans="1:9" s="106" customFormat="1" hidden="1" x14ac:dyDescent="0.25">
      <c r="A12" s="206"/>
      <c r="B12" s="196"/>
      <c r="C12" s="196"/>
      <c r="D12" s="213"/>
      <c r="E12" s="196"/>
      <c r="F12" s="153">
        <f t="shared" si="1"/>
        <v>0</v>
      </c>
      <c r="G12" s="254" t="s">
        <v>164</v>
      </c>
      <c r="I12" s="108"/>
    </row>
    <row r="13" spans="1:9" s="106" customFormat="1" hidden="1" x14ac:dyDescent="0.25">
      <c r="A13" s="206"/>
      <c r="B13" s="196"/>
      <c r="C13" s="196"/>
      <c r="D13" s="213"/>
      <c r="E13" s="196"/>
      <c r="F13" s="153">
        <f t="shared" si="1"/>
        <v>0</v>
      </c>
      <c r="G13" s="254" t="s">
        <v>164</v>
      </c>
      <c r="I13" s="108"/>
    </row>
    <row r="14" spans="1:9" s="106" customFormat="1" hidden="1" x14ac:dyDescent="0.25">
      <c r="A14" s="206"/>
      <c r="B14" s="196"/>
      <c r="C14" s="196"/>
      <c r="D14" s="213"/>
      <c r="E14" s="196"/>
      <c r="F14" s="153">
        <f t="shared" si="1"/>
        <v>0</v>
      </c>
      <c r="G14" s="254" t="s">
        <v>164</v>
      </c>
      <c r="I14" s="108"/>
    </row>
    <row r="15" spans="1:9" s="106" customFormat="1" hidden="1" x14ac:dyDescent="0.25">
      <c r="A15" s="206"/>
      <c r="B15" s="196"/>
      <c r="C15" s="196"/>
      <c r="D15" s="213"/>
      <c r="E15" s="196"/>
      <c r="F15" s="153">
        <f t="shared" si="1"/>
        <v>0</v>
      </c>
      <c r="G15" s="254" t="s">
        <v>164</v>
      </c>
      <c r="I15" s="108"/>
    </row>
    <row r="16" spans="1:9" s="106" customFormat="1" hidden="1" x14ac:dyDescent="0.25">
      <c r="A16" s="206"/>
      <c r="B16" s="196"/>
      <c r="C16" s="196"/>
      <c r="D16" s="213"/>
      <c r="E16" s="196"/>
      <c r="F16" s="153">
        <f t="shared" si="1"/>
        <v>0</v>
      </c>
      <c r="G16" s="254" t="s">
        <v>164</v>
      </c>
      <c r="I16" s="108"/>
    </row>
    <row r="17" spans="1:9" s="106" customFormat="1" hidden="1" x14ac:dyDescent="0.25">
      <c r="A17" s="206"/>
      <c r="B17" s="196"/>
      <c r="C17" s="196"/>
      <c r="D17" s="213"/>
      <c r="E17" s="196"/>
      <c r="F17" s="153">
        <f t="shared" si="1"/>
        <v>0</v>
      </c>
      <c r="G17" s="254" t="s">
        <v>164</v>
      </c>
      <c r="I17" s="108"/>
    </row>
    <row r="18" spans="1:9" s="106" customFormat="1" hidden="1" x14ac:dyDescent="0.25">
      <c r="A18" s="206"/>
      <c r="B18" s="196"/>
      <c r="C18" s="196"/>
      <c r="D18" s="213"/>
      <c r="E18" s="196"/>
      <c r="F18" s="153">
        <f t="shared" si="1"/>
        <v>0</v>
      </c>
      <c r="G18" s="254" t="s">
        <v>164</v>
      </c>
      <c r="I18" s="108"/>
    </row>
    <row r="19" spans="1:9" s="106" customFormat="1" hidden="1" x14ac:dyDescent="0.25">
      <c r="A19" s="206"/>
      <c r="B19" s="196"/>
      <c r="C19" s="196"/>
      <c r="D19" s="213"/>
      <c r="E19" s="196"/>
      <c r="F19" s="153">
        <f t="shared" si="1"/>
        <v>0</v>
      </c>
      <c r="G19" s="254" t="s">
        <v>164</v>
      </c>
      <c r="I19" s="108"/>
    </row>
    <row r="20" spans="1:9" s="106" customFormat="1" hidden="1" x14ac:dyDescent="0.25">
      <c r="A20" s="206"/>
      <c r="B20" s="196"/>
      <c r="C20" s="196"/>
      <c r="D20" s="213"/>
      <c r="E20" s="196"/>
      <c r="F20" s="153">
        <f t="shared" si="1"/>
        <v>0</v>
      </c>
      <c r="G20" s="254" t="s">
        <v>164</v>
      </c>
      <c r="I20" s="108"/>
    </row>
    <row r="21" spans="1:9" s="106" customFormat="1" hidden="1" x14ac:dyDescent="0.25">
      <c r="A21" s="206"/>
      <c r="B21" s="196"/>
      <c r="C21" s="196"/>
      <c r="D21" s="213"/>
      <c r="E21" s="196"/>
      <c r="F21" s="153">
        <f t="shared" si="1"/>
        <v>0</v>
      </c>
      <c r="G21" s="254" t="s">
        <v>164</v>
      </c>
      <c r="I21" s="108"/>
    </row>
    <row r="22" spans="1:9" s="106" customFormat="1" hidden="1" x14ac:dyDescent="0.25">
      <c r="A22" s="206"/>
      <c r="B22" s="196"/>
      <c r="C22" s="196"/>
      <c r="D22" s="213"/>
      <c r="E22" s="196"/>
      <c r="F22" s="153">
        <f t="shared" si="1"/>
        <v>0</v>
      </c>
      <c r="G22" s="254" t="s">
        <v>164</v>
      </c>
      <c r="I22" s="108"/>
    </row>
    <row r="23" spans="1:9" s="106" customFormat="1" hidden="1" x14ac:dyDescent="0.25">
      <c r="A23" s="206"/>
      <c r="B23" s="196"/>
      <c r="C23" s="196"/>
      <c r="D23" s="213"/>
      <c r="E23" s="196"/>
      <c r="F23" s="153">
        <f t="shared" si="1"/>
        <v>0</v>
      </c>
      <c r="G23" s="254" t="s">
        <v>164</v>
      </c>
      <c r="I23" s="108"/>
    </row>
    <row r="24" spans="1:9" s="106" customFormat="1" hidden="1" x14ac:dyDescent="0.25">
      <c r="A24" s="206"/>
      <c r="B24" s="196"/>
      <c r="C24" s="196"/>
      <c r="D24" s="213"/>
      <c r="E24" s="196"/>
      <c r="F24" s="153">
        <f t="shared" si="1"/>
        <v>0</v>
      </c>
      <c r="G24" s="254" t="s">
        <v>164</v>
      </c>
      <c r="I24" s="108"/>
    </row>
    <row r="25" spans="1:9" s="106" customFormat="1" hidden="1" x14ac:dyDescent="0.25">
      <c r="A25" s="206"/>
      <c r="B25" s="196"/>
      <c r="C25" s="196"/>
      <c r="D25" s="213"/>
      <c r="E25" s="196"/>
      <c r="F25" s="153">
        <f t="shared" si="1"/>
        <v>0</v>
      </c>
      <c r="G25" s="254" t="s">
        <v>164</v>
      </c>
      <c r="I25" s="108"/>
    </row>
    <row r="26" spans="1:9" s="106" customFormat="1" hidden="1" x14ac:dyDescent="0.25">
      <c r="A26" s="206"/>
      <c r="B26" s="196"/>
      <c r="C26" s="196"/>
      <c r="D26" s="213"/>
      <c r="E26" s="196"/>
      <c r="F26" s="153">
        <f t="shared" si="1"/>
        <v>0</v>
      </c>
      <c r="G26" s="254" t="s">
        <v>164</v>
      </c>
      <c r="I26" s="108"/>
    </row>
    <row r="27" spans="1:9" s="106" customFormat="1" hidden="1" x14ac:dyDescent="0.25">
      <c r="A27" s="206"/>
      <c r="B27" s="196"/>
      <c r="C27" s="196"/>
      <c r="D27" s="213"/>
      <c r="E27" s="196"/>
      <c r="F27" s="153">
        <f t="shared" si="1"/>
        <v>0</v>
      </c>
      <c r="G27" s="254" t="s">
        <v>164</v>
      </c>
      <c r="I27" s="108"/>
    </row>
    <row r="28" spans="1:9" s="106" customFormat="1" hidden="1" x14ac:dyDescent="0.25">
      <c r="A28" s="206"/>
      <c r="B28" s="196"/>
      <c r="C28" s="196"/>
      <c r="D28" s="213"/>
      <c r="E28" s="196"/>
      <c r="F28" s="153">
        <f t="shared" si="1"/>
        <v>0</v>
      </c>
      <c r="G28" s="254" t="s">
        <v>164</v>
      </c>
      <c r="I28" s="108"/>
    </row>
    <row r="29" spans="1:9" s="106" customFormat="1" hidden="1" x14ac:dyDescent="0.25">
      <c r="A29" s="206"/>
      <c r="B29" s="196"/>
      <c r="C29" s="196"/>
      <c r="D29" s="213"/>
      <c r="E29" s="196"/>
      <c r="F29" s="153">
        <f t="shared" si="1"/>
        <v>0</v>
      </c>
      <c r="G29" s="254" t="s">
        <v>164</v>
      </c>
      <c r="I29" s="108"/>
    </row>
    <row r="30" spans="1:9" s="106" customFormat="1" hidden="1" x14ac:dyDescent="0.25">
      <c r="A30" s="206"/>
      <c r="B30" s="196"/>
      <c r="C30" s="196"/>
      <c r="D30" s="213"/>
      <c r="E30" s="196"/>
      <c r="F30" s="153">
        <f t="shared" si="1"/>
        <v>0</v>
      </c>
      <c r="G30" s="254" t="s">
        <v>164</v>
      </c>
      <c r="I30" s="108"/>
    </row>
    <row r="31" spans="1:9" s="106" customFormat="1" hidden="1" x14ac:dyDescent="0.25">
      <c r="A31" s="206"/>
      <c r="B31" s="196"/>
      <c r="C31" s="196"/>
      <c r="D31" s="213"/>
      <c r="E31" s="196"/>
      <c r="F31" s="153">
        <f t="shared" si="1"/>
        <v>0</v>
      </c>
      <c r="G31" s="254" t="s">
        <v>164</v>
      </c>
      <c r="I31" s="108"/>
    </row>
    <row r="32" spans="1:9" s="106" customFormat="1" hidden="1" x14ac:dyDescent="0.25">
      <c r="A32" s="206"/>
      <c r="B32" s="196"/>
      <c r="C32" s="196"/>
      <c r="D32" s="213"/>
      <c r="E32" s="196"/>
      <c r="F32" s="153">
        <f t="shared" si="1"/>
        <v>0</v>
      </c>
      <c r="G32" s="254" t="s">
        <v>164</v>
      </c>
      <c r="I32" s="108"/>
    </row>
    <row r="33" spans="1:9" s="106" customFormat="1" hidden="1" x14ac:dyDescent="0.25">
      <c r="A33" s="206"/>
      <c r="B33" s="196"/>
      <c r="C33" s="196"/>
      <c r="D33" s="213"/>
      <c r="E33" s="196"/>
      <c r="F33" s="153">
        <f t="shared" si="1"/>
        <v>0</v>
      </c>
      <c r="G33" s="254" t="s">
        <v>164</v>
      </c>
      <c r="I33" s="108"/>
    </row>
    <row r="34" spans="1:9" s="106" customFormat="1" hidden="1" x14ac:dyDescent="0.25">
      <c r="A34" s="206"/>
      <c r="B34" s="196"/>
      <c r="C34" s="196"/>
      <c r="D34" s="213"/>
      <c r="E34" s="196"/>
      <c r="F34" s="153">
        <f t="shared" si="1"/>
        <v>0</v>
      </c>
      <c r="G34" s="254" t="s">
        <v>164</v>
      </c>
      <c r="I34" s="108"/>
    </row>
    <row r="35" spans="1:9" s="106" customFormat="1" hidden="1" x14ac:dyDescent="0.25">
      <c r="A35" s="206"/>
      <c r="B35" s="196"/>
      <c r="C35" s="196"/>
      <c r="D35" s="213"/>
      <c r="E35" s="196"/>
      <c r="F35" s="153">
        <f t="shared" si="1"/>
        <v>0</v>
      </c>
      <c r="G35" s="254" t="s">
        <v>164</v>
      </c>
      <c r="I35" s="108"/>
    </row>
    <row r="36" spans="1:9" s="106" customFormat="1" hidden="1" x14ac:dyDescent="0.25">
      <c r="A36" s="206"/>
      <c r="B36" s="196"/>
      <c r="C36" s="196"/>
      <c r="D36" s="213"/>
      <c r="E36" s="196"/>
      <c r="F36" s="153">
        <f t="shared" si="1"/>
        <v>0</v>
      </c>
      <c r="G36" s="254" t="s">
        <v>164</v>
      </c>
      <c r="I36" s="108"/>
    </row>
    <row r="37" spans="1:9" s="106" customFormat="1" hidden="1" x14ac:dyDescent="0.25">
      <c r="A37" s="206"/>
      <c r="B37" s="196"/>
      <c r="C37" s="196"/>
      <c r="D37" s="213"/>
      <c r="E37" s="196"/>
      <c r="F37" s="153">
        <f t="shared" si="1"/>
        <v>0</v>
      </c>
      <c r="G37" s="254" t="s">
        <v>164</v>
      </c>
      <c r="I37" s="108"/>
    </row>
    <row r="38" spans="1:9" s="106" customFormat="1" hidden="1" x14ac:dyDescent="0.25">
      <c r="A38" s="206"/>
      <c r="B38" s="196"/>
      <c r="C38" s="196"/>
      <c r="D38" s="213"/>
      <c r="E38" s="196"/>
      <c r="F38" s="153">
        <f t="shared" si="1"/>
        <v>0</v>
      </c>
      <c r="G38" s="254" t="s">
        <v>164</v>
      </c>
      <c r="I38" s="108"/>
    </row>
    <row r="39" spans="1:9" s="106" customFormat="1" hidden="1" x14ac:dyDescent="0.25">
      <c r="A39" s="206"/>
      <c r="B39" s="196"/>
      <c r="C39" s="196"/>
      <c r="D39" s="213"/>
      <c r="E39" s="196"/>
      <c r="F39" s="153">
        <f t="shared" si="1"/>
        <v>0</v>
      </c>
      <c r="G39" s="254" t="s">
        <v>164</v>
      </c>
      <c r="I39" s="108"/>
    </row>
    <row r="40" spans="1:9" s="106" customFormat="1" hidden="1" x14ac:dyDescent="0.25">
      <c r="A40" s="206"/>
      <c r="B40" s="196"/>
      <c r="C40" s="196"/>
      <c r="D40" s="213"/>
      <c r="E40" s="196"/>
      <c r="F40" s="153">
        <f t="shared" si="1"/>
        <v>0</v>
      </c>
      <c r="G40" s="254" t="s">
        <v>164</v>
      </c>
      <c r="I40" s="108"/>
    </row>
    <row r="41" spans="1:9" s="106" customFormat="1" hidden="1" x14ac:dyDescent="0.25">
      <c r="A41" s="206"/>
      <c r="B41" s="196"/>
      <c r="C41" s="196"/>
      <c r="D41" s="213"/>
      <c r="E41" s="196"/>
      <c r="F41" s="153">
        <f t="shared" si="1"/>
        <v>0</v>
      </c>
      <c r="G41" s="254" t="s">
        <v>164</v>
      </c>
      <c r="I41" s="108"/>
    </row>
    <row r="42" spans="1:9" s="106" customFormat="1" hidden="1" x14ac:dyDescent="0.25">
      <c r="A42" s="206"/>
      <c r="B42" s="196"/>
      <c r="C42" s="196"/>
      <c r="D42" s="213"/>
      <c r="E42" s="196"/>
      <c r="F42" s="153">
        <f t="shared" si="1"/>
        <v>0</v>
      </c>
      <c r="G42" s="254" t="s">
        <v>164</v>
      </c>
      <c r="I42" s="108"/>
    </row>
    <row r="43" spans="1:9" s="106" customFormat="1" hidden="1" x14ac:dyDescent="0.25">
      <c r="A43" s="206"/>
      <c r="B43" s="196"/>
      <c r="C43" s="196"/>
      <c r="D43" s="213"/>
      <c r="E43" s="196"/>
      <c r="F43" s="153">
        <f t="shared" si="1"/>
        <v>0</v>
      </c>
      <c r="G43" s="254" t="s">
        <v>164</v>
      </c>
      <c r="I43" s="108"/>
    </row>
    <row r="44" spans="1:9" s="106" customFormat="1" hidden="1" x14ac:dyDescent="0.25">
      <c r="A44" s="206"/>
      <c r="B44" s="196"/>
      <c r="C44" s="196"/>
      <c r="D44" s="213"/>
      <c r="E44" s="196"/>
      <c r="F44" s="153">
        <f t="shared" si="1"/>
        <v>0</v>
      </c>
      <c r="G44" s="254" t="s">
        <v>164</v>
      </c>
      <c r="I44" s="108"/>
    </row>
    <row r="45" spans="1:9" s="106" customFormat="1" hidden="1" x14ac:dyDescent="0.25">
      <c r="A45" s="206"/>
      <c r="B45" s="196"/>
      <c r="C45" s="196"/>
      <c r="D45" s="213"/>
      <c r="E45" s="196"/>
      <c r="F45" s="153">
        <f t="shared" si="1"/>
        <v>0</v>
      </c>
      <c r="G45" s="254" t="s">
        <v>164</v>
      </c>
      <c r="I45" s="108"/>
    </row>
    <row r="46" spans="1:9" s="106" customFormat="1" hidden="1" x14ac:dyDescent="0.25">
      <c r="A46" s="206"/>
      <c r="B46" s="196"/>
      <c r="C46" s="196"/>
      <c r="D46" s="213"/>
      <c r="E46" s="196"/>
      <c r="F46" s="153">
        <f t="shared" si="1"/>
        <v>0</v>
      </c>
      <c r="G46" s="254" t="s">
        <v>164</v>
      </c>
      <c r="I46" s="108"/>
    </row>
    <row r="47" spans="1:9" s="106" customFormat="1" hidden="1" x14ac:dyDescent="0.25">
      <c r="A47" s="206"/>
      <c r="B47" s="196"/>
      <c r="C47" s="196"/>
      <c r="D47" s="213"/>
      <c r="E47" s="196"/>
      <c r="F47" s="153">
        <f t="shared" si="1"/>
        <v>0</v>
      </c>
      <c r="G47" s="254" t="s">
        <v>164</v>
      </c>
      <c r="I47" s="108"/>
    </row>
    <row r="48" spans="1:9" s="106" customFormat="1" hidden="1" x14ac:dyDescent="0.25">
      <c r="A48" s="206"/>
      <c r="B48" s="196"/>
      <c r="C48" s="196"/>
      <c r="D48" s="213"/>
      <c r="E48" s="196"/>
      <c r="F48" s="153">
        <f t="shared" si="1"/>
        <v>0</v>
      </c>
      <c r="G48" s="254" t="s">
        <v>164</v>
      </c>
      <c r="I48" s="108"/>
    </row>
    <row r="49" spans="1:9" s="106" customFormat="1" hidden="1" x14ac:dyDescent="0.25">
      <c r="A49" s="206"/>
      <c r="B49" s="196"/>
      <c r="C49" s="196"/>
      <c r="D49" s="213"/>
      <c r="E49" s="196"/>
      <c r="F49" s="153">
        <f t="shared" si="1"/>
        <v>0</v>
      </c>
      <c r="G49" s="254" t="s">
        <v>164</v>
      </c>
      <c r="I49" s="108"/>
    </row>
    <row r="50" spans="1:9" s="106" customFormat="1" hidden="1" x14ac:dyDescent="0.25">
      <c r="A50" s="206"/>
      <c r="B50" s="196"/>
      <c r="C50" s="196"/>
      <c r="D50" s="213"/>
      <c r="E50" s="196"/>
      <c r="F50" s="153">
        <f t="shared" si="1"/>
        <v>0</v>
      </c>
      <c r="G50" s="254" t="s">
        <v>164</v>
      </c>
      <c r="I50" s="108"/>
    </row>
    <row r="51" spans="1:9" s="106" customFormat="1" hidden="1" x14ac:dyDescent="0.25">
      <c r="A51" s="206"/>
      <c r="B51" s="196"/>
      <c r="C51" s="196"/>
      <c r="D51" s="213"/>
      <c r="E51" s="196"/>
      <c r="F51" s="153">
        <f t="shared" si="1"/>
        <v>0</v>
      </c>
      <c r="G51" s="254" t="s">
        <v>164</v>
      </c>
      <c r="I51" s="108"/>
    </row>
    <row r="52" spans="1:9" s="106" customFormat="1" hidden="1" x14ac:dyDescent="0.25">
      <c r="A52" s="206"/>
      <c r="B52" s="196"/>
      <c r="C52" s="196"/>
      <c r="D52" s="213"/>
      <c r="E52" s="196"/>
      <c r="F52" s="153">
        <f t="shared" si="1"/>
        <v>0</v>
      </c>
      <c r="G52" s="254" t="s">
        <v>164</v>
      </c>
      <c r="I52" s="108"/>
    </row>
    <row r="53" spans="1:9" s="106" customFormat="1" hidden="1" x14ac:dyDescent="0.25">
      <c r="A53" s="206"/>
      <c r="B53" s="196"/>
      <c r="C53" s="196"/>
      <c r="D53" s="213"/>
      <c r="E53" s="196"/>
      <c r="F53" s="153">
        <f t="shared" si="1"/>
        <v>0</v>
      </c>
      <c r="G53" s="254" t="s">
        <v>164</v>
      </c>
      <c r="I53" s="108"/>
    </row>
    <row r="54" spans="1:9" s="106" customFormat="1" hidden="1" x14ac:dyDescent="0.25">
      <c r="A54" s="206"/>
      <c r="B54" s="196"/>
      <c r="C54" s="196"/>
      <c r="D54" s="213"/>
      <c r="E54" s="196"/>
      <c r="F54" s="153">
        <f t="shared" si="1"/>
        <v>0</v>
      </c>
      <c r="G54" s="254" t="s">
        <v>164</v>
      </c>
      <c r="I54" s="108"/>
    </row>
    <row r="55" spans="1:9" s="106" customFormat="1" hidden="1" x14ac:dyDescent="0.25">
      <c r="A55" s="206"/>
      <c r="B55" s="196"/>
      <c r="C55" s="196"/>
      <c r="D55" s="213"/>
      <c r="E55" s="196"/>
      <c r="F55" s="153">
        <f t="shared" si="1"/>
        <v>0</v>
      </c>
      <c r="G55" s="254" t="s">
        <v>164</v>
      </c>
      <c r="I55" s="108"/>
    </row>
    <row r="56" spans="1:9" s="106" customFormat="1" hidden="1" x14ac:dyDescent="0.25">
      <c r="A56" s="206"/>
      <c r="B56" s="196"/>
      <c r="C56" s="196"/>
      <c r="D56" s="213"/>
      <c r="E56" s="196"/>
      <c r="F56" s="153">
        <f t="shared" si="1"/>
        <v>0</v>
      </c>
      <c r="G56" s="254" t="s">
        <v>164</v>
      </c>
      <c r="I56" s="108"/>
    </row>
    <row r="57" spans="1:9" s="106" customFormat="1" hidden="1" x14ac:dyDescent="0.25">
      <c r="A57" s="206"/>
      <c r="B57" s="196"/>
      <c r="C57" s="196"/>
      <c r="D57" s="213"/>
      <c r="E57" s="196"/>
      <c r="F57" s="153">
        <f t="shared" si="1"/>
        <v>0</v>
      </c>
      <c r="G57" s="254" t="s">
        <v>164</v>
      </c>
      <c r="I57" s="108"/>
    </row>
    <row r="58" spans="1:9" s="106" customFormat="1" hidden="1" x14ac:dyDescent="0.25">
      <c r="A58" s="206"/>
      <c r="B58" s="196"/>
      <c r="C58" s="196"/>
      <c r="D58" s="213"/>
      <c r="E58" s="196"/>
      <c r="F58" s="153">
        <f t="shared" si="1"/>
        <v>0</v>
      </c>
      <c r="G58" s="254" t="s">
        <v>164</v>
      </c>
      <c r="I58" s="108"/>
    </row>
    <row r="59" spans="1:9" s="106" customFormat="1" hidden="1" x14ac:dyDescent="0.25">
      <c r="A59" s="206"/>
      <c r="B59" s="196"/>
      <c r="C59" s="196"/>
      <c r="D59" s="213"/>
      <c r="E59" s="196"/>
      <c r="F59" s="153">
        <f t="shared" si="1"/>
        <v>0</v>
      </c>
      <c r="G59" s="254" t="s">
        <v>164</v>
      </c>
      <c r="I59" s="108"/>
    </row>
    <row r="60" spans="1:9" s="106" customFormat="1" hidden="1" x14ac:dyDescent="0.25">
      <c r="A60" s="206"/>
      <c r="B60" s="196"/>
      <c r="C60" s="196"/>
      <c r="D60" s="213"/>
      <c r="E60" s="196"/>
      <c r="F60" s="153">
        <f t="shared" si="1"/>
        <v>0</v>
      </c>
      <c r="G60" s="254" t="s">
        <v>164</v>
      </c>
      <c r="I60" s="108"/>
    </row>
    <row r="61" spans="1:9" s="106" customFormat="1" hidden="1" x14ac:dyDescent="0.25">
      <c r="A61" s="206"/>
      <c r="B61" s="196"/>
      <c r="C61" s="196"/>
      <c r="D61" s="213"/>
      <c r="E61" s="196"/>
      <c r="F61" s="153">
        <f t="shared" si="1"/>
        <v>0</v>
      </c>
      <c r="G61" s="254" t="s">
        <v>164</v>
      </c>
      <c r="I61" s="108"/>
    </row>
    <row r="62" spans="1:9" s="106" customFormat="1" hidden="1" x14ac:dyDescent="0.25">
      <c r="A62" s="206"/>
      <c r="B62" s="196"/>
      <c r="C62" s="196"/>
      <c r="D62" s="213"/>
      <c r="E62" s="196"/>
      <c r="F62" s="153">
        <f t="shared" si="1"/>
        <v>0</v>
      </c>
      <c r="G62" s="254" t="s">
        <v>164</v>
      </c>
      <c r="I62" s="108"/>
    </row>
    <row r="63" spans="1:9" s="106" customFormat="1" hidden="1" x14ac:dyDescent="0.25">
      <c r="A63" s="206"/>
      <c r="B63" s="196"/>
      <c r="C63" s="196"/>
      <c r="D63" s="213"/>
      <c r="E63" s="196"/>
      <c r="F63" s="153">
        <f t="shared" si="1"/>
        <v>0</v>
      </c>
      <c r="G63" s="254" t="s">
        <v>164</v>
      </c>
      <c r="I63" s="108"/>
    </row>
    <row r="64" spans="1:9" s="106" customFormat="1" hidden="1" x14ac:dyDescent="0.25">
      <c r="A64" s="206"/>
      <c r="B64" s="196"/>
      <c r="C64" s="196"/>
      <c r="D64" s="213"/>
      <c r="E64" s="196"/>
      <c r="F64" s="153">
        <f t="shared" si="1"/>
        <v>0</v>
      </c>
      <c r="G64" s="254" t="s">
        <v>164</v>
      </c>
      <c r="I64" s="108"/>
    </row>
    <row r="65" spans="1:9" s="106" customFormat="1" hidden="1" x14ac:dyDescent="0.25">
      <c r="A65" s="206"/>
      <c r="B65" s="196"/>
      <c r="C65" s="196"/>
      <c r="D65" s="213"/>
      <c r="E65" s="196"/>
      <c r="F65" s="153">
        <f t="shared" si="1"/>
        <v>0</v>
      </c>
      <c r="G65" s="254" t="s">
        <v>164</v>
      </c>
      <c r="I65" s="108"/>
    </row>
    <row r="66" spans="1:9" s="106" customFormat="1" hidden="1" x14ac:dyDescent="0.25">
      <c r="A66" s="206"/>
      <c r="B66" s="196"/>
      <c r="C66" s="196"/>
      <c r="D66" s="213"/>
      <c r="E66" s="196"/>
      <c r="F66" s="153">
        <f t="shared" si="1"/>
        <v>0</v>
      </c>
      <c r="G66" s="254" t="s">
        <v>164</v>
      </c>
      <c r="I66" s="108"/>
    </row>
    <row r="67" spans="1:9" s="106" customFormat="1" hidden="1" x14ac:dyDescent="0.25">
      <c r="A67" s="206"/>
      <c r="B67" s="196"/>
      <c r="C67" s="196"/>
      <c r="D67" s="213"/>
      <c r="E67" s="196"/>
      <c r="F67" s="153">
        <f t="shared" si="1"/>
        <v>0</v>
      </c>
      <c r="G67" s="254" t="s">
        <v>164</v>
      </c>
      <c r="I67" s="108"/>
    </row>
    <row r="68" spans="1:9" s="106" customFormat="1" hidden="1" x14ac:dyDescent="0.25">
      <c r="A68" s="206"/>
      <c r="B68" s="196"/>
      <c r="C68" s="196"/>
      <c r="D68" s="213"/>
      <c r="E68" s="196"/>
      <c r="F68" s="153">
        <f t="shared" si="1"/>
        <v>0</v>
      </c>
      <c r="G68" s="254" t="s">
        <v>164</v>
      </c>
      <c r="I68" s="108"/>
    </row>
    <row r="69" spans="1:9" s="106" customFormat="1" hidden="1" x14ac:dyDescent="0.25">
      <c r="A69" s="206"/>
      <c r="B69" s="196"/>
      <c r="C69" s="196"/>
      <c r="D69" s="213"/>
      <c r="E69" s="196"/>
      <c r="F69" s="153">
        <f t="shared" si="1"/>
        <v>0</v>
      </c>
      <c r="G69" s="254" t="s">
        <v>164</v>
      </c>
      <c r="I69" s="108"/>
    </row>
    <row r="70" spans="1:9" s="106" customFormat="1" hidden="1" x14ac:dyDescent="0.25">
      <c r="A70" s="206"/>
      <c r="B70" s="196"/>
      <c r="C70" s="196"/>
      <c r="D70" s="213"/>
      <c r="E70" s="196"/>
      <c r="F70" s="153">
        <f t="shared" si="1"/>
        <v>0</v>
      </c>
      <c r="G70" s="254" t="s">
        <v>164</v>
      </c>
      <c r="I70" s="108"/>
    </row>
    <row r="71" spans="1:9" s="106" customFormat="1" hidden="1" x14ac:dyDescent="0.25">
      <c r="A71" s="206"/>
      <c r="B71" s="196"/>
      <c r="C71" s="196"/>
      <c r="D71" s="213"/>
      <c r="E71" s="196"/>
      <c r="F71" s="153">
        <f t="shared" si="1"/>
        <v>0</v>
      </c>
      <c r="G71" s="254" t="s">
        <v>164</v>
      </c>
      <c r="I71" s="108"/>
    </row>
    <row r="72" spans="1:9" s="106" customFormat="1" hidden="1" x14ac:dyDescent="0.25">
      <c r="A72" s="206"/>
      <c r="B72" s="196"/>
      <c r="C72" s="196"/>
      <c r="D72" s="213"/>
      <c r="E72" s="196"/>
      <c r="F72" s="153">
        <f t="shared" si="1"/>
        <v>0</v>
      </c>
      <c r="G72" s="254" t="s">
        <v>164</v>
      </c>
      <c r="I72" s="108"/>
    </row>
    <row r="73" spans="1:9" s="106" customFormat="1" hidden="1" x14ac:dyDescent="0.25">
      <c r="A73" s="206"/>
      <c r="B73" s="196"/>
      <c r="C73" s="196"/>
      <c r="D73" s="213"/>
      <c r="E73" s="196"/>
      <c r="F73" s="153">
        <f t="shared" si="1"/>
        <v>0</v>
      </c>
      <c r="G73" s="254" t="s">
        <v>164</v>
      </c>
      <c r="I73" s="108"/>
    </row>
    <row r="74" spans="1:9" s="106" customFormat="1" hidden="1" x14ac:dyDescent="0.25">
      <c r="A74" s="206"/>
      <c r="B74" s="196"/>
      <c r="C74" s="196"/>
      <c r="D74" s="213"/>
      <c r="E74" s="196"/>
      <c r="F74" s="153">
        <f t="shared" si="1"/>
        <v>0</v>
      </c>
      <c r="G74" s="254" t="s">
        <v>164</v>
      </c>
      <c r="I74" s="108"/>
    </row>
    <row r="75" spans="1:9" s="106" customFormat="1" hidden="1" x14ac:dyDescent="0.25">
      <c r="A75" s="206"/>
      <c r="B75" s="196"/>
      <c r="C75" s="196"/>
      <c r="D75" s="213"/>
      <c r="E75" s="196"/>
      <c r="F75" s="153">
        <f t="shared" si="1"/>
        <v>0</v>
      </c>
      <c r="G75" s="254" t="s">
        <v>164</v>
      </c>
      <c r="I75" s="108"/>
    </row>
    <row r="76" spans="1:9" s="106" customFormat="1" hidden="1" x14ac:dyDescent="0.25">
      <c r="A76" s="206"/>
      <c r="B76" s="196"/>
      <c r="C76" s="196"/>
      <c r="D76" s="213"/>
      <c r="E76" s="196"/>
      <c r="F76" s="153">
        <f t="shared" si="1"/>
        <v>0</v>
      </c>
      <c r="G76" s="254" t="s">
        <v>164</v>
      </c>
      <c r="I76" s="108"/>
    </row>
    <row r="77" spans="1:9" s="106" customFormat="1" hidden="1" x14ac:dyDescent="0.25">
      <c r="A77" s="206"/>
      <c r="B77" s="196"/>
      <c r="C77" s="196"/>
      <c r="D77" s="213"/>
      <c r="E77" s="196"/>
      <c r="F77" s="153">
        <f t="shared" si="1"/>
        <v>0</v>
      </c>
      <c r="G77" s="254" t="s">
        <v>164</v>
      </c>
      <c r="I77" s="108"/>
    </row>
    <row r="78" spans="1:9" s="106" customFormat="1" hidden="1" x14ac:dyDescent="0.25">
      <c r="A78" s="206"/>
      <c r="B78" s="196"/>
      <c r="C78" s="196"/>
      <c r="D78" s="213"/>
      <c r="E78" s="196"/>
      <c r="F78" s="153">
        <f t="shared" si="1"/>
        <v>0</v>
      </c>
      <c r="G78" s="254" t="s">
        <v>164</v>
      </c>
      <c r="I78" s="108"/>
    </row>
    <row r="79" spans="1:9" s="106" customFormat="1" hidden="1" x14ac:dyDescent="0.25">
      <c r="A79" s="206"/>
      <c r="B79" s="196"/>
      <c r="C79" s="196"/>
      <c r="D79" s="213"/>
      <c r="E79" s="196"/>
      <c r="F79" s="153">
        <f t="shared" si="1"/>
        <v>0</v>
      </c>
      <c r="G79" s="254" t="s">
        <v>164</v>
      </c>
      <c r="I79" s="108"/>
    </row>
    <row r="80" spans="1:9" s="106" customFormat="1" hidden="1" x14ac:dyDescent="0.25">
      <c r="A80" s="206"/>
      <c r="B80" s="196"/>
      <c r="C80" s="196"/>
      <c r="D80" s="213"/>
      <c r="E80" s="196"/>
      <c r="F80" s="153">
        <f t="shared" si="1"/>
        <v>0</v>
      </c>
      <c r="G80" s="254" t="s">
        <v>164</v>
      </c>
      <c r="I80" s="108"/>
    </row>
    <row r="81" spans="1:9" s="106" customFormat="1" hidden="1" x14ac:dyDescent="0.25">
      <c r="A81" s="206"/>
      <c r="B81" s="196"/>
      <c r="C81" s="196"/>
      <c r="D81" s="213"/>
      <c r="E81" s="196"/>
      <c r="F81" s="153">
        <f t="shared" si="1"/>
        <v>0</v>
      </c>
      <c r="G81" s="254" t="s">
        <v>164</v>
      </c>
      <c r="I81" s="108"/>
    </row>
    <row r="82" spans="1:9" s="106" customFormat="1" hidden="1" x14ac:dyDescent="0.25">
      <c r="A82" s="206"/>
      <c r="B82" s="196"/>
      <c r="C82" s="196"/>
      <c r="D82" s="213"/>
      <c r="E82" s="196"/>
      <c r="F82" s="153">
        <f t="shared" si="1"/>
        <v>0</v>
      </c>
      <c r="G82" s="254" t="s">
        <v>164</v>
      </c>
      <c r="I82" s="108"/>
    </row>
    <row r="83" spans="1:9" s="106" customFormat="1" hidden="1" x14ac:dyDescent="0.25">
      <c r="A83" s="206"/>
      <c r="B83" s="196"/>
      <c r="C83" s="196"/>
      <c r="D83" s="213"/>
      <c r="E83" s="196"/>
      <c r="F83" s="153">
        <f t="shared" si="1"/>
        <v>0</v>
      </c>
      <c r="G83" s="254" t="s">
        <v>164</v>
      </c>
      <c r="I83" s="108"/>
    </row>
    <row r="84" spans="1:9" s="106" customFormat="1" hidden="1" x14ac:dyDescent="0.25">
      <c r="A84" s="206"/>
      <c r="B84" s="196"/>
      <c r="C84" s="196"/>
      <c r="D84" s="213"/>
      <c r="E84" s="196"/>
      <c r="F84" s="153">
        <f t="shared" si="1"/>
        <v>0</v>
      </c>
      <c r="G84" s="254" t="s">
        <v>164</v>
      </c>
      <c r="I84" s="108"/>
    </row>
    <row r="85" spans="1:9" s="106" customFormat="1" hidden="1" x14ac:dyDescent="0.25">
      <c r="A85" s="206"/>
      <c r="B85" s="196"/>
      <c r="C85" s="196"/>
      <c r="D85" s="213"/>
      <c r="E85" s="196"/>
      <c r="F85" s="153">
        <f t="shared" si="1"/>
        <v>0</v>
      </c>
      <c r="G85" s="254" t="s">
        <v>164</v>
      </c>
      <c r="I85" s="108"/>
    </row>
    <row r="86" spans="1:9" s="106" customFormat="1" hidden="1" x14ac:dyDescent="0.25">
      <c r="A86" s="206"/>
      <c r="B86" s="196"/>
      <c r="C86" s="196"/>
      <c r="D86" s="213"/>
      <c r="E86" s="196"/>
      <c r="F86" s="153">
        <f t="shared" si="1"/>
        <v>0</v>
      </c>
      <c r="G86" s="254" t="s">
        <v>164</v>
      </c>
      <c r="I86" s="108"/>
    </row>
    <row r="87" spans="1:9" s="106" customFormat="1" hidden="1" x14ac:dyDescent="0.25">
      <c r="A87" s="206"/>
      <c r="B87" s="196"/>
      <c r="C87" s="196"/>
      <c r="D87" s="213"/>
      <c r="E87" s="196"/>
      <c r="F87" s="153">
        <f t="shared" si="1"/>
        <v>0</v>
      </c>
      <c r="G87" s="254" t="s">
        <v>164</v>
      </c>
      <c r="I87" s="108"/>
    </row>
    <row r="88" spans="1:9" s="106" customFormat="1" hidden="1" x14ac:dyDescent="0.25">
      <c r="A88" s="206"/>
      <c r="B88" s="196"/>
      <c r="C88" s="196"/>
      <c r="D88" s="213"/>
      <c r="E88" s="196"/>
      <c r="F88" s="153">
        <f t="shared" si="1"/>
        <v>0</v>
      </c>
      <c r="G88" s="254" t="s">
        <v>164</v>
      </c>
      <c r="I88" s="108"/>
    </row>
    <row r="89" spans="1:9" s="106" customFormat="1" hidden="1" x14ac:dyDescent="0.25">
      <c r="A89" s="206"/>
      <c r="B89" s="196"/>
      <c r="C89" s="196"/>
      <c r="D89" s="213"/>
      <c r="E89" s="196"/>
      <c r="F89" s="153">
        <f t="shared" si="1"/>
        <v>0</v>
      </c>
      <c r="G89" s="254" t="s">
        <v>164</v>
      </c>
      <c r="I89" s="108"/>
    </row>
    <row r="90" spans="1:9" s="106" customFormat="1" hidden="1" x14ac:dyDescent="0.25">
      <c r="A90" s="206"/>
      <c r="B90" s="196"/>
      <c r="C90" s="196"/>
      <c r="D90" s="213"/>
      <c r="E90" s="196"/>
      <c r="F90" s="153">
        <f t="shared" si="1"/>
        <v>0</v>
      </c>
      <c r="G90" s="254" t="s">
        <v>164</v>
      </c>
      <c r="I90" s="108"/>
    </row>
    <row r="91" spans="1:9" s="106" customFormat="1" hidden="1" x14ac:dyDescent="0.25">
      <c r="A91" s="206"/>
      <c r="B91" s="196"/>
      <c r="C91" s="196"/>
      <c r="D91" s="213"/>
      <c r="E91" s="196"/>
      <c r="F91" s="153">
        <f t="shared" si="1"/>
        <v>0</v>
      </c>
      <c r="G91" s="254" t="s">
        <v>164</v>
      </c>
      <c r="I91" s="108"/>
    </row>
    <row r="92" spans="1:9" s="106" customFormat="1" hidden="1" x14ac:dyDescent="0.25">
      <c r="A92" s="206"/>
      <c r="B92" s="196"/>
      <c r="C92" s="196"/>
      <c r="D92" s="213"/>
      <c r="E92" s="196"/>
      <c r="F92" s="153">
        <f t="shared" si="1"/>
        <v>0</v>
      </c>
      <c r="G92" s="254" t="s">
        <v>164</v>
      </c>
      <c r="I92" s="108"/>
    </row>
    <row r="93" spans="1:9" s="106" customFormat="1" hidden="1" x14ac:dyDescent="0.25">
      <c r="A93" s="206"/>
      <c r="B93" s="196"/>
      <c r="C93" s="196"/>
      <c r="D93" s="213"/>
      <c r="E93" s="196"/>
      <c r="F93" s="153">
        <f t="shared" si="1"/>
        <v>0</v>
      </c>
      <c r="G93" s="254" t="s">
        <v>164</v>
      </c>
      <c r="I93" s="108"/>
    </row>
    <row r="94" spans="1:9" s="106" customFormat="1" hidden="1" x14ac:dyDescent="0.25">
      <c r="A94" s="206"/>
      <c r="B94" s="196"/>
      <c r="C94" s="196"/>
      <c r="D94" s="213"/>
      <c r="E94" s="196"/>
      <c r="F94" s="153">
        <f t="shared" si="1"/>
        <v>0</v>
      </c>
      <c r="G94" s="254" t="s">
        <v>164</v>
      </c>
      <c r="I94" s="108"/>
    </row>
    <row r="95" spans="1:9" s="106" customFormat="1" hidden="1" x14ac:dyDescent="0.25">
      <c r="A95" s="206"/>
      <c r="B95" s="196"/>
      <c r="C95" s="196"/>
      <c r="D95" s="213"/>
      <c r="E95" s="196"/>
      <c r="F95" s="153">
        <f t="shared" si="1"/>
        <v>0</v>
      </c>
      <c r="G95" s="254" t="s">
        <v>164</v>
      </c>
      <c r="I95" s="108"/>
    </row>
    <row r="96" spans="1:9" s="106" customFormat="1" hidden="1" x14ac:dyDescent="0.25">
      <c r="A96" s="206"/>
      <c r="B96" s="196"/>
      <c r="C96" s="196"/>
      <c r="D96" s="213"/>
      <c r="E96" s="196"/>
      <c r="F96" s="153">
        <f t="shared" si="1"/>
        <v>0</v>
      </c>
      <c r="G96" s="254" t="s">
        <v>164</v>
      </c>
      <c r="I96" s="108"/>
    </row>
    <row r="97" spans="1:9" s="106" customFormat="1" hidden="1" x14ac:dyDescent="0.25">
      <c r="A97" s="206"/>
      <c r="B97" s="196"/>
      <c r="C97" s="196"/>
      <c r="D97" s="213"/>
      <c r="E97" s="196"/>
      <c r="F97" s="153">
        <f t="shared" si="1"/>
        <v>0</v>
      </c>
      <c r="G97" s="254" t="s">
        <v>164</v>
      </c>
      <c r="I97" s="108"/>
    </row>
    <row r="98" spans="1:9" s="106" customFormat="1" hidden="1" x14ac:dyDescent="0.25">
      <c r="A98" s="206"/>
      <c r="B98" s="196"/>
      <c r="C98" s="196"/>
      <c r="D98" s="213"/>
      <c r="E98" s="196"/>
      <c r="F98" s="153">
        <f t="shared" si="1"/>
        <v>0</v>
      </c>
      <c r="G98" s="254" t="s">
        <v>164</v>
      </c>
      <c r="I98" s="108"/>
    </row>
    <row r="99" spans="1:9" s="106" customFormat="1" hidden="1" x14ac:dyDescent="0.25">
      <c r="A99" s="206"/>
      <c r="B99" s="196"/>
      <c r="C99" s="196"/>
      <c r="D99" s="213"/>
      <c r="E99" s="196"/>
      <c r="F99" s="153">
        <f t="shared" si="1"/>
        <v>0</v>
      </c>
      <c r="G99" s="254" t="s">
        <v>164</v>
      </c>
      <c r="I99" s="108"/>
    </row>
    <row r="100" spans="1:9" s="106" customFormat="1" hidden="1" x14ac:dyDescent="0.25">
      <c r="A100" s="206"/>
      <c r="B100" s="196"/>
      <c r="C100" s="196"/>
      <c r="D100" s="213"/>
      <c r="E100" s="196"/>
      <c r="F100" s="153">
        <f t="shared" si="1"/>
        <v>0</v>
      </c>
      <c r="G100" s="254" t="s">
        <v>164</v>
      </c>
      <c r="I100" s="108"/>
    </row>
    <row r="101" spans="1:9" s="106" customFormat="1" hidden="1" x14ac:dyDescent="0.25">
      <c r="A101" s="206"/>
      <c r="B101" s="196"/>
      <c r="C101" s="196"/>
      <c r="D101" s="213"/>
      <c r="E101" s="196"/>
      <c r="F101" s="153">
        <f t="shared" si="1"/>
        <v>0</v>
      </c>
      <c r="G101" s="254" t="s">
        <v>164</v>
      </c>
      <c r="I101" s="108"/>
    </row>
    <row r="102" spans="1:9" s="106" customFormat="1" hidden="1" x14ac:dyDescent="0.25">
      <c r="A102" s="206"/>
      <c r="B102" s="196"/>
      <c r="C102" s="196"/>
      <c r="D102" s="213"/>
      <c r="E102" s="196"/>
      <c r="F102" s="153">
        <f t="shared" si="1"/>
        <v>0</v>
      </c>
      <c r="G102" s="254" t="s">
        <v>164</v>
      </c>
      <c r="I102" s="108"/>
    </row>
    <row r="103" spans="1:9" s="106" customFormat="1" hidden="1" x14ac:dyDescent="0.25">
      <c r="A103" s="206"/>
      <c r="B103" s="196"/>
      <c r="C103" s="196"/>
      <c r="D103" s="213"/>
      <c r="E103" s="196"/>
      <c r="F103" s="153">
        <f t="shared" si="1"/>
        <v>0</v>
      </c>
      <c r="G103" s="254" t="s">
        <v>164</v>
      </c>
      <c r="I103" s="108"/>
    </row>
    <row r="104" spans="1:9" s="106" customFormat="1" hidden="1" x14ac:dyDescent="0.25">
      <c r="A104" s="206"/>
      <c r="B104" s="196"/>
      <c r="C104" s="196"/>
      <c r="D104" s="213"/>
      <c r="E104" s="196"/>
      <c r="F104" s="153">
        <f t="shared" si="1"/>
        <v>0</v>
      </c>
      <c r="G104" s="254" t="s">
        <v>164</v>
      </c>
      <c r="I104" s="108"/>
    </row>
    <row r="105" spans="1:9" s="106" customFormat="1" hidden="1" x14ac:dyDescent="0.25">
      <c r="A105" s="206"/>
      <c r="B105" s="196"/>
      <c r="C105" s="196"/>
      <c r="D105" s="213"/>
      <c r="E105" s="196"/>
      <c r="F105" s="153">
        <f t="shared" si="1"/>
        <v>0</v>
      </c>
      <c r="G105" s="254" t="s">
        <v>164</v>
      </c>
      <c r="I105" s="108"/>
    </row>
    <row r="106" spans="1:9" s="106" customFormat="1" hidden="1" x14ac:dyDescent="0.25">
      <c r="A106" s="206"/>
      <c r="B106" s="196"/>
      <c r="C106" s="196"/>
      <c r="D106" s="213"/>
      <c r="E106" s="196"/>
      <c r="F106" s="153">
        <f t="shared" si="1"/>
        <v>0</v>
      </c>
      <c r="G106" s="254" t="s">
        <v>164</v>
      </c>
      <c r="I106" s="108"/>
    </row>
    <row r="107" spans="1:9" s="106" customFormat="1" hidden="1" x14ac:dyDescent="0.25">
      <c r="A107" s="206"/>
      <c r="B107" s="196"/>
      <c r="C107" s="196"/>
      <c r="D107" s="213"/>
      <c r="E107" s="196"/>
      <c r="F107" s="153">
        <f t="shared" si="1"/>
        <v>0</v>
      </c>
      <c r="G107" s="254" t="s">
        <v>164</v>
      </c>
      <c r="I107" s="108"/>
    </row>
    <row r="108" spans="1:9" s="106" customFormat="1" hidden="1" x14ac:dyDescent="0.25">
      <c r="A108" s="206"/>
      <c r="B108" s="196"/>
      <c r="C108" s="196"/>
      <c r="D108" s="213"/>
      <c r="E108" s="196"/>
      <c r="F108" s="153">
        <f t="shared" si="1"/>
        <v>0</v>
      </c>
      <c r="G108" s="254" t="s">
        <v>164</v>
      </c>
      <c r="I108" s="108"/>
    </row>
    <row r="109" spans="1:9" s="106" customFormat="1" hidden="1" x14ac:dyDescent="0.25">
      <c r="A109" s="206"/>
      <c r="B109" s="196"/>
      <c r="C109" s="196"/>
      <c r="D109" s="213"/>
      <c r="E109" s="196"/>
      <c r="F109" s="153">
        <f t="shared" si="1"/>
        <v>0</v>
      </c>
      <c r="G109" s="254" t="s">
        <v>164</v>
      </c>
      <c r="I109" s="108"/>
    </row>
    <row r="110" spans="1:9" s="106" customFormat="1" hidden="1" x14ac:dyDescent="0.25">
      <c r="A110" s="206"/>
      <c r="B110" s="196"/>
      <c r="C110" s="196"/>
      <c r="D110" s="213"/>
      <c r="E110" s="196"/>
      <c r="F110" s="153">
        <f t="shared" si="1"/>
        <v>0</v>
      </c>
      <c r="G110" s="254" t="s">
        <v>164</v>
      </c>
      <c r="I110" s="108"/>
    </row>
    <row r="111" spans="1:9" s="106" customFormat="1" hidden="1" x14ac:dyDescent="0.25">
      <c r="A111" s="206"/>
      <c r="B111" s="196"/>
      <c r="C111" s="196"/>
      <c r="D111" s="213"/>
      <c r="E111" s="196"/>
      <c r="F111" s="153">
        <f t="shared" si="1"/>
        <v>0</v>
      </c>
      <c r="G111" s="254" t="s">
        <v>164</v>
      </c>
      <c r="I111" s="108"/>
    </row>
    <row r="112" spans="1:9" s="106" customFormat="1" hidden="1" x14ac:dyDescent="0.25">
      <c r="A112" s="206"/>
      <c r="B112" s="196"/>
      <c r="C112" s="196"/>
      <c r="D112" s="213"/>
      <c r="E112" s="196"/>
      <c r="F112" s="153">
        <f t="shared" si="1"/>
        <v>0</v>
      </c>
      <c r="G112" s="254" t="s">
        <v>164</v>
      </c>
      <c r="I112" s="108"/>
    </row>
    <row r="113" spans="1:9" s="106" customFormat="1" hidden="1" x14ac:dyDescent="0.25">
      <c r="A113" s="206"/>
      <c r="B113" s="196"/>
      <c r="C113" s="196"/>
      <c r="D113" s="213"/>
      <c r="E113" s="196"/>
      <c r="F113" s="153">
        <f t="shared" si="1"/>
        <v>0</v>
      </c>
      <c r="G113" s="254" t="s">
        <v>164</v>
      </c>
      <c r="I113" s="108"/>
    </row>
    <row r="114" spans="1:9" s="106" customFormat="1" hidden="1" x14ac:dyDescent="0.25">
      <c r="A114" s="206"/>
      <c r="B114" s="196"/>
      <c r="C114" s="196"/>
      <c r="D114" s="213"/>
      <c r="E114" s="196"/>
      <c r="F114" s="153">
        <f t="shared" si="1"/>
        <v>0</v>
      </c>
      <c r="G114" s="254" t="s">
        <v>164</v>
      </c>
      <c r="I114" s="108"/>
    </row>
    <row r="115" spans="1:9" s="106" customFormat="1" hidden="1" x14ac:dyDescent="0.25">
      <c r="A115" s="206"/>
      <c r="B115" s="196"/>
      <c r="C115" s="196"/>
      <c r="D115" s="213"/>
      <c r="E115" s="196"/>
      <c r="F115" s="153">
        <f t="shared" si="1"/>
        <v>0</v>
      </c>
      <c r="G115" s="254" t="s">
        <v>164</v>
      </c>
      <c r="I115" s="108"/>
    </row>
    <row r="116" spans="1:9" s="106" customFormat="1" hidden="1" x14ac:dyDescent="0.25">
      <c r="A116" s="206"/>
      <c r="B116" s="196"/>
      <c r="C116" s="196"/>
      <c r="D116" s="213"/>
      <c r="E116" s="196"/>
      <c r="F116" s="153">
        <f t="shared" si="1"/>
        <v>0</v>
      </c>
      <c r="G116" s="254" t="s">
        <v>164</v>
      </c>
      <c r="I116" s="108"/>
    </row>
    <row r="117" spans="1:9" s="106" customFormat="1" hidden="1" x14ac:dyDescent="0.25">
      <c r="A117" s="206"/>
      <c r="B117" s="196"/>
      <c r="C117" s="196"/>
      <c r="D117" s="213"/>
      <c r="E117" s="196"/>
      <c r="F117" s="153">
        <f t="shared" si="1"/>
        <v>0</v>
      </c>
      <c r="G117" s="254" t="s">
        <v>164</v>
      </c>
      <c r="I117" s="108"/>
    </row>
    <row r="118" spans="1:9" s="106" customFormat="1" hidden="1" x14ac:dyDescent="0.25">
      <c r="A118" s="206"/>
      <c r="B118" s="196"/>
      <c r="C118" s="196"/>
      <c r="D118" s="213"/>
      <c r="E118" s="196"/>
      <c r="F118" s="153">
        <f t="shared" si="1"/>
        <v>0</v>
      </c>
      <c r="G118" s="254" t="s">
        <v>164</v>
      </c>
      <c r="I118" s="108"/>
    </row>
    <row r="119" spans="1:9" s="106" customFormat="1" hidden="1" x14ac:dyDescent="0.25">
      <c r="A119" s="206"/>
      <c r="B119" s="196"/>
      <c r="C119" s="196"/>
      <c r="D119" s="213"/>
      <c r="E119" s="196"/>
      <c r="F119" s="153">
        <f t="shared" si="1"/>
        <v>0</v>
      </c>
      <c r="G119" s="254" t="s">
        <v>164</v>
      </c>
      <c r="I119" s="108"/>
    </row>
    <row r="120" spans="1:9" s="106" customFormat="1" hidden="1" x14ac:dyDescent="0.25">
      <c r="A120" s="206"/>
      <c r="B120" s="196"/>
      <c r="C120" s="196"/>
      <c r="D120" s="213"/>
      <c r="E120" s="196"/>
      <c r="F120" s="153">
        <f t="shared" si="1"/>
        <v>0</v>
      </c>
      <c r="G120" s="254" t="s">
        <v>164</v>
      </c>
      <c r="I120" s="108"/>
    </row>
    <row r="121" spans="1:9" s="106" customFormat="1" hidden="1" x14ac:dyDescent="0.25">
      <c r="A121" s="206"/>
      <c r="B121" s="196"/>
      <c r="C121" s="196"/>
      <c r="D121" s="213"/>
      <c r="E121" s="196"/>
      <c r="F121" s="153">
        <f t="shared" si="1"/>
        <v>0</v>
      </c>
      <c r="G121" s="254" t="s">
        <v>164</v>
      </c>
      <c r="I121" s="108"/>
    </row>
    <row r="122" spans="1:9" s="106" customFormat="1" hidden="1" x14ac:dyDescent="0.25">
      <c r="A122" s="206"/>
      <c r="B122" s="196"/>
      <c r="C122" s="196"/>
      <c r="D122" s="213"/>
      <c r="E122" s="196"/>
      <c r="F122" s="153">
        <f t="shared" si="1"/>
        <v>0</v>
      </c>
      <c r="G122" s="254" t="s">
        <v>164</v>
      </c>
      <c r="I122" s="108"/>
    </row>
    <row r="123" spans="1:9" s="106" customFormat="1" hidden="1" x14ac:dyDescent="0.25">
      <c r="A123" s="206"/>
      <c r="B123" s="196"/>
      <c r="C123" s="196"/>
      <c r="D123" s="213"/>
      <c r="E123" s="196"/>
      <c r="F123" s="153">
        <f t="shared" si="1"/>
        <v>0</v>
      </c>
      <c r="G123" s="254" t="s">
        <v>164</v>
      </c>
      <c r="I123" s="108"/>
    </row>
    <row r="124" spans="1:9" s="106" customFormat="1" hidden="1" x14ac:dyDescent="0.25">
      <c r="A124" s="206"/>
      <c r="B124" s="196"/>
      <c r="C124" s="196"/>
      <c r="D124" s="213"/>
      <c r="E124" s="196"/>
      <c r="F124" s="153">
        <f t="shared" si="1"/>
        <v>0</v>
      </c>
      <c r="G124" s="254" t="s">
        <v>164</v>
      </c>
      <c r="I124" s="108"/>
    </row>
    <row r="125" spans="1:9" s="106" customFormat="1" hidden="1" x14ac:dyDescent="0.25">
      <c r="A125" s="206"/>
      <c r="B125" s="196"/>
      <c r="C125" s="196"/>
      <c r="D125" s="213"/>
      <c r="E125" s="196"/>
      <c r="F125" s="153">
        <f t="shared" si="1"/>
        <v>0</v>
      </c>
      <c r="G125" s="254" t="s">
        <v>164</v>
      </c>
      <c r="I125" s="108"/>
    </row>
    <row r="126" spans="1:9" s="106" customFormat="1" hidden="1" x14ac:dyDescent="0.25">
      <c r="A126" s="206"/>
      <c r="B126" s="196"/>
      <c r="C126" s="196"/>
      <c r="D126" s="213"/>
      <c r="E126" s="196"/>
      <c r="F126" s="153">
        <f t="shared" si="1"/>
        <v>0</v>
      </c>
      <c r="G126" s="254" t="s">
        <v>164</v>
      </c>
      <c r="I126" s="108"/>
    </row>
    <row r="127" spans="1:9" s="106" customFormat="1" hidden="1" x14ac:dyDescent="0.25">
      <c r="A127" s="206"/>
      <c r="B127" s="196"/>
      <c r="C127" s="196"/>
      <c r="D127" s="213"/>
      <c r="E127" s="196"/>
      <c r="F127" s="153">
        <f t="shared" si="1"/>
        <v>0</v>
      </c>
      <c r="G127" s="254" t="s">
        <v>164</v>
      </c>
      <c r="I127" s="108"/>
    </row>
    <row r="128" spans="1:9" s="106" customFormat="1" hidden="1" x14ac:dyDescent="0.25">
      <c r="A128" s="206"/>
      <c r="B128" s="196"/>
      <c r="C128" s="196"/>
      <c r="D128" s="213"/>
      <c r="E128" s="196"/>
      <c r="F128" s="153">
        <f t="shared" si="1"/>
        <v>0</v>
      </c>
      <c r="G128" s="254" t="s">
        <v>164</v>
      </c>
      <c r="I128" s="108"/>
    </row>
    <row r="129" spans="1:9" s="106" customFormat="1" hidden="1" x14ac:dyDescent="0.25">
      <c r="A129" s="206"/>
      <c r="B129" s="196"/>
      <c r="C129" s="196"/>
      <c r="D129" s="213"/>
      <c r="E129" s="196"/>
      <c r="F129" s="153">
        <f t="shared" si="1"/>
        <v>0</v>
      </c>
      <c r="G129" s="254" t="s">
        <v>164</v>
      </c>
      <c r="I129" s="108"/>
    </row>
    <row r="130" spans="1:9" s="106" customFormat="1" hidden="1" x14ac:dyDescent="0.25">
      <c r="A130" s="206"/>
      <c r="B130" s="196"/>
      <c r="C130" s="196"/>
      <c r="D130" s="213"/>
      <c r="E130" s="196"/>
      <c r="F130" s="153">
        <f t="shared" si="1"/>
        <v>0</v>
      </c>
      <c r="G130" s="254" t="s">
        <v>164</v>
      </c>
      <c r="I130" s="108"/>
    </row>
    <row r="131" spans="1:9" s="106" customFormat="1" hidden="1" x14ac:dyDescent="0.25">
      <c r="A131" s="206"/>
      <c r="B131" s="196"/>
      <c r="C131" s="196"/>
      <c r="D131" s="213"/>
      <c r="E131" s="196"/>
      <c r="F131" s="153">
        <f t="shared" si="1"/>
        <v>0</v>
      </c>
      <c r="G131" s="254" t="s">
        <v>164</v>
      </c>
      <c r="I131" s="108"/>
    </row>
    <row r="132" spans="1:9" s="106" customFormat="1" hidden="1" x14ac:dyDescent="0.25">
      <c r="A132" s="206"/>
      <c r="B132" s="196"/>
      <c r="C132" s="196"/>
      <c r="D132" s="213"/>
      <c r="E132" s="196"/>
      <c r="F132" s="153">
        <f t="shared" si="1"/>
        <v>0</v>
      </c>
      <c r="G132" s="254" t="s">
        <v>164</v>
      </c>
      <c r="I132" s="108"/>
    </row>
    <row r="133" spans="1:9" s="106" customFormat="1" hidden="1" x14ac:dyDescent="0.25">
      <c r="A133" s="206"/>
      <c r="B133" s="196"/>
      <c r="C133" s="196"/>
      <c r="D133" s="213"/>
      <c r="E133" s="196"/>
      <c r="F133" s="153">
        <f t="shared" si="1"/>
        <v>0</v>
      </c>
      <c r="G133" s="254" t="s">
        <v>164</v>
      </c>
      <c r="I133" s="108"/>
    </row>
    <row r="134" spans="1:9" s="106" customFormat="1" x14ac:dyDescent="0.25">
      <c r="A134" s="206" t="s">
        <v>200</v>
      </c>
      <c r="B134" s="196">
        <v>3</v>
      </c>
      <c r="C134" s="196" t="s">
        <v>205</v>
      </c>
      <c r="D134" s="213">
        <f t="shared" ref="D134" ca="1" si="2">RAND()*1000000</f>
        <v>863986.42676112626</v>
      </c>
      <c r="E134" s="196">
        <v>7</v>
      </c>
      <c r="F134" s="245">
        <f ca="1">ROUND(+B134*D134*E134,2)</f>
        <v>18143714.960000001</v>
      </c>
      <c r="G134" s="254" t="s">
        <v>164</v>
      </c>
      <c r="I134" s="108"/>
    </row>
    <row r="135" spans="1:9" x14ac:dyDescent="0.25">
      <c r="A135" s="222"/>
      <c r="B135" s="155"/>
      <c r="C135" s="155"/>
      <c r="D135" s="230"/>
      <c r="E135" s="231" t="s">
        <v>165</v>
      </c>
      <c r="F135" s="252">
        <f ca="1">ROUND(SUBTOTAL(109,F5:F134),2)</f>
        <v>37160438.07</v>
      </c>
      <c r="G135" s="256" t="s">
        <v>164</v>
      </c>
      <c r="I135" s="41" t="s">
        <v>206</v>
      </c>
    </row>
    <row r="136" spans="1:9" s="106" customFormat="1" x14ac:dyDescent="0.25">
      <c r="A136" s="206"/>
      <c r="B136" s="114"/>
      <c r="C136" s="114"/>
      <c r="D136" s="234"/>
      <c r="E136" s="114"/>
      <c r="F136" s="250"/>
      <c r="G136" s="254" t="s">
        <v>167</v>
      </c>
    </row>
    <row r="137" spans="1:9" s="106" customFormat="1" x14ac:dyDescent="0.25">
      <c r="A137" s="206" t="s">
        <v>200</v>
      </c>
      <c r="B137" s="196">
        <v>3</v>
      </c>
      <c r="C137" s="196" t="s">
        <v>205</v>
      </c>
      <c r="D137" s="213">
        <f t="shared" ref="D137:D139" ca="1" si="3">RAND()*1000000</f>
        <v>305335.09732199984</v>
      </c>
      <c r="E137" s="196">
        <v>7</v>
      </c>
      <c r="F137" s="153">
        <f ca="1">ROUND(+B137*D137*E137,2)</f>
        <v>6412037.04</v>
      </c>
      <c r="G137" s="254" t="s">
        <v>167</v>
      </c>
    </row>
    <row r="138" spans="1:9" s="106" customFormat="1" x14ac:dyDescent="0.25">
      <c r="A138" s="206" t="s">
        <v>200</v>
      </c>
      <c r="B138" s="196">
        <v>3</v>
      </c>
      <c r="C138" s="196" t="s">
        <v>205</v>
      </c>
      <c r="D138" s="213">
        <f t="shared" ca="1" si="3"/>
        <v>456431.15616075223</v>
      </c>
      <c r="E138" s="196">
        <v>7</v>
      </c>
      <c r="F138" s="153">
        <f t="shared" ref="F138:F265" ca="1" si="4">ROUND(+B138*D138*E138,2)</f>
        <v>9585054.2799999993</v>
      </c>
      <c r="G138" s="254" t="s">
        <v>167</v>
      </c>
      <c r="I138" s="108"/>
    </row>
    <row r="139" spans="1:9" s="106" customFormat="1" x14ac:dyDescent="0.25">
      <c r="A139" s="206" t="s">
        <v>200</v>
      </c>
      <c r="B139" s="196">
        <v>3</v>
      </c>
      <c r="C139" s="196" t="s">
        <v>205</v>
      </c>
      <c r="D139" s="213">
        <f t="shared" ca="1" si="3"/>
        <v>773751.60864767269</v>
      </c>
      <c r="E139" s="196">
        <v>7</v>
      </c>
      <c r="F139" s="153">
        <f t="shared" ca="1" si="4"/>
        <v>16248783.779999999</v>
      </c>
      <c r="G139" s="254" t="s">
        <v>167</v>
      </c>
      <c r="I139" s="108"/>
    </row>
    <row r="140" spans="1:9" s="106" customFormat="1" hidden="1" x14ac:dyDescent="0.25">
      <c r="A140" s="206"/>
      <c r="B140" s="196"/>
      <c r="C140" s="196"/>
      <c r="D140" s="213"/>
      <c r="E140" s="196"/>
      <c r="F140" s="153">
        <f t="shared" si="4"/>
        <v>0</v>
      </c>
      <c r="G140" s="254" t="s">
        <v>167</v>
      </c>
      <c r="I140" s="108"/>
    </row>
    <row r="141" spans="1:9" s="106" customFormat="1" hidden="1" x14ac:dyDescent="0.25">
      <c r="A141" s="206"/>
      <c r="B141" s="196"/>
      <c r="C141" s="196"/>
      <c r="D141" s="213"/>
      <c r="E141" s="196"/>
      <c r="F141" s="153">
        <f t="shared" si="4"/>
        <v>0</v>
      </c>
      <c r="G141" s="254" t="s">
        <v>167</v>
      </c>
      <c r="I141" s="108"/>
    </row>
    <row r="142" spans="1:9" s="106" customFormat="1" hidden="1" x14ac:dyDescent="0.25">
      <c r="A142" s="206"/>
      <c r="B142" s="196"/>
      <c r="C142" s="196"/>
      <c r="D142" s="213"/>
      <c r="E142" s="196"/>
      <c r="F142" s="153">
        <f t="shared" si="4"/>
        <v>0</v>
      </c>
      <c r="G142" s="254" t="s">
        <v>167</v>
      </c>
      <c r="I142" s="108"/>
    </row>
    <row r="143" spans="1:9" s="106" customFormat="1" hidden="1" x14ac:dyDescent="0.25">
      <c r="A143" s="206"/>
      <c r="B143" s="196"/>
      <c r="C143" s="196"/>
      <c r="D143" s="213"/>
      <c r="E143" s="196"/>
      <c r="F143" s="153">
        <f t="shared" si="4"/>
        <v>0</v>
      </c>
      <c r="G143" s="254" t="s">
        <v>167</v>
      </c>
      <c r="I143" s="108"/>
    </row>
    <row r="144" spans="1:9" s="106" customFormat="1" hidden="1" x14ac:dyDescent="0.25">
      <c r="A144" s="206"/>
      <c r="B144" s="196"/>
      <c r="C144" s="196"/>
      <c r="D144" s="213"/>
      <c r="E144" s="196"/>
      <c r="F144" s="153">
        <f t="shared" si="4"/>
        <v>0</v>
      </c>
      <c r="G144" s="254" t="s">
        <v>167</v>
      </c>
      <c r="I144" s="108"/>
    </row>
    <row r="145" spans="1:9" s="106" customFormat="1" hidden="1" x14ac:dyDescent="0.25">
      <c r="A145" s="206"/>
      <c r="B145" s="196"/>
      <c r="C145" s="196"/>
      <c r="D145" s="213"/>
      <c r="E145" s="196"/>
      <c r="F145" s="153">
        <f t="shared" si="4"/>
        <v>0</v>
      </c>
      <c r="G145" s="254" t="s">
        <v>167</v>
      </c>
      <c r="I145" s="108"/>
    </row>
    <row r="146" spans="1:9" s="106" customFormat="1" hidden="1" x14ac:dyDescent="0.25">
      <c r="A146" s="206"/>
      <c r="B146" s="196"/>
      <c r="C146" s="196"/>
      <c r="D146" s="213"/>
      <c r="E146" s="196"/>
      <c r="F146" s="153">
        <f t="shared" si="4"/>
        <v>0</v>
      </c>
      <c r="G146" s="254" t="s">
        <v>167</v>
      </c>
      <c r="I146" s="108"/>
    </row>
    <row r="147" spans="1:9" s="106" customFormat="1" hidden="1" x14ac:dyDescent="0.25">
      <c r="A147" s="206"/>
      <c r="B147" s="196"/>
      <c r="C147" s="196"/>
      <c r="D147" s="213"/>
      <c r="E147" s="196"/>
      <c r="F147" s="153">
        <f t="shared" si="4"/>
        <v>0</v>
      </c>
      <c r="G147" s="254" t="s">
        <v>167</v>
      </c>
      <c r="I147" s="108"/>
    </row>
    <row r="148" spans="1:9" s="106" customFormat="1" hidden="1" x14ac:dyDescent="0.25">
      <c r="A148" s="206"/>
      <c r="B148" s="196"/>
      <c r="C148" s="196"/>
      <c r="D148" s="213"/>
      <c r="E148" s="196"/>
      <c r="F148" s="153">
        <f t="shared" si="4"/>
        <v>0</v>
      </c>
      <c r="G148" s="254" t="s">
        <v>167</v>
      </c>
      <c r="I148" s="108"/>
    </row>
    <row r="149" spans="1:9" s="106" customFormat="1" hidden="1" x14ac:dyDescent="0.25">
      <c r="A149" s="206"/>
      <c r="B149" s="196"/>
      <c r="C149" s="196"/>
      <c r="D149" s="213"/>
      <c r="E149" s="196"/>
      <c r="F149" s="153">
        <f t="shared" si="4"/>
        <v>0</v>
      </c>
      <c r="G149" s="254" t="s">
        <v>167</v>
      </c>
      <c r="I149" s="108"/>
    </row>
    <row r="150" spans="1:9" s="106" customFormat="1" hidden="1" x14ac:dyDescent="0.25">
      <c r="A150" s="206"/>
      <c r="B150" s="196"/>
      <c r="C150" s="196"/>
      <c r="D150" s="213"/>
      <c r="E150" s="196"/>
      <c r="F150" s="153">
        <f t="shared" si="4"/>
        <v>0</v>
      </c>
      <c r="G150" s="254" t="s">
        <v>167</v>
      </c>
      <c r="I150" s="108"/>
    </row>
    <row r="151" spans="1:9" s="106" customFormat="1" hidden="1" x14ac:dyDescent="0.25">
      <c r="A151" s="206"/>
      <c r="B151" s="196"/>
      <c r="C151" s="196"/>
      <c r="D151" s="213"/>
      <c r="E151" s="196"/>
      <c r="F151" s="153">
        <f t="shared" si="4"/>
        <v>0</v>
      </c>
      <c r="G151" s="254" t="s">
        <v>167</v>
      </c>
      <c r="I151" s="108"/>
    </row>
    <row r="152" spans="1:9" s="106" customFormat="1" hidden="1" x14ac:dyDescent="0.25">
      <c r="A152" s="206"/>
      <c r="B152" s="196"/>
      <c r="C152" s="196"/>
      <c r="D152" s="213"/>
      <c r="E152" s="196"/>
      <c r="F152" s="153">
        <f t="shared" si="4"/>
        <v>0</v>
      </c>
      <c r="G152" s="254" t="s">
        <v>167</v>
      </c>
      <c r="I152" s="108"/>
    </row>
    <row r="153" spans="1:9" s="106" customFormat="1" hidden="1" x14ac:dyDescent="0.25">
      <c r="A153" s="206"/>
      <c r="B153" s="196"/>
      <c r="C153" s="196"/>
      <c r="D153" s="213"/>
      <c r="E153" s="196"/>
      <c r="F153" s="153">
        <f t="shared" si="4"/>
        <v>0</v>
      </c>
      <c r="G153" s="254" t="s">
        <v>167</v>
      </c>
      <c r="I153" s="108"/>
    </row>
    <row r="154" spans="1:9" s="106" customFormat="1" hidden="1" x14ac:dyDescent="0.25">
      <c r="A154" s="206"/>
      <c r="B154" s="196"/>
      <c r="C154" s="196"/>
      <c r="D154" s="213"/>
      <c r="E154" s="196"/>
      <c r="F154" s="153">
        <f t="shared" si="4"/>
        <v>0</v>
      </c>
      <c r="G154" s="254" t="s">
        <v>167</v>
      </c>
      <c r="I154" s="108"/>
    </row>
    <row r="155" spans="1:9" s="106" customFormat="1" hidden="1" x14ac:dyDescent="0.25">
      <c r="A155" s="206"/>
      <c r="B155" s="196"/>
      <c r="C155" s="196"/>
      <c r="D155" s="213"/>
      <c r="E155" s="196"/>
      <c r="F155" s="153">
        <f t="shared" si="4"/>
        <v>0</v>
      </c>
      <c r="G155" s="254" t="s">
        <v>167</v>
      </c>
      <c r="I155" s="108"/>
    </row>
    <row r="156" spans="1:9" s="106" customFormat="1" hidden="1" x14ac:dyDescent="0.25">
      <c r="A156" s="206"/>
      <c r="B156" s="196"/>
      <c r="C156" s="196"/>
      <c r="D156" s="213"/>
      <c r="E156" s="196"/>
      <c r="F156" s="153">
        <f t="shared" si="4"/>
        <v>0</v>
      </c>
      <c r="G156" s="254" t="s">
        <v>167</v>
      </c>
      <c r="I156" s="108"/>
    </row>
    <row r="157" spans="1:9" s="106" customFormat="1" hidden="1" x14ac:dyDescent="0.25">
      <c r="A157" s="206"/>
      <c r="B157" s="196"/>
      <c r="C157" s="196"/>
      <c r="D157" s="213"/>
      <c r="E157" s="196"/>
      <c r="F157" s="153">
        <f t="shared" si="4"/>
        <v>0</v>
      </c>
      <c r="G157" s="254" t="s">
        <v>167</v>
      </c>
      <c r="I157" s="108"/>
    </row>
    <row r="158" spans="1:9" s="106" customFormat="1" hidden="1" x14ac:dyDescent="0.25">
      <c r="A158" s="206"/>
      <c r="B158" s="196"/>
      <c r="C158" s="196"/>
      <c r="D158" s="213"/>
      <c r="E158" s="196"/>
      <c r="F158" s="153">
        <f t="shared" si="4"/>
        <v>0</v>
      </c>
      <c r="G158" s="254" t="s">
        <v>167</v>
      </c>
      <c r="I158" s="108"/>
    </row>
    <row r="159" spans="1:9" s="106" customFormat="1" hidden="1" x14ac:dyDescent="0.25">
      <c r="A159" s="206"/>
      <c r="B159" s="196"/>
      <c r="C159" s="196"/>
      <c r="D159" s="213"/>
      <c r="E159" s="196"/>
      <c r="F159" s="153">
        <f t="shared" si="4"/>
        <v>0</v>
      </c>
      <c r="G159" s="254" t="s">
        <v>167</v>
      </c>
      <c r="I159" s="108"/>
    </row>
    <row r="160" spans="1:9" s="106" customFormat="1" hidden="1" x14ac:dyDescent="0.25">
      <c r="A160" s="206"/>
      <c r="B160" s="196"/>
      <c r="C160" s="196"/>
      <c r="D160" s="213"/>
      <c r="E160" s="196"/>
      <c r="F160" s="153">
        <f t="shared" si="4"/>
        <v>0</v>
      </c>
      <c r="G160" s="254" t="s">
        <v>167</v>
      </c>
      <c r="I160" s="108"/>
    </row>
    <row r="161" spans="1:9" s="106" customFormat="1" hidden="1" x14ac:dyDescent="0.25">
      <c r="A161" s="206"/>
      <c r="B161" s="196"/>
      <c r="C161" s="196"/>
      <c r="D161" s="213"/>
      <c r="E161" s="196"/>
      <c r="F161" s="153">
        <f t="shared" si="4"/>
        <v>0</v>
      </c>
      <c r="G161" s="254" t="s">
        <v>167</v>
      </c>
      <c r="I161" s="108"/>
    </row>
    <row r="162" spans="1:9" s="106" customFormat="1" hidden="1" x14ac:dyDescent="0.25">
      <c r="A162" s="206"/>
      <c r="B162" s="196"/>
      <c r="C162" s="196"/>
      <c r="D162" s="213"/>
      <c r="E162" s="196"/>
      <c r="F162" s="153">
        <f t="shared" si="4"/>
        <v>0</v>
      </c>
      <c r="G162" s="254" t="s">
        <v>167</v>
      </c>
      <c r="I162" s="108"/>
    </row>
    <row r="163" spans="1:9" s="106" customFormat="1" hidden="1" x14ac:dyDescent="0.25">
      <c r="A163" s="206"/>
      <c r="B163" s="196"/>
      <c r="C163" s="196"/>
      <c r="D163" s="213"/>
      <c r="E163" s="196"/>
      <c r="F163" s="153">
        <f t="shared" si="4"/>
        <v>0</v>
      </c>
      <c r="G163" s="254" t="s">
        <v>167</v>
      </c>
      <c r="I163" s="108"/>
    </row>
    <row r="164" spans="1:9" s="106" customFormat="1" hidden="1" x14ac:dyDescent="0.25">
      <c r="A164" s="206"/>
      <c r="B164" s="196"/>
      <c r="C164" s="196"/>
      <c r="D164" s="213"/>
      <c r="E164" s="196"/>
      <c r="F164" s="153">
        <f t="shared" si="4"/>
        <v>0</v>
      </c>
      <c r="G164" s="254" t="s">
        <v>167</v>
      </c>
      <c r="I164" s="108"/>
    </row>
    <row r="165" spans="1:9" s="106" customFormat="1" hidden="1" x14ac:dyDescent="0.25">
      <c r="A165" s="206"/>
      <c r="B165" s="196"/>
      <c r="C165" s="196"/>
      <c r="D165" s="213"/>
      <c r="E165" s="196"/>
      <c r="F165" s="153">
        <f t="shared" si="4"/>
        <v>0</v>
      </c>
      <c r="G165" s="254" t="s">
        <v>167</v>
      </c>
      <c r="I165" s="108"/>
    </row>
    <row r="166" spans="1:9" s="106" customFormat="1" hidden="1" x14ac:dyDescent="0.25">
      <c r="A166" s="206"/>
      <c r="B166" s="196"/>
      <c r="C166" s="196"/>
      <c r="D166" s="213"/>
      <c r="E166" s="196"/>
      <c r="F166" s="153">
        <f t="shared" si="4"/>
        <v>0</v>
      </c>
      <c r="G166" s="254" t="s">
        <v>167</v>
      </c>
      <c r="I166" s="108"/>
    </row>
    <row r="167" spans="1:9" s="106" customFormat="1" hidden="1" x14ac:dyDescent="0.25">
      <c r="A167" s="206"/>
      <c r="B167" s="196"/>
      <c r="C167" s="196"/>
      <c r="D167" s="213"/>
      <c r="E167" s="196"/>
      <c r="F167" s="153">
        <f t="shared" si="4"/>
        <v>0</v>
      </c>
      <c r="G167" s="254" t="s">
        <v>167</v>
      </c>
      <c r="I167" s="108"/>
    </row>
    <row r="168" spans="1:9" s="106" customFormat="1" hidden="1" x14ac:dyDescent="0.25">
      <c r="A168" s="206"/>
      <c r="B168" s="196"/>
      <c r="C168" s="196"/>
      <c r="D168" s="213"/>
      <c r="E168" s="196"/>
      <c r="F168" s="153">
        <f t="shared" si="4"/>
        <v>0</v>
      </c>
      <c r="G168" s="254" t="s">
        <v>167</v>
      </c>
      <c r="I168" s="108"/>
    </row>
    <row r="169" spans="1:9" s="106" customFormat="1" hidden="1" x14ac:dyDescent="0.25">
      <c r="A169" s="206"/>
      <c r="B169" s="196"/>
      <c r="C169" s="196"/>
      <c r="D169" s="213"/>
      <c r="E169" s="196"/>
      <c r="F169" s="153">
        <f t="shared" si="4"/>
        <v>0</v>
      </c>
      <c r="G169" s="254" t="s">
        <v>167</v>
      </c>
      <c r="I169" s="108"/>
    </row>
    <row r="170" spans="1:9" s="106" customFormat="1" hidden="1" x14ac:dyDescent="0.25">
      <c r="A170" s="206"/>
      <c r="B170" s="196"/>
      <c r="C170" s="196"/>
      <c r="D170" s="213"/>
      <c r="E170" s="196"/>
      <c r="F170" s="153">
        <f t="shared" si="4"/>
        <v>0</v>
      </c>
      <c r="G170" s="254" t="s">
        <v>167</v>
      </c>
      <c r="I170" s="108"/>
    </row>
    <row r="171" spans="1:9" s="106" customFormat="1" hidden="1" x14ac:dyDescent="0.25">
      <c r="A171" s="206"/>
      <c r="B171" s="196"/>
      <c r="C171" s="196"/>
      <c r="D171" s="213"/>
      <c r="E171" s="196"/>
      <c r="F171" s="153">
        <f t="shared" si="4"/>
        <v>0</v>
      </c>
      <c r="G171" s="254" t="s">
        <v>167</v>
      </c>
      <c r="I171" s="108"/>
    </row>
    <row r="172" spans="1:9" s="106" customFormat="1" hidden="1" x14ac:dyDescent="0.25">
      <c r="A172" s="206"/>
      <c r="B172" s="196"/>
      <c r="C172" s="196"/>
      <c r="D172" s="213"/>
      <c r="E172" s="196"/>
      <c r="F172" s="153">
        <f t="shared" si="4"/>
        <v>0</v>
      </c>
      <c r="G172" s="254" t="s">
        <v>167</v>
      </c>
      <c r="I172" s="108"/>
    </row>
    <row r="173" spans="1:9" s="106" customFormat="1" hidden="1" x14ac:dyDescent="0.25">
      <c r="A173" s="206"/>
      <c r="B173" s="196"/>
      <c r="C173" s="196"/>
      <c r="D173" s="213"/>
      <c r="E173" s="196"/>
      <c r="F173" s="153">
        <f t="shared" si="4"/>
        <v>0</v>
      </c>
      <c r="G173" s="254" t="s">
        <v>167</v>
      </c>
      <c r="I173" s="108"/>
    </row>
    <row r="174" spans="1:9" s="106" customFormat="1" hidden="1" x14ac:dyDescent="0.25">
      <c r="A174" s="206"/>
      <c r="B174" s="196"/>
      <c r="C174" s="196"/>
      <c r="D174" s="213"/>
      <c r="E174" s="196"/>
      <c r="F174" s="153">
        <f t="shared" si="4"/>
        <v>0</v>
      </c>
      <c r="G174" s="254" t="s">
        <v>167</v>
      </c>
      <c r="I174" s="108"/>
    </row>
    <row r="175" spans="1:9" s="106" customFormat="1" hidden="1" x14ac:dyDescent="0.25">
      <c r="A175" s="206"/>
      <c r="B175" s="196"/>
      <c r="C175" s="196"/>
      <c r="D175" s="213"/>
      <c r="E175" s="196"/>
      <c r="F175" s="153">
        <f t="shared" si="4"/>
        <v>0</v>
      </c>
      <c r="G175" s="254" t="s">
        <v>167</v>
      </c>
      <c r="I175" s="108"/>
    </row>
    <row r="176" spans="1:9" s="106" customFormat="1" hidden="1" x14ac:dyDescent="0.25">
      <c r="A176" s="206"/>
      <c r="B176" s="196"/>
      <c r="C176" s="196"/>
      <c r="D176" s="213"/>
      <c r="E176" s="196"/>
      <c r="F176" s="153">
        <f t="shared" si="4"/>
        <v>0</v>
      </c>
      <c r="G176" s="254" t="s">
        <v>167</v>
      </c>
      <c r="I176" s="108"/>
    </row>
    <row r="177" spans="1:9" s="106" customFormat="1" hidden="1" x14ac:dyDescent="0.25">
      <c r="A177" s="206"/>
      <c r="B177" s="196"/>
      <c r="C177" s="196"/>
      <c r="D177" s="213"/>
      <c r="E177" s="196"/>
      <c r="F177" s="153">
        <f t="shared" si="4"/>
        <v>0</v>
      </c>
      <c r="G177" s="254" t="s">
        <v>167</v>
      </c>
      <c r="I177" s="108"/>
    </row>
    <row r="178" spans="1:9" s="106" customFormat="1" hidden="1" x14ac:dyDescent="0.25">
      <c r="A178" s="206"/>
      <c r="B178" s="196"/>
      <c r="C178" s="196"/>
      <c r="D178" s="213"/>
      <c r="E178" s="196"/>
      <c r="F178" s="153">
        <f t="shared" si="4"/>
        <v>0</v>
      </c>
      <c r="G178" s="254" t="s">
        <v>167</v>
      </c>
      <c r="I178" s="108"/>
    </row>
    <row r="179" spans="1:9" s="106" customFormat="1" hidden="1" x14ac:dyDescent="0.25">
      <c r="A179" s="206"/>
      <c r="B179" s="196"/>
      <c r="C179" s="196"/>
      <c r="D179" s="213"/>
      <c r="E179" s="196"/>
      <c r="F179" s="153">
        <f t="shared" si="4"/>
        <v>0</v>
      </c>
      <c r="G179" s="254" t="s">
        <v>167</v>
      </c>
      <c r="I179" s="108"/>
    </row>
    <row r="180" spans="1:9" s="106" customFormat="1" hidden="1" x14ac:dyDescent="0.25">
      <c r="A180" s="206"/>
      <c r="B180" s="196"/>
      <c r="C180" s="196"/>
      <c r="D180" s="213"/>
      <c r="E180" s="196"/>
      <c r="F180" s="153">
        <f t="shared" si="4"/>
        <v>0</v>
      </c>
      <c r="G180" s="254" t="s">
        <v>167</v>
      </c>
      <c r="I180" s="108"/>
    </row>
    <row r="181" spans="1:9" s="106" customFormat="1" hidden="1" x14ac:dyDescent="0.25">
      <c r="A181" s="206"/>
      <c r="B181" s="196"/>
      <c r="C181" s="196"/>
      <c r="D181" s="213"/>
      <c r="E181" s="196"/>
      <c r="F181" s="153">
        <f t="shared" si="4"/>
        <v>0</v>
      </c>
      <c r="G181" s="254" t="s">
        <v>167</v>
      </c>
      <c r="I181" s="108"/>
    </row>
    <row r="182" spans="1:9" s="106" customFormat="1" hidden="1" x14ac:dyDescent="0.25">
      <c r="A182" s="206"/>
      <c r="B182" s="196"/>
      <c r="C182" s="196"/>
      <c r="D182" s="213"/>
      <c r="E182" s="196"/>
      <c r="F182" s="153">
        <f t="shared" si="4"/>
        <v>0</v>
      </c>
      <c r="G182" s="254" t="s">
        <v>167</v>
      </c>
      <c r="I182" s="108"/>
    </row>
    <row r="183" spans="1:9" s="106" customFormat="1" hidden="1" x14ac:dyDescent="0.25">
      <c r="A183" s="206"/>
      <c r="B183" s="196"/>
      <c r="C183" s="196"/>
      <c r="D183" s="213"/>
      <c r="E183" s="196"/>
      <c r="F183" s="153">
        <f t="shared" si="4"/>
        <v>0</v>
      </c>
      <c r="G183" s="254" t="s">
        <v>167</v>
      </c>
      <c r="I183" s="108"/>
    </row>
    <row r="184" spans="1:9" s="106" customFormat="1" hidden="1" x14ac:dyDescent="0.25">
      <c r="A184" s="206"/>
      <c r="B184" s="196"/>
      <c r="C184" s="196"/>
      <c r="D184" s="213"/>
      <c r="E184" s="196"/>
      <c r="F184" s="153">
        <f t="shared" si="4"/>
        <v>0</v>
      </c>
      <c r="G184" s="254" t="s">
        <v>167</v>
      </c>
      <c r="I184" s="108"/>
    </row>
    <row r="185" spans="1:9" s="106" customFormat="1" hidden="1" x14ac:dyDescent="0.25">
      <c r="A185" s="206"/>
      <c r="B185" s="196"/>
      <c r="C185" s="196"/>
      <c r="D185" s="213"/>
      <c r="E185" s="196"/>
      <c r="F185" s="153">
        <f t="shared" si="4"/>
        <v>0</v>
      </c>
      <c r="G185" s="254" t="s">
        <v>167</v>
      </c>
      <c r="I185" s="108"/>
    </row>
    <row r="186" spans="1:9" s="106" customFormat="1" hidden="1" x14ac:dyDescent="0.25">
      <c r="A186" s="206"/>
      <c r="B186" s="196"/>
      <c r="C186" s="196"/>
      <c r="D186" s="213"/>
      <c r="E186" s="196"/>
      <c r="F186" s="153">
        <f t="shared" si="4"/>
        <v>0</v>
      </c>
      <c r="G186" s="254" t="s">
        <v>167</v>
      </c>
      <c r="I186" s="108"/>
    </row>
    <row r="187" spans="1:9" s="106" customFormat="1" hidden="1" x14ac:dyDescent="0.25">
      <c r="A187" s="206"/>
      <c r="B187" s="196"/>
      <c r="C187" s="196"/>
      <c r="D187" s="213"/>
      <c r="E187" s="196"/>
      <c r="F187" s="153">
        <f t="shared" si="4"/>
        <v>0</v>
      </c>
      <c r="G187" s="254" t="s">
        <v>167</v>
      </c>
      <c r="I187" s="108"/>
    </row>
    <row r="188" spans="1:9" s="106" customFormat="1" hidden="1" x14ac:dyDescent="0.25">
      <c r="A188" s="206"/>
      <c r="B188" s="196"/>
      <c r="C188" s="196"/>
      <c r="D188" s="213"/>
      <c r="E188" s="196"/>
      <c r="F188" s="153">
        <f t="shared" si="4"/>
        <v>0</v>
      </c>
      <c r="G188" s="254" t="s">
        <v>167</v>
      </c>
      <c r="I188" s="108"/>
    </row>
    <row r="189" spans="1:9" s="106" customFormat="1" hidden="1" x14ac:dyDescent="0.25">
      <c r="A189" s="206"/>
      <c r="B189" s="196"/>
      <c r="C189" s="196"/>
      <c r="D189" s="213"/>
      <c r="E189" s="196"/>
      <c r="F189" s="153">
        <f t="shared" si="4"/>
        <v>0</v>
      </c>
      <c r="G189" s="254" t="s">
        <v>167</v>
      </c>
      <c r="I189" s="108"/>
    </row>
    <row r="190" spans="1:9" s="106" customFormat="1" hidden="1" x14ac:dyDescent="0.25">
      <c r="A190" s="206"/>
      <c r="B190" s="196"/>
      <c r="C190" s="196"/>
      <c r="D190" s="213"/>
      <c r="E190" s="196"/>
      <c r="F190" s="153">
        <f t="shared" si="4"/>
        <v>0</v>
      </c>
      <c r="G190" s="254" t="s">
        <v>167</v>
      </c>
      <c r="I190" s="108"/>
    </row>
    <row r="191" spans="1:9" s="106" customFormat="1" hidden="1" x14ac:dyDescent="0.25">
      <c r="A191" s="206"/>
      <c r="B191" s="196"/>
      <c r="C191" s="196"/>
      <c r="D191" s="213"/>
      <c r="E191" s="196"/>
      <c r="F191" s="153">
        <f t="shared" si="4"/>
        <v>0</v>
      </c>
      <c r="G191" s="254" t="s">
        <v>167</v>
      </c>
      <c r="I191" s="108"/>
    </row>
    <row r="192" spans="1:9" s="106" customFormat="1" hidden="1" x14ac:dyDescent="0.25">
      <c r="A192" s="206"/>
      <c r="B192" s="196"/>
      <c r="C192" s="196"/>
      <c r="D192" s="213"/>
      <c r="E192" s="196"/>
      <c r="F192" s="153">
        <f t="shared" si="4"/>
        <v>0</v>
      </c>
      <c r="G192" s="254" t="s">
        <v>167</v>
      </c>
      <c r="I192" s="108"/>
    </row>
    <row r="193" spans="1:9" s="106" customFormat="1" hidden="1" x14ac:dyDescent="0.25">
      <c r="A193" s="206"/>
      <c r="B193" s="196"/>
      <c r="C193" s="196"/>
      <c r="D193" s="213"/>
      <c r="E193" s="196"/>
      <c r="F193" s="153">
        <f t="shared" si="4"/>
        <v>0</v>
      </c>
      <c r="G193" s="254" t="s">
        <v>167</v>
      </c>
      <c r="I193" s="108"/>
    </row>
    <row r="194" spans="1:9" s="106" customFormat="1" hidden="1" x14ac:dyDescent="0.25">
      <c r="A194" s="206"/>
      <c r="B194" s="196"/>
      <c r="C194" s="196"/>
      <c r="D194" s="213"/>
      <c r="E194" s="196"/>
      <c r="F194" s="153">
        <f t="shared" si="4"/>
        <v>0</v>
      </c>
      <c r="G194" s="254" t="s">
        <v>167</v>
      </c>
      <c r="I194" s="108"/>
    </row>
    <row r="195" spans="1:9" s="106" customFormat="1" hidden="1" x14ac:dyDescent="0.25">
      <c r="A195" s="206"/>
      <c r="B195" s="196"/>
      <c r="C195" s="196"/>
      <c r="D195" s="213"/>
      <c r="E195" s="196"/>
      <c r="F195" s="153">
        <f t="shared" si="4"/>
        <v>0</v>
      </c>
      <c r="G195" s="254" t="s">
        <v>167</v>
      </c>
      <c r="I195" s="108"/>
    </row>
    <row r="196" spans="1:9" s="106" customFormat="1" hidden="1" x14ac:dyDescent="0.25">
      <c r="A196" s="206"/>
      <c r="B196" s="196"/>
      <c r="C196" s="196"/>
      <c r="D196" s="213"/>
      <c r="E196" s="196"/>
      <c r="F196" s="153">
        <f t="shared" si="4"/>
        <v>0</v>
      </c>
      <c r="G196" s="254" t="s">
        <v>167</v>
      </c>
      <c r="I196" s="108"/>
    </row>
    <row r="197" spans="1:9" s="106" customFormat="1" hidden="1" x14ac:dyDescent="0.25">
      <c r="A197" s="206"/>
      <c r="B197" s="196"/>
      <c r="C197" s="196"/>
      <c r="D197" s="213"/>
      <c r="E197" s="196"/>
      <c r="F197" s="153">
        <f t="shared" si="4"/>
        <v>0</v>
      </c>
      <c r="G197" s="254" t="s">
        <v>167</v>
      </c>
      <c r="I197" s="108"/>
    </row>
    <row r="198" spans="1:9" s="106" customFormat="1" hidden="1" x14ac:dyDescent="0.25">
      <c r="A198" s="206"/>
      <c r="B198" s="196"/>
      <c r="C198" s="196"/>
      <c r="D198" s="213"/>
      <c r="E198" s="196"/>
      <c r="F198" s="153">
        <f t="shared" si="4"/>
        <v>0</v>
      </c>
      <c r="G198" s="254" t="s">
        <v>167</v>
      </c>
      <c r="I198" s="108"/>
    </row>
    <row r="199" spans="1:9" s="106" customFormat="1" hidden="1" x14ac:dyDescent="0.25">
      <c r="A199" s="206"/>
      <c r="B199" s="196"/>
      <c r="C199" s="196"/>
      <c r="D199" s="213"/>
      <c r="E199" s="196"/>
      <c r="F199" s="153">
        <f t="shared" si="4"/>
        <v>0</v>
      </c>
      <c r="G199" s="254" t="s">
        <v>167</v>
      </c>
      <c r="I199" s="108"/>
    </row>
    <row r="200" spans="1:9" s="106" customFormat="1" hidden="1" x14ac:dyDescent="0.25">
      <c r="A200" s="206"/>
      <c r="B200" s="196"/>
      <c r="C200" s="196"/>
      <c r="D200" s="213"/>
      <c r="E200" s="196"/>
      <c r="F200" s="153">
        <f t="shared" si="4"/>
        <v>0</v>
      </c>
      <c r="G200" s="254" t="s">
        <v>167</v>
      </c>
      <c r="I200" s="108"/>
    </row>
    <row r="201" spans="1:9" s="106" customFormat="1" hidden="1" x14ac:dyDescent="0.25">
      <c r="A201" s="206"/>
      <c r="B201" s="196"/>
      <c r="C201" s="196"/>
      <c r="D201" s="213"/>
      <c r="E201" s="196"/>
      <c r="F201" s="153">
        <f t="shared" si="4"/>
        <v>0</v>
      </c>
      <c r="G201" s="254" t="s">
        <v>167</v>
      </c>
      <c r="I201" s="108"/>
    </row>
    <row r="202" spans="1:9" s="106" customFormat="1" hidden="1" x14ac:dyDescent="0.25">
      <c r="A202" s="206"/>
      <c r="B202" s="196"/>
      <c r="C202" s="196"/>
      <c r="D202" s="213"/>
      <c r="E202" s="196"/>
      <c r="F202" s="153">
        <f t="shared" si="4"/>
        <v>0</v>
      </c>
      <c r="G202" s="254" t="s">
        <v>167</v>
      </c>
      <c r="I202" s="108"/>
    </row>
    <row r="203" spans="1:9" s="106" customFormat="1" hidden="1" x14ac:dyDescent="0.25">
      <c r="A203" s="206"/>
      <c r="B203" s="196"/>
      <c r="C203" s="196"/>
      <c r="D203" s="213"/>
      <c r="E203" s="196"/>
      <c r="F203" s="153">
        <f t="shared" si="4"/>
        <v>0</v>
      </c>
      <c r="G203" s="254" t="s">
        <v>167</v>
      </c>
      <c r="I203" s="108"/>
    </row>
    <row r="204" spans="1:9" s="106" customFormat="1" hidden="1" x14ac:dyDescent="0.25">
      <c r="A204" s="206"/>
      <c r="B204" s="196"/>
      <c r="C204" s="196"/>
      <c r="D204" s="213"/>
      <c r="E204" s="196"/>
      <c r="F204" s="153">
        <f t="shared" si="4"/>
        <v>0</v>
      </c>
      <c r="G204" s="254" t="s">
        <v>167</v>
      </c>
      <c r="I204" s="108"/>
    </row>
    <row r="205" spans="1:9" s="106" customFormat="1" hidden="1" x14ac:dyDescent="0.25">
      <c r="A205" s="206"/>
      <c r="B205" s="196"/>
      <c r="C205" s="196"/>
      <c r="D205" s="213"/>
      <c r="E205" s="196"/>
      <c r="F205" s="153">
        <f t="shared" si="4"/>
        <v>0</v>
      </c>
      <c r="G205" s="254" t="s">
        <v>167</v>
      </c>
      <c r="I205" s="108"/>
    </row>
    <row r="206" spans="1:9" s="106" customFormat="1" hidden="1" x14ac:dyDescent="0.25">
      <c r="A206" s="206"/>
      <c r="B206" s="196"/>
      <c r="C206" s="196"/>
      <c r="D206" s="213"/>
      <c r="E206" s="196"/>
      <c r="F206" s="153">
        <f t="shared" si="4"/>
        <v>0</v>
      </c>
      <c r="G206" s="254" t="s">
        <v>167</v>
      </c>
      <c r="I206" s="108"/>
    </row>
    <row r="207" spans="1:9" s="106" customFormat="1" hidden="1" x14ac:dyDescent="0.25">
      <c r="A207" s="206"/>
      <c r="B207" s="196"/>
      <c r="C207" s="196"/>
      <c r="D207" s="213"/>
      <c r="E207" s="196"/>
      <c r="F207" s="153">
        <f t="shared" si="4"/>
        <v>0</v>
      </c>
      <c r="G207" s="254" t="s">
        <v>167</v>
      </c>
      <c r="I207" s="108"/>
    </row>
    <row r="208" spans="1:9" s="106" customFormat="1" hidden="1" x14ac:dyDescent="0.25">
      <c r="A208" s="206"/>
      <c r="B208" s="196"/>
      <c r="C208" s="196"/>
      <c r="D208" s="213"/>
      <c r="E208" s="196"/>
      <c r="F208" s="153">
        <f t="shared" si="4"/>
        <v>0</v>
      </c>
      <c r="G208" s="254" t="s">
        <v>167</v>
      </c>
      <c r="I208" s="108"/>
    </row>
    <row r="209" spans="1:9" s="106" customFormat="1" hidden="1" x14ac:dyDescent="0.25">
      <c r="A209" s="206"/>
      <c r="B209" s="196"/>
      <c r="C209" s="196"/>
      <c r="D209" s="213"/>
      <c r="E209" s="196"/>
      <c r="F209" s="153">
        <f t="shared" si="4"/>
        <v>0</v>
      </c>
      <c r="G209" s="254" t="s">
        <v>167</v>
      </c>
      <c r="I209" s="108"/>
    </row>
    <row r="210" spans="1:9" s="106" customFormat="1" hidden="1" x14ac:dyDescent="0.25">
      <c r="A210" s="206"/>
      <c r="B210" s="196"/>
      <c r="C210" s="196"/>
      <c r="D210" s="213"/>
      <c r="E210" s="196"/>
      <c r="F210" s="153">
        <f t="shared" si="4"/>
        <v>0</v>
      </c>
      <c r="G210" s="254" t="s">
        <v>167</v>
      </c>
      <c r="I210" s="108"/>
    </row>
    <row r="211" spans="1:9" s="106" customFormat="1" hidden="1" x14ac:dyDescent="0.25">
      <c r="A211" s="206"/>
      <c r="B211" s="196"/>
      <c r="C211" s="196"/>
      <c r="D211" s="213"/>
      <c r="E211" s="196"/>
      <c r="F211" s="153">
        <f t="shared" si="4"/>
        <v>0</v>
      </c>
      <c r="G211" s="254" t="s">
        <v>167</v>
      </c>
      <c r="I211" s="108"/>
    </row>
    <row r="212" spans="1:9" s="106" customFormat="1" hidden="1" x14ac:dyDescent="0.25">
      <c r="A212" s="206"/>
      <c r="B212" s="196"/>
      <c r="C212" s="196"/>
      <c r="D212" s="213"/>
      <c r="E212" s="196"/>
      <c r="F212" s="153">
        <f t="shared" si="4"/>
        <v>0</v>
      </c>
      <c r="G212" s="254" t="s">
        <v>167</v>
      </c>
      <c r="I212" s="108"/>
    </row>
    <row r="213" spans="1:9" s="106" customFormat="1" hidden="1" x14ac:dyDescent="0.25">
      <c r="A213" s="206"/>
      <c r="B213" s="196"/>
      <c r="C213" s="196"/>
      <c r="D213" s="213"/>
      <c r="E213" s="196"/>
      <c r="F213" s="153">
        <f t="shared" si="4"/>
        <v>0</v>
      </c>
      <c r="G213" s="254" t="s">
        <v>167</v>
      </c>
      <c r="I213" s="108"/>
    </row>
    <row r="214" spans="1:9" s="106" customFormat="1" hidden="1" x14ac:dyDescent="0.25">
      <c r="A214" s="206"/>
      <c r="B214" s="196"/>
      <c r="C214" s="196"/>
      <c r="D214" s="213"/>
      <c r="E214" s="196"/>
      <c r="F214" s="153">
        <f t="shared" si="4"/>
        <v>0</v>
      </c>
      <c r="G214" s="254" t="s">
        <v>167</v>
      </c>
      <c r="I214" s="108"/>
    </row>
    <row r="215" spans="1:9" s="106" customFormat="1" hidden="1" x14ac:dyDescent="0.25">
      <c r="A215" s="206"/>
      <c r="B215" s="196"/>
      <c r="C215" s="196"/>
      <c r="D215" s="213"/>
      <c r="E215" s="196"/>
      <c r="F215" s="153">
        <f t="shared" si="4"/>
        <v>0</v>
      </c>
      <c r="G215" s="254" t="s">
        <v>167</v>
      </c>
      <c r="I215" s="108"/>
    </row>
    <row r="216" spans="1:9" s="106" customFormat="1" hidden="1" x14ac:dyDescent="0.25">
      <c r="A216" s="206"/>
      <c r="B216" s="196"/>
      <c r="C216" s="196"/>
      <c r="D216" s="213"/>
      <c r="E216" s="196"/>
      <c r="F216" s="153">
        <f t="shared" si="4"/>
        <v>0</v>
      </c>
      <c r="G216" s="254" t="s">
        <v>167</v>
      </c>
      <c r="I216" s="108"/>
    </row>
    <row r="217" spans="1:9" s="106" customFormat="1" hidden="1" x14ac:dyDescent="0.25">
      <c r="A217" s="206"/>
      <c r="B217" s="196"/>
      <c r="C217" s="196"/>
      <c r="D217" s="213"/>
      <c r="E217" s="196"/>
      <c r="F217" s="153">
        <f t="shared" si="4"/>
        <v>0</v>
      </c>
      <c r="G217" s="254" t="s">
        <v>167</v>
      </c>
      <c r="I217" s="108"/>
    </row>
    <row r="218" spans="1:9" s="106" customFormat="1" hidden="1" x14ac:dyDescent="0.25">
      <c r="A218" s="206"/>
      <c r="B218" s="196"/>
      <c r="C218" s="196"/>
      <c r="D218" s="213"/>
      <c r="E218" s="196"/>
      <c r="F218" s="153">
        <f t="shared" si="4"/>
        <v>0</v>
      </c>
      <c r="G218" s="254" t="s">
        <v>167</v>
      </c>
      <c r="I218" s="108"/>
    </row>
    <row r="219" spans="1:9" s="106" customFormat="1" hidden="1" x14ac:dyDescent="0.25">
      <c r="A219" s="206"/>
      <c r="B219" s="196"/>
      <c r="C219" s="196"/>
      <c r="D219" s="213"/>
      <c r="E219" s="196"/>
      <c r="F219" s="153">
        <f t="shared" si="4"/>
        <v>0</v>
      </c>
      <c r="G219" s="254" t="s">
        <v>167</v>
      </c>
      <c r="I219" s="108"/>
    </row>
    <row r="220" spans="1:9" s="106" customFormat="1" hidden="1" x14ac:dyDescent="0.25">
      <c r="A220" s="206"/>
      <c r="B220" s="196"/>
      <c r="C220" s="196"/>
      <c r="D220" s="213"/>
      <c r="E220" s="196"/>
      <c r="F220" s="153">
        <f t="shared" si="4"/>
        <v>0</v>
      </c>
      <c r="G220" s="254" t="s">
        <v>167</v>
      </c>
      <c r="I220" s="108"/>
    </row>
    <row r="221" spans="1:9" s="106" customFormat="1" hidden="1" x14ac:dyDescent="0.25">
      <c r="A221" s="206"/>
      <c r="B221" s="196"/>
      <c r="C221" s="196"/>
      <c r="D221" s="213"/>
      <c r="E221" s="196"/>
      <c r="F221" s="153">
        <f t="shared" si="4"/>
        <v>0</v>
      </c>
      <c r="G221" s="254" t="s">
        <v>167</v>
      </c>
      <c r="I221" s="108"/>
    </row>
    <row r="222" spans="1:9" s="106" customFormat="1" hidden="1" x14ac:dyDescent="0.25">
      <c r="A222" s="206"/>
      <c r="B222" s="196"/>
      <c r="C222" s="196"/>
      <c r="D222" s="213"/>
      <c r="E222" s="196"/>
      <c r="F222" s="153">
        <f t="shared" si="4"/>
        <v>0</v>
      </c>
      <c r="G222" s="254" t="s">
        <v>167</v>
      </c>
      <c r="I222" s="108"/>
    </row>
    <row r="223" spans="1:9" s="106" customFormat="1" hidden="1" x14ac:dyDescent="0.25">
      <c r="A223" s="206"/>
      <c r="B223" s="196"/>
      <c r="C223" s="196"/>
      <c r="D223" s="213"/>
      <c r="E223" s="196"/>
      <c r="F223" s="153">
        <f t="shared" si="4"/>
        <v>0</v>
      </c>
      <c r="G223" s="254" t="s">
        <v>167</v>
      </c>
      <c r="I223" s="108"/>
    </row>
    <row r="224" spans="1:9" s="106" customFormat="1" hidden="1" x14ac:dyDescent="0.25">
      <c r="A224" s="206"/>
      <c r="B224" s="196"/>
      <c r="C224" s="196"/>
      <c r="D224" s="213"/>
      <c r="E224" s="196"/>
      <c r="F224" s="153">
        <f t="shared" si="4"/>
        <v>0</v>
      </c>
      <c r="G224" s="254" t="s">
        <v>167</v>
      </c>
      <c r="I224" s="108"/>
    </row>
    <row r="225" spans="1:9" s="106" customFormat="1" hidden="1" x14ac:dyDescent="0.25">
      <c r="A225" s="206"/>
      <c r="B225" s="196"/>
      <c r="C225" s="196"/>
      <c r="D225" s="213"/>
      <c r="E225" s="196"/>
      <c r="F225" s="153">
        <f t="shared" si="4"/>
        <v>0</v>
      </c>
      <c r="G225" s="254" t="s">
        <v>167</v>
      </c>
      <c r="I225" s="108"/>
    </row>
    <row r="226" spans="1:9" s="106" customFormat="1" hidden="1" x14ac:dyDescent="0.25">
      <c r="A226" s="206"/>
      <c r="B226" s="196"/>
      <c r="C226" s="196"/>
      <c r="D226" s="213"/>
      <c r="E226" s="196"/>
      <c r="F226" s="153">
        <f t="shared" si="4"/>
        <v>0</v>
      </c>
      <c r="G226" s="254" t="s">
        <v>167</v>
      </c>
      <c r="I226" s="108"/>
    </row>
    <row r="227" spans="1:9" s="106" customFormat="1" hidden="1" x14ac:dyDescent="0.25">
      <c r="A227" s="206"/>
      <c r="B227" s="196"/>
      <c r="C227" s="196"/>
      <c r="D227" s="213"/>
      <c r="E227" s="196"/>
      <c r="F227" s="153">
        <f t="shared" si="4"/>
        <v>0</v>
      </c>
      <c r="G227" s="254" t="s">
        <v>167</v>
      </c>
      <c r="I227" s="108"/>
    </row>
    <row r="228" spans="1:9" s="106" customFormat="1" hidden="1" x14ac:dyDescent="0.25">
      <c r="A228" s="206"/>
      <c r="B228" s="196"/>
      <c r="C228" s="196"/>
      <c r="D228" s="213"/>
      <c r="E228" s="196"/>
      <c r="F228" s="153">
        <f t="shared" si="4"/>
        <v>0</v>
      </c>
      <c r="G228" s="254" t="s">
        <v>167</v>
      </c>
      <c r="I228" s="108"/>
    </row>
    <row r="229" spans="1:9" s="106" customFormat="1" hidden="1" x14ac:dyDescent="0.25">
      <c r="A229" s="206"/>
      <c r="B229" s="196"/>
      <c r="C229" s="196"/>
      <c r="D229" s="213"/>
      <c r="E229" s="196"/>
      <c r="F229" s="153">
        <f t="shared" si="4"/>
        <v>0</v>
      </c>
      <c r="G229" s="254" t="s">
        <v>167</v>
      </c>
      <c r="I229" s="108"/>
    </row>
    <row r="230" spans="1:9" s="106" customFormat="1" hidden="1" x14ac:dyDescent="0.25">
      <c r="A230" s="206"/>
      <c r="B230" s="196"/>
      <c r="C230" s="196"/>
      <c r="D230" s="213"/>
      <c r="E230" s="196"/>
      <c r="F230" s="153">
        <f t="shared" si="4"/>
        <v>0</v>
      </c>
      <c r="G230" s="254" t="s">
        <v>167</v>
      </c>
      <c r="I230" s="108"/>
    </row>
    <row r="231" spans="1:9" s="106" customFormat="1" hidden="1" x14ac:dyDescent="0.25">
      <c r="A231" s="206"/>
      <c r="B231" s="196"/>
      <c r="C231" s="196"/>
      <c r="D231" s="213"/>
      <c r="E231" s="196"/>
      <c r="F231" s="153">
        <f t="shared" si="4"/>
        <v>0</v>
      </c>
      <c r="G231" s="254" t="s">
        <v>167</v>
      </c>
      <c r="I231" s="108"/>
    </row>
    <row r="232" spans="1:9" s="106" customFormat="1" hidden="1" x14ac:dyDescent="0.25">
      <c r="A232" s="206"/>
      <c r="B232" s="196"/>
      <c r="C232" s="196"/>
      <c r="D232" s="213"/>
      <c r="E232" s="196"/>
      <c r="F232" s="153">
        <f t="shared" si="4"/>
        <v>0</v>
      </c>
      <c r="G232" s="254" t="s">
        <v>167</v>
      </c>
      <c r="I232" s="108"/>
    </row>
    <row r="233" spans="1:9" s="106" customFormat="1" hidden="1" x14ac:dyDescent="0.25">
      <c r="A233" s="206"/>
      <c r="B233" s="196"/>
      <c r="C233" s="196"/>
      <c r="D233" s="213"/>
      <c r="E233" s="196"/>
      <c r="F233" s="153">
        <f t="shared" si="4"/>
        <v>0</v>
      </c>
      <c r="G233" s="254" t="s">
        <v>167</v>
      </c>
      <c r="I233" s="108"/>
    </row>
    <row r="234" spans="1:9" s="106" customFormat="1" hidden="1" x14ac:dyDescent="0.25">
      <c r="A234" s="206"/>
      <c r="B234" s="196"/>
      <c r="C234" s="196"/>
      <c r="D234" s="213"/>
      <c r="E234" s="196"/>
      <c r="F234" s="153">
        <f t="shared" si="4"/>
        <v>0</v>
      </c>
      <c r="G234" s="254" t="s">
        <v>167</v>
      </c>
      <c r="I234" s="108"/>
    </row>
    <row r="235" spans="1:9" s="106" customFormat="1" hidden="1" x14ac:dyDescent="0.25">
      <c r="A235" s="206"/>
      <c r="B235" s="196"/>
      <c r="C235" s="196"/>
      <c r="D235" s="213"/>
      <c r="E235" s="196"/>
      <c r="F235" s="153">
        <f t="shared" si="4"/>
        <v>0</v>
      </c>
      <c r="G235" s="254" t="s">
        <v>167</v>
      </c>
      <c r="I235" s="108"/>
    </row>
    <row r="236" spans="1:9" s="106" customFormat="1" hidden="1" x14ac:dyDescent="0.25">
      <c r="A236" s="206"/>
      <c r="B236" s="196"/>
      <c r="C236" s="196"/>
      <c r="D236" s="213"/>
      <c r="E236" s="196"/>
      <c r="F236" s="153">
        <f t="shared" si="4"/>
        <v>0</v>
      </c>
      <c r="G236" s="254" t="s">
        <v>167</v>
      </c>
      <c r="I236" s="108"/>
    </row>
    <row r="237" spans="1:9" s="106" customFormat="1" hidden="1" x14ac:dyDescent="0.25">
      <c r="A237" s="206"/>
      <c r="B237" s="196"/>
      <c r="C237" s="196"/>
      <c r="D237" s="213"/>
      <c r="E237" s="196"/>
      <c r="F237" s="153">
        <f t="shared" si="4"/>
        <v>0</v>
      </c>
      <c r="G237" s="254" t="s">
        <v>167</v>
      </c>
      <c r="I237" s="108"/>
    </row>
    <row r="238" spans="1:9" s="106" customFormat="1" hidden="1" x14ac:dyDescent="0.25">
      <c r="A238" s="206"/>
      <c r="B238" s="196"/>
      <c r="C238" s="196"/>
      <c r="D238" s="213"/>
      <c r="E238" s="196"/>
      <c r="F238" s="153">
        <f t="shared" si="4"/>
        <v>0</v>
      </c>
      <c r="G238" s="254" t="s">
        <v>167</v>
      </c>
      <c r="I238" s="108"/>
    </row>
    <row r="239" spans="1:9" s="106" customFormat="1" hidden="1" x14ac:dyDescent="0.25">
      <c r="A239" s="206"/>
      <c r="B239" s="196"/>
      <c r="C239" s="196"/>
      <c r="D239" s="213"/>
      <c r="E239" s="196"/>
      <c r="F239" s="153">
        <f t="shared" si="4"/>
        <v>0</v>
      </c>
      <c r="G239" s="254" t="s">
        <v>167</v>
      </c>
      <c r="I239" s="108"/>
    </row>
    <row r="240" spans="1:9" s="106" customFormat="1" hidden="1" x14ac:dyDescent="0.25">
      <c r="A240" s="206"/>
      <c r="B240" s="196"/>
      <c r="C240" s="196"/>
      <c r="D240" s="213"/>
      <c r="E240" s="196"/>
      <c r="F240" s="153">
        <f t="shared" si="4"/>
        <v>0</v>
      </c>
      <c r="G240" s="254" t="s">
        <v>167</v>
      </c>
      <c r="I240" s="108"/>
    </row>
    <row r="241" spans="1:9" s="106" customFormat="1" hidden="1" x14ac:dyDescent="0.25">
      <c r="A241" s="206"/>
      <c r="B241" s="196"/>
      <c r="C241" s="196"/>
      <c r="D241" s="213"/>
      <c r="E241" s="196"/>
      <c r="F241" s="153">
        <f t="shared" si="4"/>
        <v>0</v>
      </c>
      <c r="G241" s="254" t="s">
        <v>167</v>
      </c>
      <c r="I241" s="108"/>
    </row>
    <row r="242" spans="1:9" s="106" customFormat="1" hidden="1" x14ac:dyDescent="0.25">
      <c r="A242" s="206"/>
      <c r="B242" s="196"/>
      <c r="C242" s="196"/>
      <c r="D242" s="213"/>
      <c r="E242" s="196"/>
      <c r="F242" s="153">
        <f t="shared" si="4"/>
        <v>0</v>
      </c>
      <c r="G242" s="254" t="s">
        <v>167</v>
      </c>
      <c r="I242" s="108"/>
    </row>
    <row r="243" spans="1:9" s="106" customFormat="1" hidden="1" x14ac:dyDescent="0.25">
      <c r="A243" s="206"/>
      <c r="B243" s="196"/>
      <c r="C243" s="196"/>
      <c r="D243" s="213"/>
      <c r="E243" s="196"/>
      <c r="F243" s="153">
        <f t="shared" si="4"/>
        <v>0</v>
      </c>
      <c r="G243" s="254" t="s">
        <v>167</v>
      </c>
      <c r="I243" s="108"/>
    </row>
    <row r="244" spans="1:9" s="106" customFormat="1" hidden="1" x14ac:dyDescent="0.25">
      <c r="A244" s="206"/>
      <c r="B244" s="196"/>
      <c r="C244" s="196"/>
      <c r="D244" s="213"/>
      <c r="E244" s="196"/>
      <c r="F244" s="153">
        <f t="shared" si="4"/>
        <v>0</v>
      </c>
      <c r="G244" s="254" t="s">
        <v>167</v>
      </c>
      <c r="I244" s="108"/>
    </row>
    <row r="245" spans="1:9" s="106" customFormat="1" hidden="1" x14ac:dyDescent="0.25">
      <c r="A245" s="206"/>
      <c r="B245" s="196"/>
      <c r="C245" s="196"/>
      <c r="D245" s="213"/>
      <c r="E245" s="196"/>
      <c r="F245" s="153">
        <f t="shared" si="4"/>
        <v>0</v>
      </c>
      <c r="G245" s="254" t="s">
        <v>167</v>
      </c>
      <c r="I245" s="108"/>
    </row>
    <row r="246" spans="1:9" s="106" customFormat="1" hidden="1" x14ac:dyDescent="0.25">
      <c r="A246" s="206"/>
      <c r="B246" s="196"/>
      <c r="C246" s="196"/>
      <c r="D246" s="213"/>
      <c r="E246" s="196"/>
      <c r="F246" s="153">
        <f t="shared" si="4"/>
        <v>0</v>
      </c>
      <c r="G246" s="254" t="s">
        <v>167</v>
      </c>
      <c r="I246" s="108"/>
    </row>
    <row r="247" spans="1:9" s="106" customFormat="1" hidden="1" x14ac:dyDescent="0.25">
      <c r="A247" s="206"/>
      <c r="B247" s="196"/>
      <c r="C247" s="196"/>
      <c r="D247" s="213"/>
      <c r="E247" s="196"/>
      <c r="F247" s="153">
        <f t="shared" si="4"/>
        <v>0</v>
      </c>
      <c r="G247" s="254" t="s">
        <v>167</v>
      </c>
      <c r="I247" s="108"/>
    </row>
    <row r="248" spans="1:9" s="106" customFormat="1" hidden="1" x14ac:dyDescent="0.25">
      <c r="A248" s="206"/>
      <c r="B248" s="196"/>
      <c r="C248" s="196"/>
      <c r="D248" s="213"/>
      <c r="E248" s="196"/>
      <c r="F248" s="153">
        <f t="shared" si="4"/>
        <v>0</v>
      </c>
      <c r="G248" s="254" t="s">
        <v>167</v>
      </c>
      <c r="I248" s="108"/>
    </row>
    <row r="249" spans="1:9" s="106" customFormat="1" hidden="1" x14ac:dyDescent="0.25">
      <c r="A249" s="206"/>
      <c r="B249" s="196"/>
      <c r="C249" s="196"/>
      <c r="D249" s="213"/>
      <c r="E249" s="196"/>
      <c r="F249" s="153">
        <f t="shared" si="4"/>
        <v>0</v>
      </c>
      <c r="G249" s="254" t="s">
        <v>167</v>
      </c>
      <c r="I249" s="108"/>
    </row>
    <row r="250" spans="1:9" s="106" customFormat="1" hidden="1" x14ac:dyDescent="0.25">
      <c r="A250" s="206"/>
      <c r="B250" s="196"/>
      <c r="C250" s="196"/>
      <c r="D250" s="213"/>
      <c r="E250" s="196"/>
      <c r="F250" s="153">
        <f t="shared" si="4"/>
        <v>0</v>
      </c>
      <c r="G250" s="254" t="s">
        <v>167</v>
      </c>
      <c r="I250" s="108"/>
    </row>
    <row r="251" spans="1:9" s="106" customFormat="1" hidden="1" x14ac:dyDescent="0.25">
      <c r="A251" s="206"/>
      <c r="B251" s="196"/>
      <c r="C251" s="196"/>
      <c r="D251" s="213"/>
      <c r="E251" s="196"/>
      <c r="F251" s="153">
        <f t="shared" si="4"/>
        <v>0</v>
      </c>
      <c r="G251" s="254" t="s">
        <v>167</v>
      </c>
      <c r="I251" s="108"/>
    </row>
    <row r="252" spans="1:9" s="106" customFormat="1" hidden="1" x14ac:dyDescent="0.25">
      <c r="A252" s="206"/>
      <c r="B252" s="196"/>
      <c r="C252" s="196"/>
      <c r="D252" s="213"/>
      <c r="E252" s="196"/>
      <c r="F252" s="153">
        <f t="shared" si="4"/>
        <v>0</v>
      </c>
      <c r="G252" s="254" t="s">
        <v>167</v>
      </c>
      <c r="I252" s="108"/>
    </row>
    <row r="253" spans="1:9" s="106" customFormat="1" hidden="1" x14ac:dyDescent="0.25">
      <c r="A253" s="206"/>
      <c r="B253" s="196"/>
      <c r="C253" s="196"/>
      <c r="D253" s="213"/>
      <c r="E253" s="196"/>
      <c r="F253" s="153">
        <f t="shared" si="4"/>
        <v>0</v>
      </c>
      <c r="G253" s="254" t="s">
        <v>167</v>
      </c>
      <c r="I253" s="108"/>
    </row>
    <row r="254" spans="1:9" s="106" customFormat="1" hidden="1" x14ac:dyDescent="0.25">
      <c r="A254" s="206"/>
      <c r="B254" s="196"/>
      <c r="C254" s="196"/>
      <c r="D254" s="213"/>
      <c r="E254" s="196"/>
      <c r="F254" s="153">
        <f t="shared" si="4"/>
        <v>0</v>
      </c>
      <c r="G254" s="254" t="s">
        <v>167</v>
      </c>
      <c r="I254" s="108"/>
    </row>
    <row r="255" spans="1:9" s="106" customFormat="1" hidden="1" x14ac:dyDescent="0.25">
      <c r="A255" s="206"/>
      <c r="B255" s="196"/>
      <c r="C255" s="196"/>
      <c r="D255" s="213"/>
      <c r="E255" s="196"/>
      <c r="F255" s="153">
        <f t="shared" si="4"/>
        <v>0</v>
      </c>
      <c r="G255" s="254" t="s">
        <v>167</v>
      </c>
      <c r="I255" s="108"/>
    </row>
    <row r="256" spans="1:9" s="106" customFormat="1" hidden="1" x14ac:dyDescent="0.25">
      <c r="A256" s="206"/>
      <c r="B256" s="196"/>
      <c r="C256" s="196"/>
      <c r="D256" s="213"/>
      <c r="E256" s="196"/>
      <c r="F256" s="153">
        <f t="shared" si="4"/>
        <v>0</v>
      </c>
      <c r="G256" s="254" t="s">
        <v>167</v>
      </c>
      <c r="I256" s="108"/>
    </row>
    <row r="257" spans="1:17" s="106" customFormat="1" hidden="1" x14ac:dyDescent="0.25">
      <c r="A257" s="206"/>
      <c r="B257" s="196"/>
      <c r="C257" s="196"/>
      <c r="D257" s="213"/>
      <c r="E257" s="196"/>
      <c r="F257" s="153">
        <f t="shared" si="4"/>
        <v>0</v>
      </c>
      <c r="G257" s="254" t="s">
        <v>167</v>
      </c>
      <c r="I257" s="108"/>
    </row>
    <row r="258" spans="1:17" s="106" customFormat="1" hidden="1" x14ac:dyDescent="0.25">
      <c r="A258" s="206"/>
      <c r="B258" s="196"/>
      <c r="C258" s="196"/>
      <c r="D258" s="213"/>
      <c r="E258" s="196"/>
      <c r="F258" s="153">
        <f t="shared" si="4"/>
        <v>0</v>
      </c>
      <c r="G258" s="254" t="s">
        <v>167</v>
      </c>
      <c r="I258" s="108"/>
    </row>
    <row r="259" spans="1:17" s="106" customFormat="1" hidden="1" x14ac:dyDescent="0.25">
      <c r="A259" s="206"/>
      <c r="B259" s="196"/>
      <c r="C259" s="196"/>
      <c r="D259" s="213"/>
      <c r="E259" s="196"/>
      <c r="F259" s="153">
        <f t="shared" si="4"/>
        <v>0</v>
      </c>
      <c r="G259" s="254" t="s">
        <v>167</v>
      </c>
      <c r="I259" s="108"/>
    </row>
    <row r="260" spans="1:17" s="106" customFormat="1" hidden="1" x14ac:dyDescent="0.25">
      <c r="A260" s="206"/>
      <c r="B260" s="196"/>
      <c r="C260" s="196"/>
      <c r="D260" s="213"/>
      <c r="E260" s="196"/>
      <c r="F260" s="153">
        <f t="shared" si="4"/>
        <v>0</v>
      </c>
      <c r="G260" s="254" t="s">
        <v>167</v>
      </c>
      <c r="I260" s="108"/>
    </row>
    <row r="261" spans="1:17" s="106" customFormat="1" hidden="1" x14ac:dyDescent="0.25">
      <c r="A261" s="206"/>
      <c r="B261" s="196"/>
      <c r="C261" s="196"/>
      <c r="D261" s="213"/>
      <c r="E261" s="196"/>
      <c r="F261" s="153">
        <f t="shared" si="4"/>
        <v>0</v>
      </c>
      <c r="G261" s="254" t="s">
        <v>167</v>
      </c>
      <c r="I261" s="108"/>
    </row>
    <row r="262" spans="1:17" s="106" customFormat="1" hidden="1" x14ac:dyDescent="0.25">
      <c r="A262" s="206"/>
      <c r="B262" s="196"/>
      <c r="C262" s="196"/>
      <c r="D262" s="213"/>
      <c r="E262" s="196"/>
      <c r="F262" s="153">
        <f t="shared" si="4"/>
        <v>0</v>
      </c>
      <c r="G262" s="254" t="s">
        <v>167</v>
      </c>
      <c r="I262" s="108"/>
    </row>
    <row r="263" spans="1:17" s="106" customFormat="1" hidden="1" x14ac:dyDescent="0.25">
      <c r="A263" s="206"/>
      <c r="B263" s="196"/>
      <c r="C263" s="196"/>
      <c r="D263" s="213"/>
      <c r="E263" s="196"/>
      <c r="F263" s="153">
        <f t="shared" si="4"/>
        <v>0</v>
      </c>
      <c r="G263" s="254" t="s">
        <v>167</v>
      </c>
      <c r="I263" s="108"/>
    </row>
    <row r="264" spans="1:17" s="106" customFormat="1" hidden="1" x14ac:dyDescent="0.25">
      <c r="A264" s="206"/>
      <c r="B264" s="196"/>
      <c r="C264" s="196"/>
      <c r="D264" s="213"/>
      <c r="E264" s="196"/>
      <c r="F264" s="153">
        <f t="shared" si="4"/>
        <v>0</v>
      </c>
      <c r="G264" s="254" t="s">
        <v>167</v>
      </c>
      <c r="I264" s="108"/>
    </row>
    <row r="265" spans="1:17" s="106" customFormat="1" hidden="1" x14ac:dyDescent="0.25">
      <c r="A265" s="206"/>
      <c r="B265" s="196"/>
      <c r="C265" s="196"/>
      <c r="D265" s="213"/>
      <c r="E265" s="196"/>
      <c r="F265" s="153">
        <f t="shared" si="4"/>
        <v>0</v>
      </c>
      <c r="G265" s="254" t="s">
        <v>167</v>
      </c>
      <c r="I265" s="108"/>
    </row>
    <row r="266" spans="1:17" s="106" customFormat="1" x14ac:dyDescent="0.25">
      <c r="A266" s="206" t="s">
        <v>200</v>
      </c>
      <c r="B266" s="196">
        <v>3</v>
      </c>
      <c r="C266" s="196" t="s">
        <v>205</v>
      </c>
      <c r="D266" s="213">
        <f t="shared" ref="D266" ca="1" si="5">RAND()*1000000</f>
        <v>73791.787017261857</v>
      </c>
      <c r="E266" s="196">
        <v>7</v>
      </c>
      <c r="F266" s="245">
        <f ca="1">ROUND(+B266*D266*E266,2)</f>
        <v>1549627.53</v>
      </c>
      <c r="G266" s="254" t="s">
        <v>167</v>
      </c>
    </row>
    <row r="267" spans="1:17" x14ac:dyDescent="0.25">
      <c r="A267" s="222"/>
      <c r="B267" s="155"/>
      <c r="C267" s="155"/>
      <c r="D267" s="158"/>
      <c r="E267" s="158" t="s">
        <v>168</v>
      </c>
      <c r="F267" s="251">
        <f ca="1">ROUND(SUBTOTAL(109,F136:F266),2)</f>
        <v>33795502.630000003</v>
      </c>
      <c r="G267" s="156" t="s">
        <v>167</v>
      </c>
      <c r="I267" s="41" t="s">
        <v>206</v>
      </c>
    </row>
    <row r="268" spans="1:17" x14ac:dyDescent="0.25">
      <c r="F268" s="159"/>
      <c r="G268" s="159" t="s">
        <v>159</v>
      </c>
    </row>
    <row r="269" spans="1:17" x14ac:dyDescent="0.25">
      <c r="C269" s="428" t="str">
        <f>"Total "&amp;B2</f>
        <v>Total GRANT EXCLUSIVE LINE ITEM</v>
      </c>
      <c r="D269" s="428"/>
      <c r="E269" s="428"/>
      <c r="F269" s="153">
        <f ca="1">+F267+F135</f>
        <v>70955940.700000003</v>
      </c>
      <c r="G269" s="156" t="s">
        <v>159</v>
      </c>
      <c r="I269" s="160" t="s">
        <v>170</v>
      </c>
    </row>
    <row r="270" spans="1:17" x14ac:dyDescent="0.25">
      <c r="A270" s="232"/>
      <c r="B270" s="155"/>
      <c r="C270" s="155"/>
      <c r="D270" s="155"/>
      <c r="E270" s="155"/>
      <c r="F270" s="156"/>
      <c r="G270" s="156" t="s">
        <v>159</v>
      </c>
    </row>
    <row r="271" spans="1:17" x14ac:dyDescent="0.25">
      <c r="A271" s="105" t="str">
        <f>B2&amp;" Narrative (State):"</f>
        <v>GRANT EXCLUSIVE LINE ITEM Narrative (State):</v>
      </c>
      <c r="B271" s="162"/>
      <c r="C271" s="162"/>
      <c r="D271" s="162"/>
      <c r="E271" s="162"/>
      <c r="F271" s="163"/>
      <c r="G271" s="257" t="s">
        <v>164</v>
      </c>
      <c r="I271" s="151" t="s">
        <v>172</v>
      </c>
    </row>
    <row r="272" spans="1:17" s="106" customFormat="1" ht="45" customHeight="1" x14ac:dyDescent="0.25">
      <c r="A272" s="430" t="s">
        <v>207</v>
      </c>
      <c r="B272" s="431"/>
      <c r="C272" s="431"/>
      <c r="D272" s="431"/>
      <c r="E272" s="431"/>
      <c r="F272" s="432"/>
      <c r="G272" s="255" t="s">
        <v>164</v>
      </c>
      <c r="I272" s="427" t="s">
        <v>173</v>
      </c>
      <c r="J272" s="427"/>
      <c r="K272" s="427"/>
      <c r="L272" s="427"/>
      <c r="M272" s="427"/>
      <c r="N272" s="427"/>
      <c r="O272" s="427"/>
      <c r="P272" s="427"/>
      <c r="Q272" s="427"/>
    </row>
    <row r="273" spans="1:17" x14ac:dyDescent="0.25">
      <c r="G273" s="253" t="s">
        <v>167</v>
      </c>
      <c r="I273" s="150"/>
    </row>
    <row r="274" spans="1:17" x14ac:dyDescent="0.25">
      <c r="A274" s="105" t="str">
        <f>B2&amp;" Narrative (Non-State) i.e. Match or Other Funding"</f>
        <v>GRANT EXCLUSIVE LINE ITEM Narrative (Non-State) i.e. Match or Other Funding</v>
      </c>
      <c r="B274" s="164"/>
      <c r="C274" s="164"/>
      <c r="D274" s="164"/>
      <c r="E274" s="164"/>
      <c r="F274" s="165"/>
      <c r="G274" s="258" t="s">
        <v>167</v>
      </c>
      <c r="I274" s="151" t="s">
        <v>172</v>
      </c>
    </row>
    <row r="275" spans="1:17" s="106" customFormat="1" ht="45" customHeight="1" x14ac:dyDescent="0.25">
      <c r="A275" s="430" t="s">
        <v>208</v>
      </c>
      <c r="B275" s="431"/>
      <c r="C275" s="431"/>
      <c r="D275" s="431"/>
      <c r="E275" s="431"/>
      <c r="F275" s="432"/>
      <c r="G275" s="255" t="s">
        <v>167</v>
      </c>
      <c r="I275" s="427" t="s">
        <v>173</v>
      </c>
      <c r="J275" s="427"/>
      <c r="K275" s="427"/>
      <c r="L275" s="427"/>
      <c r="M275" s="427"/>
      <c r="N275" s="427"/>
      <c r="O275" s="427"/>
      <c r="P275" s="427"/>
      <c r="Q275" s="427"/>
    </row>
    <row r="277" spans="1:17" x14ac:dyDescent="0.25">
      <c r="D277" s="233"/>
    </row>
  </sheetData>
  <sheetProtection algorithmName="SHA-512" hashValue="R/lwTy/KDSls1zpo38CE40RSoIqFuKoqhUgULzyBEL/LVWmOfTrGWi+zZkw+HrQl9jddMibw3/1fDr9SEKoIgg==" saltValue="WJJ775+7q/wbSCMJ598UUQ==" spinCount="100000" sheet="1" formatCells="0" formatRows="0" sort="0"/>
  <autoFilter ref="G1:G277" xr:uid="{00000000-0001-0000-1500-000000000000}"/>
  <mergeCells count="8">
    <mergeCell ref="A275:F275"/>
    <mergeCell ref="I275:Q275"/>
    <mergeCell ref="A1:E1"/>
    <mergeCell ref="B2:F2"/>
    <mergeCell ref="A3:F3"/>
    <mergeCell ref="C269:E269"/>
    <mergeCell ref="A272:F272"/>
    <mergeCell ref="I272:Q272"/>
  </mergeCells>
  <printOptions horizontalCentered="1"/>
  <pageMargins left="0.25" right="0.25" top="0.25" bottom="0.25" header="0.3" footer="0.3"/>
  <pageSetup fitToHeight="0"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9B7395-65D2-45B5-A277-6B6B66E36641}">
  <sheetPr>
    <pageSetUpPr fitToPage="1"/>
  </sheetPr>
  <dimension ref="A1:Q277"/>
  <sheetViews>
    <sheetView zoomScaleNormal="100" zoomScaleSheetLayoutView="100" workbookViewId="0">
      <pane ySplit="4" topLeftCell="A5" activePane="bottomLeft" state="frozen"/>
      <selection activeCell="A272" sqref="A272:F272"/>
      <selection pane="bottomLeft" activeCell="A272" sqref="A272:F272"/>
    </sheetView>
  </sheetViews>
  <sheetFormatPr defaultColWidth="9.140625" defaultRowHeight="15" x14ac:dyDescent="0.25"/>
  <cols>
    <col min="1" max="1" width="55.5703125" style="89" customWidth="1"/>
    <col min="2" max="5" width="15.140625" style="89" customWidth="1"/>
    <col min="6" max="7" width="17" style="89" customWidth="1"/>
    <col min="8" max="8" width="2.5703125" style="89" customWidth="1"/>
    <col min="9" max="16384" width="9.140625" style="89"/>
  </cols>
  <sheetData>
    <row r="1" spans="1:9" ht="20.25" customHeight="1" x14ac:dyDescent="0.25">
      <c r="A1" s="414" t="s">
        <v>156</v>
      </c>
      <c r="B1" s="414"/>
      <c r="C1" s="414"/>
      <c r="D1" s="414"/>
      <c r="E1" s="414"/>
      <c r="F1" s="89">
        <f>+'Section A'!B2</f>
        <v>0</v>
      </c>
      <c r="G1" s="253" t="s">
        <v>157</v>
      </c>
    </row>
    <row r="2" spans="1:9" ht="20.25" customHeight="1" x14ac:dyDescent="0.25">
      <c r="A2" s="244" t="s">
        <v>218</v>
      </c>
      <c r="B2" s="433" t="s">
        <v>198</v>
      </c>
      <c r="C2" s="433"/>
      <c r="D2" s="433"/>
      <c r="E2" s="433"/>
      <c r="F2" s="433"/>
      <c r="G2" s="253"/>
    </row>
    <row r="3" spans="1:9" ht="37.5" customHeight="1" x14ac:dyDescent="0.25">
      <c r="A3" s="429" t="s">
        <v>199</v>
      </c>
      <c r="B3" s="429"/>
      <c r="C3" s="429"/>
      <c r="D3" s="429"/>
      <c r="E3" s="429"/>
      <c r="F3" s="429"/>
      <c r="G3" s="288" t="s">
        <v>159</v>
      </c>
    </row>
    <row r="4" spans="1:9" x14ac:dyDescent="0.25">
      <c r="A4" s="224" t="s">
        <v>200</v>
      </c>
      <c r="B4" s="224" t="s">
        <v>185</v>
      </c>
      <c r="C4" s="224" t="s">
        <v>201</v>
      </c>
      <c r="D4" s="224" t="s">
        <v>202</v>
      </c>
      <c r="E4" s="224" t="s">
        <v>203</v>
      </c>
      <c r="F4" s="224" t="s">
        <v>204</v>
      </c>
      <c r="G4" s="238" t="s">
        <v>159</v>
      </c>
      <c r="I4" s="151" t="s">
        <v>163</v>
      </c>
    </row>
    <row r="5" spans="1:9" s="106" customFormat="1" x14ac:dyDescent="0.25">
      <c r="A5" s="236" t="s">
        <v>200</v>
      </c>
      <c r="B5" s="196">
        <v>3</v>
      </c>
      <c r="C5" s="196" t="s">
        <v>205</v>
      </c>
      <c r="D5" s="213">
        <f t="shared" ref="D5:D7" ca="1" si="0">RAND()*1000000</f>
        <v>896039.95683388168</v>
      </c>
      <c r="E5" s="196">
        <v>7</v>
      </c>
      <c r="F5" s="153">
        <f t="shared" ref="F5:F133" ca="1" si="1">ROUND(+B5*D5*E5,2)</f>
        <v>18816839.09</v>
      </c>
      <c r="G5" s="254" t="s">
        <v>164</v>
      </c>
      <c r="I5" s="108"/>
    </row>
    <row r="6" spans="1:9" s="106" customFormat="1" x14ac:dyDescent="0.25">
      <c r="A6" s="206" t="s">
        <v>200</v>
      </c>
      <c r="B6" s="196">
        <v>3</v>
      </c>
      <c r="C6" s="196" t="s">
        <v>205</v>
      </c>
      <c r="D6" s="213">
        <f t="shared" ca="1" si="0"/>
        <v>518096.93958311301</v>
      </c>
      <c r="E6" s="196">
        <v>7</v>
      </c>
      <c r="F6" s="153">
        <f t="shared" ca="1" si="1"/>
        <v>10880035.73</v>
      </c>
      <c r="G6" s="254" t="s">
        <v>164</v>
      </c>
      <c r="I6" s="108"/>
    </row>
    <row r="7" spans="1:9" s="106" customFormat="1" x14ac:dyDescent="0.25">
      <c r="A7" s="206" t="s">
        <v>200</v>
      </c>
      <c r="B7" s="196">
        <v>3</v>
      </c>
      <c r="C7" s="196" t="s">
        <v>205</v>
      </c>
      <c r="D7" s="213">
        <f t="shared" ca="1" si="0"/>
        <v>463002.86325292941</v>
      </c>
      <c r="E7" s="196">
        <v>7</v>
      </c>
      <c r="F7" s="153">
        <f t="shared" ca="1" si="1"/>
        <v>9723060.1300000008</v>
      </c>
      <c r="G7" s="254" t="s">
        <v>164</v>
      </c>
      <c r="I7" s="108"/>
    </row>
    <row r="8" spans="1:9" s="106" customFormat="1" hidden="1" x14ac:dyDescent="0.25">
      <c r="A8" s="206"/>
      <c r="B8" s="196"/>
      <c r="C8" s="196"/>
      <c r="D8" s="213"/>
      <c r="E8" s="196"/>
      <c r="F8" s="153">
        <f t="shared" si="1"/>
        <v>0</v>
      </c>
      <c r="G8" s="254" t="s">
        <v>164</v>
      </c>
      <c r="I8" s="108"/>
    </row>
    <row r="9" spans="1:9" s="106" customFormat="1" hidden="1" x14ac:dyDescent="0.25">
      <c r="A9" s="206"/>
      <c r="B9" s="196"/>
      <c r="C9" s="196"/>
      <c r="D9" s="213"/>
      <c r="E9" s="196"/>
      <c r="F9" s="153">
        <f t="shared" si="1"/>
        <v>0</v>
      </c>
      <c r="G9" s="254" t="s">
        <v>164</v>
      </c>
      <c r="I9" s="108"/>
    </row>
    <row r="10" spans="1:9" s="106" customFormat="1" hidden="1" x14ac:dyDescent="0.25">
      <c r="A10" s="206"/>
      <c r="B10" s="196"/>
      <c r="C10" s="196"/>
      <c r="D10" s="213"/>
      <c r="E10" s="196"/>
      <c r="F10" s="153">
        <f t="shared" si="1"/>
        <v>0</v>
      </c>
      <c r="G10" s="254" t="s">
        <v>164</v>
      </c>
      <c r="I10" s="108"/>
    </row>
    <row r="11" spans="1:9" s="106" customFormat="1" hidden="1" x14ac:dyDescent="0.25">
      <c r="A11" s="206"/>
      <c r="B11" s="196"/>
      <c r="C11" s="196"/>
      <c r="D11" s="213"/>
      <c r="E11" s="196"/>
      <c r="F11" s="153">
        <f t="shared" si="1"/>
        <v>0</v>
      </c>
      <c r="G11" s="254" t="s">
        <v>164</v>
      </c>
      <c r="I11" s="108"/>
    </row>
    <row r="12" spans="1:9" s="106" customFormat="1" hidden="1" x14ac:dyDescent="0.25">
      <c r="A12" s="206"/>
      <c r="B12" s="196"/>
      <c r="C12" s="196"/>
      <c r="D12" s="213"/>
      <c r="E12" s="196"/>
      <c r="F12" s="153">
        <f t="shared" si="1"/>
        <v>0</v>
      </c>
      <c r="G12" s="254" t="s">
        <v>164</v>
      </c>
      <c r="I12" s="108"/>
    </row>
    <row r="13" spans="1:9" s="106" customFormat="1" hidden="1" x14ac:dyDescent="0.25">
      <c r="A13" s="206"/>
      <c r="B13" s="196"/>
      <c r="C13" s="196"/>
      <c r="D13" s="213"/>
      <c r="E13" s="196"/>
      <c r="F13" s="153">
        <f t="shared" si="1"/>
        <v>0</v>
      </c>
      <c r="G13" s="254" t="s">
        <v>164</v>
      </c>
      <c r="I13" s="108"/>
    </row>
    <row r="14" spans="1:9" s="106" customFormat="1" hidden="1" x14ac:dyDescent="0.25">
      <c r="A14" s="206"/>
      <c r="B14" s="196"/>
      <c r="C14" s="196"/>
      <c r="D14" s="213"/>
      <c r="E14" s="196"/>
      <c r="F14" s="153">
        <f t="shared" si="1"/>
        <v>0</v>
      </c>
      <c r="G14" s="254" t="s">
        <v>164</v>
      </c>
      <c r="I14" s="108"/>
    </row>
    <row r="15" spans="1:9" s="106" customFormat="1" hidden="1" x14ac:dyDescent="0.25">
      <c r="A15" s="206"/>
      <c r="B15" s="196"/>
      <c r="C15" s="196"/>
      <c r="D15" s="213"/>
      <c r="E15" s="196"/>
      <c r="F15" s="153">
        <f t="shared" si="1"/>
        <v>0</v>
      </c>
      <c r="G15" s="254" t="s">
        <v>164</v>
      </c>
      <c r="I15" s="108"/>
    </row>
    <row r="16" spans="1:9" s="106" customFormat="1" hidden="1" x14ac:dyDescent="0.25">
      <c r="A16" s="206"/>
      <c r="B16" s="196"/>
      <c r="C16" s="196"/>
      <c r="D16" s="213"/>
      <c r="E16" s="196"/>
      <c r="F16" s="153">
        <f t="shared" si="1"/>
        <v>0</v>
      </c>
      <c r="G16" s="254" t="s">
        <v>164</v>
      </c>
      <c r="I16" s="108"/>
    </row>
    <row r="17" spans="1:9" s="106" customFormat="1" hidden="1" x14ac:dyDescent="0.25">
      <c r="A17" s="206"/>
      <c r="B17" s="196"/>
      <c r="C17" s="196"/>
      <c r="D17" s="213"/>
      <c r="E17" s="196"/>
      <c r="F17" s="153">
        <f t="shared" si="1"/>
        <v>0</v>
      </c>
      <c r="G17" s="254" t="s">
        <v>164</v>
      </c>
      <c r="I17" s="108"/>
    </row>
    <row r="18" spans="1:9" s="106" customFormat="1" hidden="1" x14ac:dyDescent="0.25">
      <c r="A18" s="206"/>
      <c r="B18" s="196"/>
      <c r="C18" s="196"/>
      <c r="D18" s="213"/>
      <c r="E18" s="196"/>
      <c r="F18" s="153">
        <f t="shared" si="1"/>
        <v>0</v>
      </c>
      <c r="G18" s="254" t="s">
        <v>164</v>
      </c>
      <c r="I18" s="108"/>
    </row>
    <row r="19" spans="1:9" s="106" customFormat="1" hidden="1" x14ac:dyDescent="0.25">
      <c r="A19" s="206"/>
      <c r="B19" s="196"/>
      <c r="C19" s="196"/>
      <c r="D19" s="213"/>
      <c r="E19" s="196"/>
      <c r="F19" s="153">
        <f t="shared" si="1"/>
        <v>0</v>
      </c>
      <c r="G19" s="254" t="s">
        <v>164</v>
      </c>
      <c r="I19" s="108"/>
    </row>
    <row r="20" spans="1:9" s="106" customFormat="1" hidden="1" x14ac:dyDescent="0.25">
      <c r="A20" s="206"/>
      <c r="B20" s="196"/>
      <c r="C20" s="196"/>
      <c r="D20" s="213"/>
      <c r="E20" s="196"/>
      <c r="F20" s="153">
        <f t="shared" si="1"/>
        <v>0</v>
      </c>
      <c r="G20" s="254" t="s">
        <v>164</v>
      </c>
      <c r="I20" s="108"/>
    </row>
    <row r="21" spans="1:9" s="106" customFormat="1" hidden="1" x14ac:dyDescent="0.25">
      <c r="A21" s="206"/>
      <c r="B21" s="196"/>
      <c r="C21" s="196"/>
      <c r="D21" s="213"/>
      <c r="E21" s="196"/>
      <c r="F21" s="153">
        <f t="shared" si="1"/>
        <v>0</v>
      </c>
      <c r="G21" s="254" t="s">
        <v>164</v>
      </c>
      <c r="I21" s="108"/>
    </row>
    <row r="22" spans="1:9" s="106" customFormat="1" hidden="1" x14ac:dyDescent="0.25">
      <c r="A22" s="206"/>
      <c r="B22" s="196"/>
      <c r="C22" s="196"/>
      <c r="D22" s="213"/>
      <c r="E22" s="196"/>
      <c r="F22" s="153">
        <f t="shared" si="1"/>
        <v>0</v>
      </c>
      <c r="G22" s="254" t="s">
        <v>164</v>
      </c>
      <c r="I22" s="108"/>
    </row>
    <row r="23" spans="1:9" s="106" customFormat="1" hidden="1" x14ac:dyDescent="0.25">
      <c r="A23" s="206"/>
      <c r="B23" s="196"/>
      <c r="C23" s="196"/>
      <c r="D23" s="213"/>
      <c r="E23" s="196"/>
      <c r="F23" s="153">
        <f t="shared" si="1"/>
        <v>0</v>
      </c>
      <c r="G23" s="254" t="s">
        <v>164</v>
      </c>
      <c r="I23" s="108"/>
    </row>
    <row r="24" spans="1:9" s="106" customFormat="1" hidden="1" x14ac:dyDescent="0.25">
      <c r="A24" s="206"/>
      <c r="B24" s="196"/>
      <c r="C24" s="196"/>
      <c r="D24" s="213"/>
      <c r="E24" s="196"/>
      <c r="F24" s="153">
        <f t="shared" si="1"/>
        <v>0</v>
      </c>
      <c r="G24" s="254" t="s">
        <v>164</v>
      </c>
      <c r="I24" s="108"/>
    </row>
    <row r="25" spans="1:9" s="106" customFormat="1" hidden="1" x14ac:dyDescent="0.25">
      <c r="A25" s="206"/>
      <c r="B25" s="196"/>
      <c r="C25" s="196"/>
      <c r="D25" s="213"/>
      <c r="E25" s="196"/>
      <c r="F25" s="153">
        <f t="shared" si="1"/>
        <v>0</v>
      </c>
      <c r="G25" s="254" t="s">
        <v>164</v>
      </c>
      <c r="I25" s="108"/>
    </row>
    <row r="26" spans="1:9" s="106" customFormat="1" hidden="1" x14ac:dyDescent="0.25">
      <c r="A26" s="206"/>
      <c r="B26" s="196"/>
      <c r="C26" s="196"/>
      <c r="D26" s="213"/>
      <c r="E26" s="196"/>
      <c r="F26" s="153">
        <f t="shared" si="1"/>
        <v>0</v>
      </c>
      <c r="G26" s="254" t="s">
        <v>164</v>
      </c>
      <c r="I26" s="108"/>
    </row>
    <row r="27" spans="1:9" s="106" customFormat="1" hidden="1" x14ac:dyDescent="0.25">
      <c r="A27" s="206"/>
      <c r="B27" s="196"/>
      <c r="C27" s="196"/>
      <c r="D27" s="213"/>
      <c r="E27" s="196"/>
      <c r="F27" s="153">
        <f t="shared" si="1"/>
        <v>0</v>
      </c>
      <c r="G27" s="254" t="s">
        <v>164</v>
      </c>
      <c r="I27" s="108"/>
    </row>
    <row r="28" spans="1:9" s="106" customFormat="1" hidden="1" x14ac:dyDescent="0.25">
      <c r="A28" s="206"/>
      <c r="B28" s="196"/>
      <c r="C28" s="196"/>
      <c r="D28" s="213"/>
      <c r="E28" s="196"/>
      <c r="F28" s="153">
        <f t="shared" si="1"/>
        <v>0</v>
      </c>
      <c r="G28" s="254" t="s">
        <v>164</v>
      </c>
      <c r="I28" s="108"/>
    </row>
    <row r="29" spans="1:9" s="106" customFormat="1" hidden="1" x14ac:dyDescent="0.25">
      <c r="A29" s="206"/>
      <c r="B29" s="196"/>
      <c r="C29" s="196"/>
      <c r="D29" s="213"/>
      <c r="E29" s="196"/>
      <c r="F29" s="153">
        <f t="shared" si="1"/>
        <v>0</v>
      </c>
      <c r="G29" s="254" t="s">
        <v>164</v>
      </c>
      <c r="I29" s="108"/>
    </row>
    <row r="30" spans="1:9" s="106" customFormat="1" hidden="1" x14ac:dyDescent="0.25">
      <c r="A30" s="206"/>
      <c r="B30" s="196"/>
      <c r="C30" s="196"/>
      <c r="D30" s="213"/>
      <c r="E30" s="196"/>
      <c r="F30" s="153">
        <f t="shared" si="1"/>
        <v>0</v>
      </c>
      <c r="G30" s="254" t="s">
        <v>164</v>
      </c>
      <c r="I30" s="108"/>
    </row>
    <row r="31" spans="1:9" s="106" customFormat="1" hidden="1" x14ac:dyDescent="0.25">
      <c r="A31" s="206"/>
      <c r="B31" s="196"/>
      <c r="C31" s="196"/>
      <c r="D31" s="213"/>
      <c r="E31" s="196"/>
      <c r="F31" s="153">
        <f t="shared" si="1"/>
        <v>0</v>
      </c>
      <c r="G31" s="254" t="s">
        <v>164</v>
      </c>
      <c r="I31" s="108"/>
    </row>
    <row r="32" spans="1:9" s="106" customFormat="1" hidden="1" x14ac:dyDescent="0.25">
      <c r="A32" s="206"/>
      <c r="B32" s="196"/>
      <c r="C32" s="196"/>
      <c r="D32" s="213"/>
      <c r="E32" s="196"/>
      <c r="F32" s="153">
        <f t="shared" si="1"/>
        <v>0</v>
      </c>
      <c r="G32" s="254" t="s">
        <v>164</v>
      </c>
      <c r="I32" s="108"/>
    </row>
    <row r="33" spans="1:9" s="106" customFormat="1" hidden="1" x14ac:dyDescent="0.25">
      <c r="A33" s="206"/>
      <c r="B33" s="196"/>
      <c r="C33" s="196"/>
      <c r="D33" s="213"/>
      <c r="E33" s="196"/>
      <c r="F33" s="153">
        <f t="shared" si="1"/>
        <v>0</v>
      </c>
      <c r="G33" s="254" t="s">
        <v>164</v>
      </c>
      <c r="I33" s="108"/>
    </row>
    <row r="34" spans="1:9" s="106" customFormat="1" hidden="1" x14ac:dyDescent="0.25">
      <c r="A34" s="206"/>
      <c r="B34" s="196"/>
      <c r="C34" s="196"/>
      <c r="D34" s="213"/>
      <c r="E34" s="196"/>
      <c r="F34" s="153">
        <f t="shared" si="1"/>
        <v>0</v>
      </c>
      <c r="G34" s="254" t="s">
        <v>164</v>
      </c>
      <c r="I34" s="108"/>
    </row>
    <row r="35" spans="1:9" s="106" customFormat="1" hidden="1" x14ac:dyDescent="0.25">
      <c r="A35" s="206"/>
      <c r="B35" s="196"/>
      <c r="C35" s="196"/>
      <c r="D35" s="213"/>
      <c r="E35" s="196"/>
      <c r="F35" s="153">
        <f t="shared" si="1"/>
        <v>0</v>
      </c>
      <c r="G35" s="254" t="s">
        <v>164</v>
      </c>
      <c r="I35" s="108"/>
    </row>
    <row r="36" spans="1:9" s="106" customFormat="1" hidden="1" x14ac:dyDescent="0.25">
      <c r="A36" s="206"/>
      <c r="B36" s="196"/>
      <c r="C36" s="196"/>
      <c r="D36" s="213"/>
      <c r="E36" s="196"/>
      <c r="F36" s="153">
        <f t="shared" si="1"/>
        <v>0</v>
      </c>
      <c r="G36" s="254" t="s">
        <v>164</v>
      </c>
      <c r="I36" s="108"/>
    </row>
    <row r="37" spans="1:9" s="106" customFormat="1" hidden="1" x14ac:dyDescent="0.25">
      <c r="A37" s="206"/>
      <c r="B37" s="196"/>
      <c r="C37" s="196"/>
      <c r="D37" s="213"/>
      <c r="E37" s="196"/>
      <c r="F37" s="153">
        <f t="shared" si="1"/>
        <v>0</v>
      </c>
      <c r="G37" s="254" t="s">
        <v>164</v>
      </c>
      <c r="I37" s="108"/>
    </row>
    <row r="38" spans="1:9" s="106" customFormat="1" hidden="1" x14ac:dyDescent="0.25">
      <c r="A38" s="206"/>
      <c r="B38" s="196"/>
      <c r="C38" s="196"/>
      <c r="D38" s="213"/>
      <c r="E38" s="196"/>
      <c r="F38" s="153">
        <f t="shared" si="1"/>
        <v>0</v>
      </c>
      <c r="G38" s="254" t="s">
        <v>164</v>
      </c>
      <c r="I38" s="108"/>
    </row>
    <row r="39" spans="1:9" s="106" customFormat="1" hidden="1" x14ac:dyDescent="0.25">
      <c r="A39" s="206"/>
      <c r="B39" s="196"/>
      <c r="C39" s="196"/>
      <c r="D39" s="213"/>
      <c r="E39" s="196"/>
      <c r="F39" s="153">
        <f t="shared" si="1"/>
        <v>0</v>
      </c>
      <c r="G39" s="254" t="s">
        <v>164</v>
      </c>
      <c r="I39" s="108"/>
    </row>
    <row r="40" spans="1:9" s="106" customFormat="1" hidden="1" x14ac:dyDescent="0.25">
      <c r="A40" s="206"/>
      <c r="B40" s="196"/>
      <c r="C40" s="196"/>
      <c r="D40" s="213"/>
      <c r="E40" s="196"/>
      <c r="F40" s="153">
        <f t="shared" si="1"/>
        <v>0</v>
      </c>
      <c r="G40" s="254" t="s">
        <v>164</v>
      </c>
      <c r="I40" s="108"/>
    </row>
    <row r="41" spans="1:9" s="106" customFormat="1" hidden="1" x14ac:dyDescent="0.25">
      <c r="A41" s="206"/>
      <c r="B41" s="196"/>
      <c r="C41" s="196"/>
      <c r="D41" s="213"/>
      <c r="E41" s="196"/>
      <c r="F41" s="153">
        <f t="shared" si="1"/>
        <v>0</v>
      </c>
      <c r="G41" s="254" t="s">
        <v>164</v>
      </c>
      <c r="I41" s="108"/>
    </row>
    <row r="42" spans="1:9" s="106" customFormat="1" hidden="1" x14ac:dyDescent="0.25">
      <c r="A42" s="206"/>
      <c r="B42" s="196"/>
      <c r="C42" s="196"/>
      <c r="D42" s="213"/>
      <c r="E42" s="196"/>
      <c r="F42" s="153">
        <f t="shared" si="1"/>
        <v>0</v>
      </c>
      <c r="G42" s="254" t="s">
        <v>164</v>
      </c>
      <c r="I42" s="108"/>
    </row>
    <row r="43" spans="1:9" s="106" customFormat="1" hidden="1" x14ac:dyDescent="0.25">
      <c r="A43" s="206"/>
      <c r="B43" s="196"/>
      <c r="C43" s="196"/>
      <c r="D43" s="213"/>
      <c r="E43" s="196"/>
      <c r="F43" s="153">
        <f t="shared" si="1"/>
        <v>0</v>
      </c>
      <c r="G43" s="254" t="s">
        <v>164</v>
      </c>
      <c r="I43" s="108"/>
    </row>
    <row r="44" spans="1:9" s="106" customFormat="1" hidden="1" x14ac:dyDescent="0.25">
      <c r="A44" s="206"/>
      <c r="B44" s="196"/>
      <c r="C44" s="196"/>
      <c r="D44" s="213"/>
      <c r="E44" s="196"/>
      <c r="F44" s="153">
        <f t="shared" si="1"/>
        <v>0</v>
      </c>
      <c r="G44" s="254" t="s">
        <v>164</v>
      </c>
      <c r="I44" s="108"/>
    </row>
    <row r="45" spans="1:9" s="106" customFormat="1" hidden="1" x14ac:dyDescent="0.25">
      <c r="A45" s="206"/>
      <c r="B45" s="196"/>
      <c r="C45" s="196"/>
      <c r="D45" s="213"/>
      <c r="E45" s="196"/>
      <c r="F45" s="153">
        <f t="shared" si="1"/>
        <v>0</v>
      </c>
      <c r="G45" s="254" t="s">
        <v>164</v>
      </c>
      <c r="I45" s="108"/>
    </row>
    <row r="46" spans="1:9" s="106" customFormat="1" hidden="1" x14ac:dyDescent="0.25">
      <c r="A46" s="206"/>
      <c r="B46" s="196"/>
      <c r="C46" s="196"/>
      <c r="D46" s="213"/>
      <c r="E46" s="196"/>
      <c r="F46" s="153">
        <f t="shared" si="1"/>
        <v>0</v>
      </c>
      <c r="G46" s="254" t="s">
        <v>164</v>
      </c>
      <c r="I46" s="108"/>
    </row>
    <row r="47" spans="1:9" s="106" customFormat="1" hidden="1" x14ac:dyDescent="0.25">
      <c r="A47" s="206"/>
      <c r="B47" s="196"/>
      <c r="C47" s="196"/>
      <c r="D47" s="213"/>
      <c r="E47" s="196"/>
      <c r="F47" s="153">
        <f t="shared" si="1"/>
        <v>0</v>
      </c>
      <c r="G47" s="254" t="s">
        <v>164</v>
      </c>
      <c r="I47" s="108"/>
    </row>
    <row r="48" spans="1:9" s="106" customFormat="1" hidden="1" x14ac:dyDescent="0.25">
      <c r="A48" s="206"/>
      <c r="B48" s="196"/>
      <c r="C48" s="196"/>
      <c r="D48" s="213"/>
      <c r="E48" s="196"/>
      <c r="F48" s="153">
        <f t="shared" si="1"/>
        <v>0</v>
      </c>
      <c r="G48" s="254" t="s">
        <v>164</v>
      </c>
      <c r="I48" s="108"/>
    </row>
    <row r="49" spans="1:9" s="106" customFormat="1" hidden="1" x14ac:dyDescent="0.25">
      <c r="A49" s="206"/>
      <c r="B49" s="196"/>
      <c r="C49" s="196"/>
      <c r="D49" s="213"/>
      <c r="E49" s="196"/>
      <c r="F49" s="153">
        <f t="shared" si="1"/>
        <v>0</v>
      </c>
      <c r="G49" s="254" t="s">
        <v>164</v>
      </c>
      <c r="I49" s="108"/>
    </row>
    <row r="50" spans="1:9" s="106" customFormat="1" hidden="1" x14ac:dyDescent="0.25">
      <c r="A50" s="206"/>
      <c r="B50" s="196"/>
      <c r="C50" s="196"/>
      <c r="D50" s="213"/>
      <c r="E50" s="196"/>
      <c r="F50" s="153">
        <f t="shared" si="1"/>
        <v>0</v>
      </c>
      <c r="G50" s="254" t="s">
        <v>164</v>
      </c>
      <c r="I50" s="108"/>
    </row>
    <row r="51" spans="1:9" s="106" customFormat="1" hidden="1" x14ac:dyDescent="0.25">
      <c r="A51" s="206"/>
      <c r="B51" s="196"/>
      <c r="C51" s="196"/>
      <c r="D51" s="213"/>
      <c r="E51" s="196"/>
      <c r="F51" s="153">
        <f t="shared" si="1"/>
        <v>0</v>
      </c>
      <c r="G51" s="254" t="s">
        <v>164</v>
      </c>
      <c r="I51" s="108"/>
    </row>
    <row r="52" spans="1:9" s="106" customFormat="1" hidden="1" x14ac:dyDescent="0.25">
      <c r="A52" s="206"/>
      <c r="B52" s="196"/>
      <c r="C52" s="196"/>
      <c r="D52" s="213"/>
      <c r="E52" s="196"/>
      <c r="F52" s="153">
        <f t="shared" si="1"/>
        <v>0</v>
      </c>
      <c r="G52" s="254" t="s">
        <v>164</v>
      </c>
      <c r="I52" s="108"/>
    </row>
    <row r="53" spans="1:9" s="106" customFormat="1" hidden="1" x14ac:dyDescent="0.25">
      <c r="A53" s="206"/>
      <c r="B53" s="196"/>
      <c r="C53" s="196"/>
      <c r="D53" s="213"/>
      <c r="E53" s="196"/>
      <c r="F53" s="153">
        <f t="shared" si="1"/>
        <v>0</v>
      </c>
      <c r="G53" s="254" t="s">
        <v>164</v>
      </c>
      <c r="I53" s="108"/>
    </row>
    <row r="54" spans="1:9" s="106" customFormat="1" hidden="1" x14ac:dyDescent="0.25">
      <c r="A54" s="206"/>
      <c r="B54" s="196"/>
      <c r="C54" s="196"/>
      <c r="D54" s="213"/>
      <c r="E54" s="196"/>
      <c r="F54" s="153">
        <f t="shared" si="1"/>
        <v>0</v>
      </c>
      <c r="G54" s="254" t="s">
        <v>164</v>
      </c>
      <c r="I54" s="108"/>
    </row>
    <row r="55" spans="1:9" s="106" customFormat="1" hidden="1" x14ac:dyDescent="0.25">
      <c r="A55" s="206"/>
      <c r="B55" s="196"/>
      <c r="C55" s="196"/>
      <c r="D55" s="213"/>
      <c r="E55" s="196"/>
      <c r="F55" s="153">
        <f t="shared" si="1"/>
        <v>0</v>
      </c>
      <c r="G55" s="254" t="s">
        <v>164</v>
      </c>
      <c r="I55" s="108"/>
    </row>
    <row r="56" spans="1:9" s="106" customFormat="1" hidden="1" x14ac:dyDescent="0.25">
      <c r="A56" s="206"/>
      <c r="B56" s="196"/>
      <c r="C56" s="196"/>
      <c r="D56" s="213"/>
      <c r="E56" s="196"/>
      <c r="F56" s="153">
        <f t="shared" si="1"/>
        <v>0</v>
      </c>
      <c r="G56" s="254" t="s">
        <v>164</v>
      </c>
      <c r="I56" s="108"/>
    </row>
    <row r="57" spans="1:9" s="106" customFormat="1" hidden="1" x14ac:dyDescent="0.25">
      <c r="A57" s="206"/>
      <c r="B57" s="196"/>
      <c r="C57" s="196"/>
      <c r="D57" s="213"/>
      <c r="E57" s="196"/>
      <c r="F57" s="153">
        <f t="shared" si="1"/>
        <v>0</v>
      </c>
      <c r="G57" s="254" t="s">
        <v>164</v>
      </c>
      <c r="I57" s="108"/>
    </row>
    <row r="58" spans="1:9" s="106" customFormat="1" hidden="1" x14ac:dyDescent="0.25">
      <c r="A58" s="206"/>
      <c r="B58" s="196"/>
      <c r="C58" s="196"/>
      <c r="D58" s="213"/>
      <c r="E58" s="196"/>
      <c r="F58" s="153">
        <f t="shared" si="1"/>
        <v>0</v>
      </c>
      <c r="G58" s="254" t="s">
        <v>164</v>
      </c>
      <c r="I58" s="108"/>
    </row>
    <row r="59" spans="1:9" s="106" customFormat="1" hidden="1" x14ac:dyDescent="0.25">
      <c r="A59" s="206"/>
      <c r="B59" s="196"/>
      <c r="C59" s="196"/>
      <c r="D59" s="213"/>
      <c r="E59" s="196"/>
      <c r="F59" s="153">
        <f t="shared" si="1"/>
        <v>0</v>
      </c>
      <c r="G59" s="254" t="s">
        <v>164</v>
      </c>
      <c r="I59" s="108"/>
    </row>
    <row r="60" spans="1:9" s="106" customFormat="1" hidden="1" x14ac:dyDescent="0.25">
      <c r="A60" s="206"/>
      <c r="B60" s="196"/>
      <c r="C60" s="196"/>
      <c r="D60" s="213"/>
      <c r="E60" s="196"/>
      <c r="F60" s="153">
        <f t="shared" si="1"/>
        <v>0</v>
      </c>
      <c r="G60" s="254" t="s">
        <v>164</v>
      </c>
      <c r="I60" s="108"/>
    </row>
    <row r="61" spans="1:9" s="106" customFormat="1" hidden="1" x14ac:dyDescent="0.25">
      <c r="A61" s="206"/>
      <c r="B61" s="196"/>
      <c r="C61" s="196"/>
      <c r="D61" s="213"/>
      <c r="E61" s="196"/>
      <c r="F61" s="153">
        <f t="shared" si="1"/>
        <v>0</v>
      </c>
      <c r="G61" s="254" t="s">
        <v>164</v>
      </c>
      <c r="I61" s="108"/>
    </row>
    <row r="62" spans="1:9" s="106" customFormat="1" hidden="1" x14ac:dyDescent="0.25">
      <c r="A62" s="206"/>
      <c r="B62" s="196"/>
      <c r="C62" s="196"/>
      <c r="D62" s="213"/>
      <c r="E62" s="196"/>
      <c r="F62" s="153">
        <f t="shared" si="1"/>
        <v>0</v>
      </c>
      <c r="G62" s="254" t="s">
        <v>164</v>
      </c>
      <c r="I62" s="108"/>
    </row>
    <row r="63" spans="1:9" s="106" customFormat="1" hidden="1" x14ac:dyDescent="0.25">
      <c r="A63" s="206"/>
      <c r="B63" s="196"/>
      <c r="C63" s="196"/>
      <c r="D63" s="213"/>
      <c r="E63" s="196"/>
      <c r="F63" s="153">
        <f t="shared" si="1"/>
        <v>0</v>
      </c>
      <c r="G63" s="254" t="s">
        <v>164</v>
      </c>
      <c r="I63" s="108"/>
    </row>
    <row r="64" spans="1:9" s="106" customFormat="1" hidden="1" x14ac:dyDescent="0.25">
      <c r="A64" s="206"/>
      <c r="B64" s="196"/>
      <c r="C64" s="196"/>
      <c r="D64" s="213"/>
      <c r="E64" s="196"/>
      <c r="F64" s="153">
        <f t="shared" si="1"/>
        <v>0</v>
      </c>
      <c r="G64" s="254" t="s">
        <v>164</v>
      </c>
      <c r="I64" s="108"/>
    </row>
    <row r="65" spans="1:9" s="106" customFormat="1" hidden="1" x14ac:dyDescent="0.25">
      <c r="A65" s="206"/>
      <c r="B65" s="196"/>
      <c r="C65" s="196"/>
      <c r="D65" s="213"/>
      <c r="E65" s="196"/>
      <c r="F65" s="153">
        <f t="shared" si="1"/>
        <v>0</v>
      </c>
      <c r="G65" s="254" t="s">
        <v>164</v>
      </c>
      <c r="I65" s="108"/>
    </row>
    <row r="66" spans="1:9" s="106" customFormat="1" hidden="1" x14ac:dyDescent="0.25">
      <c r="A66" s="206"/>
      <c r="B66" s="196"/>
      <c r="C66" s="196"/>
      <c r="D66" s="213"/>
      <c r="E66" s="196"/>
      <c r="F66" s="153">
        <f t="shared" si="1"/>
        <v>0</v>
      </c>
      <c r="G66" s="254" t="s">
        <v>164</v>
      </c>
      <c r="I66" s="108"/>
    </row>
    <row r="67" spans="1:9" s="106" customFormat="1" hidden="1" x14ac:dyDescent="0.25">
      <c r="A67" s="206"/>
      <c r="B67" s="196"/>
      <c r="C67" s="196"/>
      <c r="D67" s="213"/>
      <c r="E67" s="196"/>
      <c r="F67" s="153">
        <f t="shared" si="1"/>
        <v>0</v>
      </c>
      <c r="G67" s="254" t="s">
        <v>164</v>
      </c>
      <c r="I67" s="108"/>
    </row>
    <row r="68" spans="1:9" s="106" customFormat="1" hidden="1" x14ac:dyDescent="0.25">
      <c r="A68" s="206"/>
      <c r="B68" s="196"/>
      <c r="C68" s="196"/>
      <c r="D68" s="213"/>
      <c r="E68" s="196"/>
      <c r="F68" s="153">
        <f t="shared" si="1"/>
        <v>0</v>
      </c>
      <c r="G68" s="254" t="s">
        <v>164</v>
      </c>
      <c r="I68" s="108"/>
    </row>
    <row r="69" spans="1:9" s="106" customFormat="1" hidden="1" x14ac:dyDescent="0.25">
      <c r="A69" s="206"/>
      <c r="B69" s="196"/>
      <c r="C69" s="196"/>
      <c r="D69" s="213"/>
      <c r="E69" s="196"/>
      <c r="F69" s="153">
        <f t="shared" si="1"/>
        <v>0</v>
      </c>
      <c r="G69" s="254" t="s">
        <v>164</v>
      </c>
      <c r="I69" s="108"/>
    </row>
    <row r="70" spans="1:9" s="106" customFormat="1" hidden="1" x14ac:dyDescent="0.25">
      <c r="A70" s="206"/>
      <c r="B70" s="196"/>
      <c r="C70" s="196"/>
      <c r="D70" s="213"/>
      <c r="E70" s="196"/>
      <c r="F70" s="153">
        <f t="shared" si="1"/>
        <v>0</v>
      </c>
      <c r="G70" s="254" t="s">
        <v>164</v>
      </c>
      <c r="I70" s="108"/>
    </row>
    <row r="71" spans="1:9" s="106" customFormat="1" hidden="1" x14ac:dyDescent="0.25">
      <c r="A71" s="206"/>
      <c r="B71" s="196"/>
      <c r="C71" s="196"/>
      <c r="D71" s="213"/>
      <c r="E71" s="196"/>
      <c r="F71" s="153">
        <f t="shared" si="1"/>
        <v>0</v>
      </c>
      <c r="G71" s="254" t="s">
        <v>164</v>
      </c>
      <c r="I71" s="108"/>
    </row>
    <row r="72" spans="1:9" s="106" customFormat="1" hidden="1" x14ac:dyDescent="0.25">
      <c r="A72" s="206"/>
      <c r="B72" s="196"/>
      <c r="C72" s="196"/>
      <c r="D72" s="213"/>
      <c r="E72" s="196"/>
      <c r="F72" s="153">
        <f t="shared" si="1"/>
        <v>0</v>
      </c>
      <c r="G72" s="254" t="s">
        <v>164</v>
      </c>
      <c r="I72" s="108"/>
    </row>
    <row r="73" spans="1:9" s="106" customFormat="1" hidden="1" x14ac:dyDescent="0.25">
      <c r="A73" s="206"/>
      <c r="B73" s="196"/>
      <c r="C73" s="196"/>
      <c r="D73" s="213"/>
      <c r="E73" s="196"/>
      <c r="F73" s="153">
        <f t="shared" si="1"/>
        <v>0</v>
      </c>
      <c r="G73" s="254" t="s">
        <v>164</v>
      </c>
      <c r="I73" s="108"/>
    </row>
    <row r="74" spans="1:9" s="106" customFormat="1" hidden="1" x14ac:dyDescent="0.25">
      <c r="A74" s="206"/>
      <c r="B74" s="196"/>
      <c r="C74" s="196"/>
      <c r="D74" s="213"/>
      <c r="E74" s="196"/>
      <c r="F74" s="153">
        <f t="shared" si="1"/>
        <v>0</v>
      </c>
      <c r="G74" s="254" t="s">
        <v>164</v>
      </c>
      <c r="I74" s="108"/>
    </row>
    <row r="75" spans="1:9" s="106" customFormat="1" hidden="1" x14ac:dyDescent="0.25">
      <c r="A75" s="206"/>
      <c r="B75" s="196"/>
      <c r="C75" s="196"/>
      <c r="D75" s="213"/>
      <c r="E75" s="196"/>
      <c r="F75" s="153">
        <f t="shared" si="1"/>
        <v>0</v>
      </c>
      <c r="G75" s="254" t="s">
        <v>164</v>
      </c>
      <c r="I75" s="108"/>
    </row>
    <row r="76" spans="1:9" s="106" customFormat="1" hidden="1" x14ac:dyDescent="0.25">
      <c r="A76" s="206"/>
      <c r="B76" s="196"/>
      <c r="C76" s="196"/>
      <c r="D76" s="213"/>
      <c r="E76" s="196"/>
      <c r="F76" s="153">
        <f t="shared" si="1"/>
        <v>0</v>
      </c>
      <c r="G76" s="254" t="s">
        <v>164</v>
      </c>
      <c r="I76" s="108"/>
    </row>
    <row r="77" spans="1:9" s="106" customFormat="1" hidden="1" x14ac:dyDescent="0.25">
      <c r="A77" s="206"/>
      <c r="B77" s="196"/>
      <c r="C77" s="196"/>
      <c r="D77" s="213"/>
      <c r="E77" s="196"/>
      <c r="F77" s="153">
        <f t="shared" si="1"/>
        <v>0</v>
      </c>
      <c r="G77" s="254" t="s">
        <v>164</v>
      </c>
      <c r="I77" s="108"/>
    </row>
    <row r="78" spans="1:9" s="106" customFormat="1" hidden="1" x14ac:dyDescent="0.25">
      <c r="A78" s="206"/>
      <c r="B78" s="196"/>
      <c r="C78" s="196"/>
      <c r="D78" s="213"/>
      <c r="E78" s="196"/>
      <c r="F78" s="153">
        <f t="shared" si="1"/>
        <v>0</v>
      </c>
      <c r="G78" s="254" t="s">
        <v>164</v>
      </c>
      <c r="I78" s="108"/>
    </row>
    <row r="79" spans="1:9" s="106" customFormat="1" hidden="1" x14ac:dyDescent="0.25">
      <c r="A79" s="206"/>
      <c r="B79" s="196"/>
      <c r="C79" s="196"/>
      <c r="D79" s="213"/>
      <c r="E79" s="196"/>
      <c r="F79" s="153">
        <f t="shared" si="1"/>
        <v>0</v>
      </c>
      <c r="G79" s="254" t="s">
        <v>164</v>
      </c>
      <c r="I79" s="108"/>
    </row>
    <row r="80" spans="1:9" s="106" customFormat="1" hidden="1" x14ac:dyDescent="0.25">
      <c r="A80" s="206"/>
      <c r="B80" s="196"/>
      <c r="C80" s="196"/>
      <c r="D80" s="213"/>
      <c r="E80" s="196"/>
      <c r="F80" s="153">
        <f t="shared" si="1"/>
        <v>0</v>
      </c>
      <c r="G80" s="254" t="s">
        <v>164</v>
      </c>
      <c r="I80" s="108"/>
    </row>
    <row r="81" spans="1:9" s="106" customFormat="1" hidden="1" x14ac:dyDescent="0.25">
      <c r="A81" s="206"/>
      <c r="B81" s="196"/>
      <c r="C81" s="196"/>
      <c r="D81" s="213"/>
      <c r="E81" s="196"/>
      <c r="F81" s="153">
        <f t="shared" si="1"/>
        <v>0</v>
      </c>
      <c r="G81" s="254" t="s">
        <v>164</v>
      </c>
      <c r="I81" s="108"/>
    </row>
    <row r="82" spans="1:9" s="106" customFormat="1" hidden="1" x14ac:dyDescent="0.25">
      <c r="A82" s="206"/>
      <c r="B82" s="196"/>
      <c r="C82" s="196"/>
      <c r="D82" s="213"/>
      <c r="E82" s="196"/>
      <c r="F82" s="153">
        <f t="shared" si="1"/>
        <v>0</v>
      </c>
      <c r="G82" s="254" t="s">
        <v>164</v>
      </c>
      <c r="I82" s="108"/>
    </row>
    <row r="83" spans="1:9" s="106" customFormat="1" hidden="1" x14ac:dyDescent="0.25">
      <c r="A83" s="206"/>
      <c r="B83" s="196"/>
      <c r="C83" s="196"/>
      <c r="D83" s="213"/>
      <c r="E83" s="196"/>
      <c r="F83" s="153">
        <f t="shared" si="1"/>
        <v>0</v>
      </c>
      <c r="G83" s="254" t="s">
        <v>164</v>
      </c>
      <c r="I83" s="108"/>
    </row>
    <row r="84" spans="1:9" s="106" customFormat="1" hidden="1" x14ac:dyDescent="0.25">
      <c r="A84" s="206"/>
      <c r="B84" s="196"/>
      <c r="C84" s="196"/>
      <c r="D84" s="213"/>
      <c r="E84" s="196"/>
      <c r="F84" s="153">
        <f t="shared" si="1"/>
        <v>0</v>
      </c>
      <c r="G84" s="254" t="s">
        <v>164</v>
      </c>
      <c r="I84" s="108"/>
    </row>
    <row r="85" spans="1:9" s="106" customFormat="1" hidden="1" x14ac:dyDescent="0.25">
      <c r="A85" s="206"/>
      <c r="B85" s="196"/>
      <c r="C85" s="196"/>
      <c r="D85" s="213"/>
      <c r="E85" s="196"/>
      <c r="F85" s="153">
        <f t="shared" si="1"/>
        <v>0</v>
      </c>
      <c r="G85" s="254" t="s">
        <v>164</v>
      </c>
      <c r="I85" s="108"/>
    </row>
    <row r="86" spans="1:9" s="106" customFormat="1" hidden="1" x14ac:dyDescent="0.25">
      <c r="A86" s="206"/>
      <c r="B86" s="196"/>
      <c r="C86" s="196"/>
      <c r="D86" s="213"/>
      <c r="E86" s="196"/>
      <c r="F86" s="153">
        <f t="shared" si="1"/>
        <v>0</v>
      </c>
      <c r="G86" s="254" t="s">
        <v>164</v>
      </c>
      <c r="I86" s="108"/>
    </row>
    <row r="87" spans="1:9" s="106" customFormat="1" hidden="1" x14ac:dyDescent="0.25">
      <c r="A87" s="206"/>
      <c r="B87" s="196"/>
      <c r="C87" s="196"/>
      <c r="D87" s="213"/>
      <c r="E87" s="196"/>
      <c r="F87" s="153">
        <f t="shared" si="1"/>
        <v>0</v>
      </c>
      <c r="G87" s="254" t="s">
        <v>164</v>
      </c>
      <c r="I87" s="108"/>
    </row>
    <row r="88" spans="1:9" s="106" customFormat="1" hidden="1" x14ac:dyDescent="0.25">
      <c r="A88" s="206"/>
      <c r="B88" s="196"/>
      <c r="C88" s="196"/>
      <c r="D88" s="213"/>
      <c r="E88" s="196"/>
      <c r="F88" s="153">
        <f t="shared" si="1"/>
        <v>0</v>
      </c>
      <c r="G88" s="254" t="s">
        <v>164</v>
      </c>
      <c r="I88" s="108"/>
    </row>
    <row r="89" spans="1:9" s="106" customFormat="1" hidden="1" x14ac:dyDescent="0.25">
      <c r="A89" s="206"/>
      <c r="B89" s="196"/>
      <c r="C89" s="196"/>
      <c r="D89" s="213"/>
      <c r="E89" s="196"/>
      <c r="F89" s="153">
        <f t="shared" si="1"/>
        <v>0</v>
      </c>
      <c r="G89" s="254" t="s">
        <v>164</v>
      </c>
      <c r="I89" s="108"/>
    </row>
    <row r="90" spans="1:9" s="106" customFormat="1" hidden="1" x14ac:dyDescent="0.25">
      <c r="A90" s="206"/>
      <c r="B90" s="196"/>
      <c r="C90" s="196"/>
      <c r="D90" s="213"/>
      <c r="E90" s="196"/>
      <c r="F90" s="153">
        <f t="shared" si="1"/>
        <v>0</v>
      </c>
      <c r="G90" s="254" t="s">
        <v>164</v>
      </c>
      <c r="I90" s="108"/>
    </row>
    <row r="91" spans="1:9" s="106" customFormat="1" hidden="1" x14ac:dyDescent="0.25">
      <c r="A91" s="206"/>
      <c r="B91" s="196"/>
      <c r="C91" s="196"/>
      <c r="D91" s="213"/>
      <c r="E91" s="196"/>
      <c r="F91" s="153">
        <f t="shared" si="1"/>
        <v>0</v>
      </c>
      <c r="G91" s="254" t="s">
        <v>164</v>
      </c>
      <c r="I91" s="108"/>
    </row>
    <row r="92" spans="1:9" s="106" customFormat="1" hidden="1" x14ac:dyDescent="0.25">
      <c r="A92" s="206"/>
      <c r="B92" s="196"/>
      <c r="C92" s="196"/>
      <c r="D92" s="213"/>
      <c r="E92" s="196"/>
      <c r="F92" s="153">
        <f t="shared" si="1"/>
        <v>0</v>
      </c>
      <c r="G92" s="254" t="s">
        <v>164</v>
      </c>
      <c r="I92" s="108"/>
    </row>
    <row r="93" spans="1:9" s="106" customFormat="1" hidden="1" x14ac:dyDescent="0.25">
      <c r="A93" s="206"/>
      <c r="B93" s="196"/>
      <c r="C93" s="196"/>
      <c r="D93" s="213"/>
      <c r="E93" s="196"/>
      <c r="F93" s="153">
        <f t="shared" si="1"/>
        <v>0</v>
      </c>
      <c r="G93" s="254" t="s">
        <v>164</v>
      </c>
      <c r="I93" s="108"/>
    </row>
    <row r="94" spans="1:9" s="106" customFormat="1" hidden="1" x14ac:dyDescent="0.25">
      <c r="A94" s="206"/>
      <c r="B94" s="196"/>
      <c r="C94" s="196"/>
      <c r="D94" s="213"/>
      <c r="E94" s="196"/>
      <c r="F94" s="153">
        <f t="shared" si="1"/>
        <v>0</v>
      </c>
      <c r="G94" s="254" t="s">
        <v>164</v>
      </c>
      <c r="I94" s="108"/>
    </row>
    <row r="95" spans="1:9" s="106" customFormat="1" hidden="1" x14ac:dyDescent="0.25">
      <c r="A95" s="206"/>
      <c r="B95" s="196"/>
      <c r="C95" s="196"/>
      <c r="D95" s="213"/>
      <c r="E95" s="196"/>
      <c r="F95" s="153">
        <f t="shared" si="1"/>
        <v>0</v>
      </c>
      <c r="G95" s="254" t="s">
        <v>164</v>
      </c>
      <c r="I95" s="108"/>
    </row>
    <row r="96" spans="1:9" s="106" customFormat="1" hidden="1" x14ac:dyDescent="0.25">
      <c r="A96" s="206"/>
      <c r="B96" s="196"/>
      <c r="C96" s="196"/>
      <c r="D96" s="213"/>
      <c r="E96" s="196"/>
      <c r="F96" s="153">
        <f t="shared" si="1"/>
        <v>0</v>
      </c>
      <c r="G96" s="254" t="s">
        <v>164</v>
      </c>
      <c r="I96" s="108"/>
    </row>
    <row r="97" spans="1:9" s="106" customFormat="1" hidden="1" x14ac:dyDescent="0.25">
      <c r="A97" s="206"/>
      <c r="B97" s="196"/>
      <c r="C97" s="196"/>
      <c r="D97" s="213"/>
      <c r="E97" s="196"/>
      <c r="F97" s="153">
        <f t="shared" si="1"/>
        <v>0</v>
      </c>
      <c r="G97" s="254" t="s">
        <v>164</v>
      </c>
      <c r="I97" s="108"/>
    </row>
    <row r="98" spans="1:9" s="106" customFormat="1" hidden="1" x14ac:dyDescent="0.25">
      <c r="A98" s="206"/>
      <c r="B98" s="196"/>
      <c r="C98" s="196"/>
      <c r="D98" s="213"/>
      <c r="E98" s="196"/>
      <c r="F98" s="153">
        <f t="shared" si="1"/>
        <v>0</v>
      </c>
      <c r="G98" s="254" t="s">
        <v>164</v>
      </c>
      <c r="I98" s="108"/>
    </row>
    <row r="99" spans="1:9" s="106" customFormat="1" hidden="1" x14ac:dyDescent="0.25">
      <c r="A99" s="206"/>
      <c r="B99" s="196"/>
      <c r="C99" s="196"/>
      <c r="D99" s="213"/>
      <c r="E99" s="196"/>
      <c r="F99" s="153">
        <f t="shared" si="1"/>
        <v>0</v>
      </c>
      <c r="G99" s="254" t="s">
        <v>164</v>
      </c>
      <c r="I99" s="108"/>
    </row>
    <row r="100" spans="1:9" s="106" customFormat="1" hidden="1" x14ac:dyDescent="0.25">
      <c r="A100" s="206"/>
      <c r="B100" s="196"/>
      <c r="C100" s="196"/>
      <c r="D100" s="213"/>
      <c r="E100" s="196"/>
      <c r="F100" s="153">
        <f t="shared" si="1"/>
        <v>0</v>
      </c>
      <c r="G100" s="254" t="s">
        <v>164</v>
      </c>
      <c r="I100" s="108"/>
    </row>
    <row r="101" spans="1:9" s="106" customFormat="1" hidden="1" x14ac:dyDescent="0.25">
      <c r="A101" s="206"/>
      <c r="B101" s="196"/>
      <c r="C101" s="196"/>
      <c r="D101" s="213"/>
      <c r="E101" s="196"/>
      <c r="F101" s="153">
        <f t="shared" si="1"/>
        <v>0</v>
      </c>
      <c r="G101" s="254" t="s">
        <v>164</v>
      </c>
      <c r="I101" s="108"/>
    </row>
    <row r="102" spans="1:9" s="106" customFormat="1" hidden="1" x14ac:dyDescent="0.25">
      <c r="A102" s="206"/>
      <c r="B102" s="196"/>
      <c r="C102" s="196"/>
      <c r="D102" s="213"/>
      <c r="E102" s="196"/>
      <c r="F102" s="153">
        <f t="shared" si="1"/>
        <v>0</v>
      </c>
      <c r="G102" s="254" t="s">
        <v>164</v>
      </c>
      <c r="I102" s="108"/>
    </row>
    <row r="103" spans="1:9" s="106" customFormat="1" hidden="1" x14ac:dyDescent="0.25">
      <c r="A103" s="206"/>
      <c r="B103" s="196"/>
      <c r="C103" s="196"/>
      <c r="D103" s="213"/>
      <c r="E103" s="196"/>
      <c r="F103" s="153">
        <f t="shared" si="1"/>
        <v>0</v>
      </c>
      <c r="G103" s="254" t="s">
        <v>164</v>
      </c>
      <c r="I103" s="108"/>
    </row>
    <row r="104" spans="1:9" s="106" customFormat="1" hidden="1" x14ac:dyDescent="0.25">
      <c r="A104" s="206"/>
      <c r="B104" s="196"/>
      <c r="C104" s="196"/>
      <c r="D104" s="213"/>
      <c r="E104" s="196"/>
      <c r="F104" s="153">
        <f t="shared" si="1"/>
        <v>0</v>
      </c>
      <c r="G104" s="254" t="s">
        <v>164</v>
      </c>
      <c r="I104" s="108"/>
    </row>
    <row r="105" spans="1:9" s="106" customFormat="1" hidden="1" x14ac:dyDescent="0.25">
      <c r="A105" s="206"/>
      <c r="B105" s="196"/>
      <c r="C105" s="196"/>
      <c r="D105" s="213"/>
      <c r="E105" s="196"/>
      <c r="F105" s="153">
        <f t="shared" si="1"/>
        <v>0</v>
      </c>
      <c r="G105" s="254" t="s">
        <v>164</v>
      </c>
      <c r="I105" s="108"/>
    </row>
    <row r="106" spans="1:9" s="106" customFormat="1" hidden="1" x14ac:dyDescent="0.25">
      <c r="A106" s="206"/>
      <c r="B106" s="196"/>
      <c r="C106" s="196"/>
      <c r="D106" s="213"/>
      <c r="E106" s="196"/>
      <c r="F106" s="153">
        <f t="shared" si="1"/>
        <v>0</v>
      </c>
      <c r="G106" s="254" t="s">
        <v>164</v>
      </c>
      <c r="I106" s="108"/>
    </row>
    <row r="107" spans="1:9" s="106" customFormat="1" hidden="1" x14ac:dyDescent="0.25">
      <c r="A107" s="206"/>
      <c r="B107" s="196"/>
      <c r="C107" s="196"/>
      <c r="D107" s="213"/>
      <c r="E107" s="196"/>
      <c r="F107" s="153">
        <f t="shared" si="1"/>
        <v>0</v>
      </c>
      <c r="G107" s="254" t="s">
        <v>164</v>
      </c>
      <c r="I107" s="108"/>
    </row>
    <row r="108" spans="1:9" s="106" customFormat="1" hidden="1" x14ac:dyDescent="0.25">
      <c r="A108" s="206"/>
      <c r="B108" s="196"/>
      <c r="C108" s="196"/>
      <c r="D108" s="213"/>
      <c r="E108" s="196"/>
      <c r="F108" s="153">
        <f t="shared" si="1"/>
        <v>0</v>
      </c>
      <c r="G108" s="254" t="s">
        <v>164</v>
      </c>
      <c r="I108" s="108"/>
    </row>
    <row r="109" spans="1:9" s="106" customFormat="1" hidden="1" x14ac:dyDescent="0.25">
      <c r="A109" s="206"/>
      <c r="B109" s="196"/>
      <c r="C109" s="196"/>
      <c r="D109" s="213"/>
      <c r="E109" s="196"/>
      <c r="F109" s="153">
        <f t="shared" si="1"/>
        <v>0</v>
      </c>
      <c r="G109" s="254" t="s">
        <v>164</v>
      </c>
      <c r="I109" s="108"/>
    </row>
    <row r="110" spans="1:9" s="106" customFormat="1" hidden="1" x14ac:dyDescent="0.25">
      <c r="A110" s="206"/>
      <c r="B110" s="196"/>
      <c r="C110" s="196"/>
      <c r="D110" s="213"/>
      <c r="E110" s="196"/>
      <c r="F110" s="153">
        <f t="shared" si="1"/>
        <v>0</v>
      </c>
      <c r="G110" s="254" t="s">
        <v>164</v>
      </c>
      <c r="I110" s="108"/>
    </row>
    <row r="111" spans="1:9" s="106" customFormat="1" hidden="1" x14ac:dyDescent="0.25">
      <c r="A111" s="206"/>
      <c r="B111" s="196"/>
      <c r="C111" s="196"/>
      <c r="D111" s="213"/>
      <c r="E111" s="196"/>
      <c r="F111" s="153">
        <f t="shared" si="1"/>
        <v>0</v>
      </c>
      <c r="G111" s="254" t="s">
        <v>164</v>
      </c>
      <c r="I111" s="108"/>
    </row>
    <row r="112" spans="1:9" s="106" customFormat="1" hidden="1" x14ac:dyDescent="0.25">
      <c r="A112" s="206"/>
      <c r="B112" s="196"/>
      <c r="C112" s="196"/>
      <c r="D112" s="213"/>
      <c r="E112" s="196"/>
      <c r="F112" s="153">
        <f t="shared" si="1"/>
        <v>0</v>
      </c>
      <c r="G112" s="254" t="s">
        <v>164</v>
      </c>
      <c r="I112" s="108"/>
    </row>
    <row r="113" spans="1:9" s="106" customFormat="1" hidden="1" x14ac:dyDescent="0.25">
      <c r="A113" s="206"/>
      <c r="B113" s="196"/>
      <c r="C113" s="196"/>
      <c r="D113" s="213"/>
      <c r="E113" s="196"/>
      <c r="F113" s="153">
        <f t="shared" si="1"/>
        <v>0</v>
      </c>
      <c r="G113" s="254" t="s">
        <v>164</v>
      </c>
      <c r="I113" s="108"/>
    </row>
    <row r="114" spans="1:9" s="106" customFormat="1" hidden="1" x14ac:dyDescent="0.25">
      <c r="A114" s="206"/>
      <c r="B114" s="196"/>
      <c r="C114" s="196"/>
      <c r="D114" s="213"/>
      <c r="E114" s="196"/>
      <c r="F114" s="153">
        <f t="shared" si="1"/>
        <v>0</v>
      </c>
      <c r="G114" s="254" t="s">
        <v>164</v>
      </c>
      <c r="I114" s="108"/>
    </row>
    <row r="115" spans="1:9" s="106" customFormat="1" hidden="1" x14ac:dyDescent="0.25">
      <c r="A115" s="206"/>
      <c r="B115" s="196"/>
      <c r="C115" s="196"/>
      <c r="D115" s="213"/>
      <c r="E115" s="196"/>
      <c r="F115" s="153">
        <f t="shared" si="1"/>
        <v>0</v>
      </c>
      <c r="G115" s="254" t="s">
        <v>164</v>
      </c>
      <c r="I115" s="108"/>
    </row>
    <row r="116" spans="1:9" s="106" customFormat="1" hidden="1" x14ac:dyDescent="0.25">
      <c r="A116" s="206"/>
      <c r="B116" s="196"/>
      <c r="C116" s="196"/>
      <c r="D116" s="213"/>
      <c r="E116" s="196"/>
      <c r="F116" s="153">
        <f t="shared" si="1"/>
        <v>0</v>
      </c>
      <c r="G116" s="254" t="s">
        <v>164</v>
      </c>
      <c r="I116" s="108"/>
    </row>
    <row r="117" spans="1:9" s="106" customFormat="1" hidden="1" x14ac:dyDescent="0.25">
      <c r="A117" s="206"/>
      <c r="B117" s="196"/>
      <c r="C117" s="196"/>
      <c r="D117" s="213"/>
      <c r="E117" s="196"/>
      <c r="F117" s="153">
        <f t="shared" si="1"/>
        <v>0</v>
      </c>
      <c r="G117" s="254" t="s">
        <v>164</v>
      </c>
      <c r="I117" s="108"/>
    </row>
    <row r="118" spans="1:9" s="106" customFormat="1" hidden="1" x14ac:dyDescent="0.25">
      <c r="A118" s="206"/>
      <c r="B118" s="196"/>
      <c r="C118" s="196"/>
      <c r="D118" s="213"/>
      <c r="E118" s="196"/>
      <c r="F118" s="153">
        <f t="shared" si="1"/>
        <v>0</v>
      </c>
      <c r="G118" s="254" t="s">
        <v>164</v>
      </c>
      <c r="I118" s="108"/>
    </row>
    <row r="119" spans="1:9" s="106" customFormat="1" hidden="1" x14ac:dyDescent="0.25">
      <c r="A119" s="206"/>
      <c r="B119" s="196"/>
      <c r="C119" s="196"/>
      <c r="D119" s="213"/>
      <c r="E119" s="196"/>
      <c r="F119" s="153">
        <f t="shared" si="1"/>
        <v>0</v>
      </c>
      <c r="G119" s="254" t="s">
        <v>164</v>
      </c>
      <c r="I119" s="108"/>
    </row>
    <row r="120" spans="1:9" s="106" customFormat="1" hidden="1" x14ac:dyDescent="0.25">
      <c r="A120" s="206"/>
      <c r="B120" s="196"/>
      <c r="C120" s="196"/>
      <c r="D120" s="213"/>
      <c r="E120" s="196"/>
      <c r="F120" s="153">
        <f t="shared" si="1"/>
        <v>0</v>
      </c>
      <c r="G120" s="254" t="s">
        <v>164</v>
      </c>
      <c r="I120" s="108"/>
    </row>
    <row r="121" spans="1:9" s="106" customFormat="1" hidden="1" x14ac:dyDescent="0.25">
      <c r="A121" s="206"/>
      <c r="B121" s="196"/>
      <c r="C121" s="196"/>
      <c r="D121" s="213"/>
      <c r="E121" s="196"/>
      <c r="F121" s="153">
        <f t="shared" si="1"/>
        <v>0</v>
      </c>
      <c r="G121" s="254" t="s">
        <v>164</v>
      </c>
      <c r="I121" s="108"/>
    </row>
    <row r="122" spans="1:9" s="106" customFormat="1" hidden="1" x14ac:dyDescent="0.25">
      <c r="A122" s="206"/>
      <c r="B122" s="196"/>
      <c r="C122" s="196"/>
      <c r="D122" s="213"/>
      <c r="E122" s="196"/>
      <c r="F122" s="153">
        <f t="shared" si="1"/>
        <v>0</v>
      </c>
      <c r="G122" s="254" t="s">
        <v>164</v>
      </c>
      <c r="I122" s="108"/>
    </row>
    <row r="123" spans="1:9" s="106" customFormat="1" hidden="1" x14ac:dyDescent="0.25">
      <c r="A123" s="206"/>
      <c r="B123" s="196"/>
      <c r="C123" s="196"/>
      <c r="D123" s="213"/>
      <c r="E123" s="196"/>
      <c r="F123" s="153">
        <f t="shared" si="1"/>
        <v>0</v>
      </c>
      <c r="G123" s="254" t="s">
        <v>164</v>
      </c>
      <c r="I123" s="108"/>
    </row>
    <row r="124" spans="1:9" s="106" customFormat="1" hidden="1" x14ac:dyDescent="0.25">
      <c r="A124" s="206"/>
      <c r="B124" s="196"/>
      <c r="C124" s="196"/>
      <c r="D124" s="213"/>
      <c r="E124" s="196"/>
      <c r="F124" s="153">
        <f t="shared" si="1"/>
        <v>0</v>
      </c>
      <c r="G124" s="254" t="s">
        <v>164</v>
      </c>
      <c r="I124" s="108"/>
    </row>
    <row r="125" spans="1:9" s="106" customFormat="1" hidden="1" x14ac:dyDescent="0.25">
      <c r="A125" s="206"/>
      <c r="B125" s="196"/>
      <c r="C125" s="196"/>
      <c r="D125" s="213"/>
      <c r="E125" s="196"/>
      <c r="F125" s="153">
        <f t="shared" si="1"/>
        <v>0</v>
      </c>
      <c r="G125" s="254" t="s">
        <v>164</v>
      </c>
      <c r="I125" s="108"/>
    </row>
    <row r="126" spans="1:9" s="106" customFormat="1" hidden="1" x14ac:dyDescent="0.25">
      <c r="A126" s="206"/>
      <c r="B126" s="196"/>
      <c r="C126" s="196"/>
      <c r="D126" s="213"/>
      <c r="E126" s="196"/>
      <c r="F126" s="153">
        <f t="shared" si="1"/>
        <v>0</v>
      </c>
      <c r="G126" s="254" t="s">
        <v>164</v>
      </c>
      <c r="I126" s="108"/>
    </row>
    <row r="127" spans="1:9" s="106" customFormat="1" hidden="1" x14ac:dyDescent="0.25">
      <c r="A127" s="206"/>
      <c r="B127" s="196"/>
      <c r="C127" s="196"/>
      <c r="D127" s="213"/>
      <c r="E127" s="196"/>
      <c r="F127" s="153">
        <f t="shared" si="1"/>
        <v>0</v>
      </c>
      <c r="G127" s="254" t="s">
        <v>164</v>
      </c>
      <c r="I127" s="108"/>
    </row>
    <row r="128" spans="1:9" s="106" customFormat="1" hidden="1" x14ac:dyDescent="0.25">
      <c r="A128" s="206"/>
      <c r="B128" s="196"/>
      <c r="C128" s="196"/>
      <c r="D128" s="213"/>
      <c r="E128" s="196"/>
      <c r="F128" s="153">
        <f t="shared" si="1"/>
        <v>0</v>
      </c>
      <c r="G128" s="254" t="s">
        <v>164</v>
      </c>
      <c r="I128" s="108"/>
    </row>
    <row r="129" spans="1:9" s="106" customFormat="1" hidden="1" x14ac:dyDescent="0.25">
      <c r="A129" s="206"/>
      <c r="B129" s="196"/>
      <c r="C129" s="196"/>
      <c r="D129" s="213"/>
      <c r="E129" s="196"/>
      <c r="F129" s="153">
        <f t="shared" si="1"/>
        <v>0</v>
      </c>
      <c r="G129" s="254" t="s">
        <v>164</v>
      </c>
      <c r="I129" s="108"/>
    </row>
    <row r="130" spans="1:9" s="106" customFormat="1" hidden="1" x14ac:dyDescent="0.25">
      <c r="A130" s="206"/>
      <c r="B130" s="196"/>
      <c r="C130" s="196"/>
      <c r="D130" s="213"/>
      <c r="E130" s="196"/>
      <c r="F130" s="153">
        <f t="shared" si="1"/>
        <v>0</v>
      </c>
      <c r="G130" s="254" t="s">
        <v>164</v>
      </c>
      <c r="I130" s="108"/>
    </row>
    <row r="131" spans="1:9" s="106" customFormat="1" hidden="1" x14ac:dyDescent="0.25">
      <c r="A131" s="206"/>
      <c r="B131" s="196"/>
      <c r="C131" s="196"/>
      <c r="D131" s="213"/>
      <c r="E131" s="196"/>
      <c r="F131" s="153">
        <f t="shared" si="1"/>
        <v>0</v>
      </c>
      <c r="G131" s="254" t="s">
        <v>164</v>
      </c>
      <c r="I131" s="108"/>
    </row>
    <row r="132" spans="1:9" s="106" customFormat="1" hidden="1" x14ac:dyDescent="0.25">
      <c r="A132" s="206"/>
      <c r="B132" s="196"/>
      <c r="C132" s="196"/>
      <c r="D132" s="213"/>
      <c r="E132" s="196"/>
      <c r="F132" s="153">
        <f t="shared" si="1"/>
        <v>0</v>
      </c>
      <c r="G132" s="254" t="s">
        <v>164</v>
      </c>
      <c r="I132" s="108"/>
    </row>
    <row r="133" spans="1:9" s="106" customFormat="1" hidden="1" x14ac:dyDescent="0.25">
      <c r="A133" s="206"/>
      <c r="B133" s="196"/>
      <c r="C133" s="196"/>
      <c r="D133" s="213"/>
      <c r="E133" s="196"/>
      <c r="F133" s="153">
        <f t="shared" si="1"/>
        <v>0</v>
      </c>
      <c r="G133" s="254" t="s">
        <v>164</v>
      </c>
      <c r="I133" s="108"/>
    </row>
    <row r="134" spans="1:9" s="106" customFormat="1" x14ac:dyDescent="0.25">
      <c r="A134" s="206" t="s">
        <v>200</v>
      </c>
      <c r="B134" s="196">
        <v>3</v>
      </c>
      <c r="C134" s="196" t="s">
        <v>205</v>
      </c>
      <c r="D134" s="213">
        <f t="shared" ref="D134" ca="1" si="2">RAND()*1000000</f>
        <v>503493.43988063553</v>
      </c>
      <c r="E134" s="196">
        <v>7</v>
      </c>
      <c r="F134" s="245">
        <f ca="1">ROUND(+B134*D134*E134,2)</f>
        <v>10573362.24</v>
      </c>
      <c r="G134" s="254" t="s">
        <v>164</v>
      </c>
      <c r="I134" s="108"/>
    </row>
    <row r="135" spans="1:9" x14ac:dyDescent="0.25">
      <c r="A135" s="222"/>
      <c r="B135" s="155"/>
      <c r="C135" s="155"/>
      <c r="D135" s="230"/>
      <c r="E135" s="231" t="s">
        <v>165</v>
      </c>
      <c r="F135" s="252">
        <f ca="1">ROUND(SUBTOTAL(109,F5:F134),2)</f>
        <v>49993297.189999998</v>
      </c>
      <c r="G135" s="256" t="s">
        <v>164</v>
      </c>
      <c r="I135" s="41" t="s">
        <v>206</v>
      </c>
    </row>
    <row r="136" spans="1:9" s="106" customFormat="1" x14ac:dyDescent="0.25">
      <c r="A136" s="206"/>
      <c r="B136" s="114"/>
      <c r="C136" s="114"/>
      <c r="D136" s="234"/>
      <c r="E136" s="114"/>
      <c r="F136" s="250"/>
      <c r="G136" s="254" t="s">
        <v>167</v>
      </c>
    </row>
    <row r="137" spans="1:9" s="106" customFormat="1" x14ac:dyDescent="0.25">
      <c r="A137" s="206" t="s">
        <v>200</v>
      </c>
      <c r="B137" s="196">
        <v>3</v>
      </c>
      <c r="C137" s="196" t="s">
        <v>205</v>
      </c>
      <c r="D137" s="213">
        <f t="shared" ref="D137:D139" ca="1" si="3">RAND()*1000000</f>
        <v>759573.41966647317</v>
      </c>
      <c r="E137" s="196">
        <v>7</v>
      </c>
      <c r="F137" s="153">
        <f ca="1">ROUND(+B137*D137*E137,2)</f>
        <v>15951041.810000001</v>
      </c>
      <c r="G137" s="254" t="s">
        <v>167</v>
      </c>
    </row>
    <row r="138" spans="1:9" s="106" customFormat="1" x14ac:dyDescent="0.25">
      <c r="A138" s="206" t="s">
        <v>200</v>
      </c>
      <c r="B138" s="196">
        <v>3</v>
      </c>
      <c r="C138" s="196" t="s">
        <v>205</v>
      </c>
      <c r="D138" s="213">
        <f t="shared" ca="1" si="3"/>
        <v>387514.94217118912</v>
      </c>
      <c r="E138" s="196">
        <v>7</v>
      </c>
      <c r="F138" s="153">
        <f t="shared" ref="F138:F265" ca="1" si="4">ROUND(+B138*D138*E138,2)</f>
        <v>8137813.79</v>
      </c>
      <c r="G138" s="254" t="s">
        <v>167</v>
      </c>
      <c r="I138" s="108"/>
    </row>
    <row r="139" spans="1:9" s="106" customFormat="1" x14ac:dyDescent="0.25">
      <c r="A139" s="206" t="s">
        <v>200</v>
      </c>
      <c r="B139" s="196">
        <v>3</v>
      </c>
      <c r="C139" s="196" t="s">
        <v>205</v>
      </c>
      <c r="D139" s="213">
        <f t="shared" ca="1" si="3"/>
        <v>255722.79917830366</v>
      </c>
      <c r="E139" s="196">
        <v>7</v>
      </c>
      <c r="F139" s="153">
        <f t="shared" ca="1" si="4"/>
        <v>5370178.7800000003</v>
      </c>
      <c r="G139" s="254" t="s">
        <v>167</v>
      </c>
      <c r="I139" s="108"/>
    </row>
    <row r="140" spans="1:9" s="106" customFormat="1" hidden="1" x14ac:dyDescent="0.25">
      <c r="A140" s="206"/>
      <c r="B140" s="196"/>
      <c r="C140" s="196"/>
      <c r="D140" s="213"/>
      <c r="E140" s="196"/>
      <c r="F140" s="153">
        <f t="shared" si="4"/>
        <v>0</v>
      </c>
      <c r="G140" s="254" t="s">
        <v>167</v>
      </c>
      <c r="I140" s="108"/>
    </row>
    <row r="141" spans="1:9" s="106" customFormat="1" hidden="1" x14ac:dyDescent="0.25">
      <c r="A141" s="206"/>
      <c r="B141" s="196"/>
      <c r="C141" s="196"/>
      <c r="D141" s="213"/>
      <c r="E141" s="196"/>
      <c r="F141" s="153">
        <f t="shared" si="4"/>
        <v>0</v>
      </c>
      <c r="G141" s="254" t="s">
        <v>167</v>
      </c>
      <c r="I141" s="108"/>
    </row>
    <row r="142" spans="1:9" s="106" customFormat="1" hidden="1" x14ac:dyDescent="0.25">
      <c r="A142" s="206"/>
      <c r="B142" s="196"/>
      <c r="C142" s="196"/>
      <c r="D142" s="213"/>
      <c r="E142" s="196"/>
      <c r="F142" s="153">
        <f t="shared" si="4"/>
        <v>0</v>
      </c>
      <c r="G142" s="254" t="s">
        <v>167</v>
      </c>
      <c r="I142" s="108"/>
    </row>
    <row r="143" spans="1:9" s="106" customFormat="1" hidden="1" x14ac:dyDescent="0.25">
      <c r="A143" s="206"/>
      <c r="B143" s="196"/>
      <c r="C143" s="196"/>
      <c r="D143" s="213"/>
      <c r="E143" s="196"/>
      <c r="F143" s="153">
        <f t="shared" si="4"/>
        <v>0</v>
      </c>
      <c r="G143" s="254" t="s">
        <v>167</v>
      </c>
      <c r="I143" s="108"/>
    </row>
    <row r="144" spans="1:9" s="106" customFormat="1" hidden="1" x14ac:dyDescent="0.25">
      <c r="A144" s="206"/>
      <c r="B144" s="196"/>
      <c r="C144" s="196"/>
      <c r="D144" s="213"/>
      <c r="E144" s="196"/>
      <c r="F144" s="153">
        <f t="shared" si="4"/>
        <v>0</v>
      </c>
      <c r="G144" s="254" t="s">
        <v>167</v>
      </c>
      <c r="I144" s="108"/>
    </row>
    <row r="145" spans="1:9" s="106" customFormat="1" hidden="1" x14ac:dyDescent="0.25">
      <c r="A145" s="206"/>
      <c r="B145" s="196"/>
      <c r="C145" s="196"/>
      <c r="D145" s="213"/>
      <c r="E145" s="196"/>
      <c r="F145" s="153">
        <f t="shared" si="4"/>
        <v>0</v>
      </c>
      <c r="G145" s="254" t="s">
        <v>167</v>
      </c>
      <c r="I145" s="108"/>
    </row>
    <row r="146" spans="1:9" s="106" customFormat="1" hidden="1" x14ac:dyDescent="0.25">
      <c r="A146" s="206"/>
      <c r="B146" s="196"/>
      <c r="C146" s="196"/>
      <c r="D146" s="213"/>
      <c r="E146" s="196"/>
      <c r="F146" s="153">
        <f t="shared" si="4"/>
        <v>0</v>
      </c>
      <c r="G146" s="254" t="s">
        <v>167</v>
      </c>
      <c r="I146" s="108"/>
    </row>
    <row r="147" spans="1:9" s="106" customFormat="1" hidden="1" x14ac:dyDescent="0.25">
      <c r="A147" s="206"/>
      <c r="B147" s="196"/>
      <c r="C147" s="196"/>
      <c r="D147" s="213"/>
      <c r="E147" s="196"/>
      <c r="F147" s="153">
        <f t="shared" si="4"/>
        <v>0</v>
      </c>
      <c r="G147" s="254" t="s">
        <v>167</v>
      </c>
      <c r="I147" s="108"/>
    </row>
    <row r="148" spans="1:9" s="106" customFormat="1" hidden="1" x14ac:dyDescent="0.25">
      <c r="A148" s="206"/>
      <c r="B148" s="196"/>
      <c r="C148" s="196"/>
      <c r="D148" s="213"/>
      <c r="E148" s="196"/>
      <c r="F148" s="153">
        <f t="shared" si="4"/>
        <v>0</v>
      </c>
      <c r="G148" s="254" t="s">
        <v>167</v>
      </c>
      <c r="I148" s="108"/>
    </row>
    <row r="149" spans="1:9" s="106" customFormat="1" hidden="1" x14ac:dyDescent="0.25">
      <c r="A149" s="206"/>
      <c r="B149" s="196"/>
      <c r="C149" s="196"/>
      <c r="D149" s="213"/>
      <c r="E149" s="196"/>
      <c r="F149" s="153">
        <f t="shared" si="4"/>
        <v>0</v>
      </c>
      <c r="G149" s="254" t="s">
        <v>167</v>
      </c>
      <c r="I149" s="108"/>
    </row>
    <row r="150" spans="1:9" s="106" customFormat="1" hidden="1" x14ac:dyDescent="0.25">
      <c r="A150" s="206"/>
      <c r="B150" s="196"/>
      <c r="C150" s="196"/>
      <c r="D150" s="213"/>
      <c r="E150" s="196"/>
      <c r="F150" s="153">
        <f t="shared" si="4"/>
        <v>0</v>
      </c>
      <c r="G150" s="254" t="s">
        <v>167</v>
      </c>
      <c r="I150" s="108"/>
    </row>
    <row r="151" spans="1:9" s="106" customFormat="1" hidden="1" x14ac:dyDescent="0.25">
      <c r="A151" s="206"/>
      <c r="B151" s="196"/>
      <c r="C151" s="196"/>
      <c r="D151" s="213"/>
      <c r="E151" s="196"/>
      <c r="F151" s="153">
        <f t="shared" si="4"/>
        <v>0</v>
      </c>
      <c r="G151" s="254" t="s">
        <v>167</v>
      </c>
      <c r="I151" s="108"/>
    </row>
    <row r="152" spans="1:9" s="106" customFormat="1" hidden="1" x14ac:dyDescent="0.25">
      <c r="A152" s="206"/>
      <c r="B152" s="196"/>
      <c r="C152" s="196"/>
      <c r="D152" s="213"/>
      <c r="E152" s="196"/>
      <c r="F152" s="153">
        <f t="shared" si="4"/>
        <v>0</v>
      </c>
      <c r="G152" s="254" t="s">
        <v>167</v>
      </c>
      <c r="I152" s="108"/>
    </row>
    <row r="153" spans="1:9" s="106" customFormat="1" hidden="1" x14ac:dyDescent="0.25">
      <c r="A153" s="206"/>
      <c r="B153" s="196"/>
      <c r="C153" s="196"/>
      <c r="D153" s="213"/>
      <c r="E153" s="196"/>
      <c r="F153" s="153">
        <f t="shared" si="4"/>
        <v>0</v>
      </c>
      <c r="G153" s="254" t="s">
        <v>167</v>
      </c>
      <c r="I153" s="108"/>
    </row>
    <row r="154" spans="1:9" s="106" customFormat="1" hidden="1" x14ac:dyDescent="0.25">
      <c r="A154" s="206"/>
      <c r="B154" s="196"/>
      <c r="C154" s="196"/>
      <c r="D154" s="213"/>
      <c r="E154" s="196"/>
      <c r="F154" s="153">
        <f t="shared" si="4"/>
        <v>0</v>
      </c>
      <c r="G154" s="254" t="s">
        <v>167</v>
      </c>
      <c r="I154" s="108"/>
    </row>
    <row r="155" spans="1:9" s="106" customFormat="1" hidden="1" x14ac:dyDescent="0.25">
      <c r="A155" s="206"/>
      <c r="B155" s="196"/>
      <c r="C155" s="196"/>
      <c r="D155" s="213"/>
      <c r="E155" s="196"/>
      <c r="F155" s="153">
        <f t="shared" si="4"/>
        <v>0</v>
      </c>
      <c r="G155" s="254" t="s">
        <v>167</v>
      </c>
      <c r="I155" s="108"/>
    </row>
    <row r="156" spans="1:9" s="106" customFormat="1" hidden="1" x14ac:dyDescent="0.25">
      <c r="A156" s="206"/>
      <c r="B156" s="196"/>
      <c r="C156" s="196"/>
      <c r="D156" s="213"/>
      <c r="E156" s="196"/>
      <c r="F156" s="153">
        <f t="shared" si="4"/>
        <v>0</v>
      </c>
      <c r="G156" s="254" t="s">
        <v>167</v>
      </c>
      <c r="I156" s="108"/>
    </row>
    <row r="157" spans="1:9" s="106" customFormat="1" hidden="1" x14ac:dyDescent="0.25">
      <c r="A157" s="206"/>
      <c r="B157" s="196"/>
      <c r="C157" s="196"/>
      <c r="D157" s="213"/>
      <c r="E157" s="196"/>
      <c r="F157" s="153">
        <f t="shared" si="4"/>
        <v>0</v>
      </c>
      <c r="G157" s="254" t="s">
        <v>167</v>
      </c>
      <c r="I157" s="108"/>
    </row>
    <row r="158" spans="1:9" s="106" customFormat="1" hidden="1" x14ac:dyDescent="0.25">
      <c r="A158" s="206"/>
      <c r="B158" s="196"/>
      <c r="C158" s="196"/>
      <c r="D158" s="213"/>
      <c r="E158" s="196"/>
      <c r="F158" s="153">
        <f t="shared" si="4"/>
        <v>0</v>
      </c>
      <c r="G158" s="254" t="s">
        <v>167</v>
      </c>
      <c r="I158" s="108"/>
    </row>
    <row r="159" spans="1:9" s="106" customFormat="1" hidden="1" x14ac:dyDescent="0.25">
      <c r="A159" s="206"/>
      <c r="B159" s="196"/>
      <c r="C159" s="196"/>
      <c r="D159" s="213"/>
      <c r="E159" s="196"/>
      <c r="F159" s="153">
        <f t="shared" si="4"/>
        <v>0</v>
      </c>
      <c r="G159" s="254" t="s">
        <v>167</v>
      </c>
      <c r="I159" s="108"/>
    </row>
    <row r="160" spans="1:9" s="106" customFormat="1" hidden="1" x14ac:dyDescent="0.25">
      <c r="A160" s="206"/>
      <c r="B160" s="196"/>
      <c r="C160" s="196"/>
      <c r="D160" s="213"/>
      <c r="E160" s="196"/>
      <c r="F160" s="153">
        <f t="shared" si="4"/>
        <v>0</v>
      </c>
      <c r="G160" s="254" t="s">
        <v>167</v>
      </c>
      <c r="I160" s="108"/>
    </row>
    <row r="161" spans="1:9" s="106" customFormat="1" hidden="1" x14ac:dyDescent="0.25">
      <c r="A161" s="206"/>
      <c r="B161" s="196"/>
      <c r="C161" s="196"/>
      <c r="D161" s="213"/>
      <c r="E161" s="196"/>
      <c r="F161" s="153">
        <f t="shared" si="4"/>
        <v>0</v>
      </c>
      <c r="G161" s="254" t="s">
        <v>167</v>
      </c>
      <c r="I161" s="108"/>
    </row>
    <row r="162" spans="1:9" s="106" customFormat="1" hidden="1" x14ac:dyDescent="0.25">
      <c r="A162" s="206"/>
      <c r="B162" s="196"/>
      <c r="C162" s="196"/>
      <c r="D162" s="213"/>
      <c r="E162" s="196"/>
      <c r="F162" s="153">
        <f t="shared" si="4"/>
        <v>0</v>
      </c>
      <c r="G162" s="254" t="s">
        <v>167</v>
      </c>
      <c r="I162" s="108"/>
    </row>
    <row r="163" spans="1:9" s="106" customFormat="1" hidden="1" x14ac:dyDescent="0.25">
      <c r="A163" s="206"/>
      <c r="B163" s="196"/>
      <c r="C163" s="196"/>
      <c r="D163" s="213"/>
      <c r="E163" s="196"/>
      <c r="F163" s="153">
        <f t="shared" si="4"/>
        <v>0</v>
      </c>
      <c r="G163" s="254" t="s">
        <v>167</v>
      </c>
      <c r="I163" s="108"/>
    </row>
    <row r="164" spans="1:9" s="106" customFormat="1" hidden="1" x14ac:dyDescent="0.25">
      <c r="A164" s="206"/>
      <c r="B164" s="196"/>
      <c r="C164" s="196"/>
      <c r="D164" s="213"/>
      <c r="E164" s="196"/>
      <c r="F164" s="153">
        <f t="shared" si="4"/>
        <v>0</v>
      </c>
      <c r="G164" s="254" t="s">
        <v>167</v>
      </c>
      <c r="I164" s="108"/>
    </row>
    <row r="165" spans="1:9" s="106" customFormat="1" hidden="1" x14ac:dyDescent="0.25">
      <c r="A165" s="206"/>
      <c r="B165" s="196"/>
      <c r="C165" s="196"/>
      <c r="D165" s="213"/>
      <c r="E165" s="196"/>
      <c r="F165" s="153">
        <f t="shared" si="4"/>
        <v>0</v>
      </c>
      <c r="G165" s="254" t="s">
        <v>167</v>
      </c>
      <c r="I165" s="108"/>
    </row>
    <row r="166" spans="1:9" s="106" customFormat="1" hidden="1" x14ac:dyDescent="0.25">
      <c r="A166" s="206"/>
      <c r="B166" s="196"/>
      <c r="C166" s="196"/>
      <c r="D166" s="213"/>
      <c r="E166" s="196"/>
      <c r="F166" s="153">
        <f t="shared" si="4"/>
        <v>0</v>
      </c>
      <c r="G166" s="254" t="s">
        <v>167</v>
      </c>
      <c r="I166" s="108"/>
    </row>
    <row r="167" spans="1:9" s="106" customFormat="1" hidden="1" x14ac:dyDescent="0.25">
      <c r="A167" s="206"/>
      <c r="B167" s="196"/>
      <c r="C167" s="196"/>
      <c r="D167" s="213"/>
      <c r="E167" s="196"/>
      <c r="F167" s="153">
        <f t="shared" si="4"/>
        <v>0</v>
      </c>
      <c r="G167" s="254" t="s">
        <v>167</v>
      </c>
      <c r="I167" s="108"/>
    </row>
    <row r="168" spans="1:9" s="106" customFormat="1" hidden="1" x14ac:dyDescent="0.25">
      <c r="A168" s="206"/>
      <c r="B168" s="196"/>
      <c r="C168" s="196"/>
      <c r="D168" s="213"/>
      <c r="E168" s="196"/>
      <c r="F168" s="153">
        <f t="shared" si="4"/>
        <v>0</v>
      </c>
      <c r="G168" s="254" t="s">
        <v>167</v>
      </c>
      <c r="I168" s="108"/>
    </row>
    <row r="169" spans="1:9" s="106" customFormat="1" hidden="1" x14ac:dyDescent="0.25">
      <c r="A169" s="206"/>
      <c r="B169" s="196"/>
      <c r="C169" s="196"/>
      <c r="D169" s="213"/>
      <c r="E169" s="196"/>
      <c r="F169" s="153">
        <f t="shared" si="4"/>
        <v>0</v>
      </c>
      <c r="G169" s="254" t="s">
        <v>167</v>
      </c>
      <c r="I169" s="108"/>
    </row>
    <row r="170" spans="1:9" s="106" customFormat="1" hidden="1" x14ac:dyDescent="0.25">
      <c r="A170" s="206"/>
      <c r="B170" s="196"/>
      <c r="C170" s="196"/>
      <c r="D170" s="213"/>
      <c r="E170" s="196"/>
      <c r="F170" s="153">
        <f t="shared" si="4"/>
        <v>0</v>
      </c>
      <c r="G170" s="254" t="s">
        <v>167</v>
      </c>
      <c r="I170" s="108"/>
    </row>
    <row r="171" spans="1:9" s="106" customFormat="1" hidden="1" x14ac:dyDescent="0.25">
      <c r="A171" s="206"/>
      <c r="B171" s="196"/>
      <c r="C171" s="196"/>
      <c r="D171" s="213"/>
      <c r="E171" s="196"/>
      <c r="F171" s="153">
        <f t="shared" si="4"/>
        <v>0</v>
      </c>
      <c r="G171" s="254" t="s">
        <v>167</v>
      </c>
      <c r="I171" s="108"/>
    </row>
    <row r="172" spans="1:9" s="106" customFormat="1" hidden="1" x14ac:dyDescent="0.25">
      <c r="A172" s="206"/>
      <c r="B172" s="196"/>
      <c r="C172" s="196"/>
      <c r="D172" s="213"/>
      <c r="E172" s="196"/>
      <c r="F172" s="153">
        <f t="shared" si="4"/>
        <v>0</v>
      </c>
      <c r="G172" s="254" t="s">
        <v>167</v>
      </c>
      <c r="I172" s="108"/>
    </row>
    <row r="173" spans="1:9" s="106" customFormat="1" hidden="1" x14ac:dyDescent="0.25">
      <c r="A173" s="206"/>
      <c r="B173" s="196"/>
      <c r="C173" s="196"/>
      <c r="D173" s="213"/>
      <c r="E173" s="196"/>
      <c r="F173" s="153">
        <f t="shared" si="4"/>
        <v>0</v>
      </c>
      <c r="G173" s="254" t="s">
        <v>167</v>
      </c>
      <c r="I173" s="108"/>
    </row>
    <row r="174" spans="1:9" s="106" customFormat="1" hidden="1" x14ac:dyDescent="0.25">
      <c r="A174" s="206"/>
      <c r="B174" s="196"/>
      <c r="C174" s="196"/>
      <c r="D174" s="213"/>
      <c r="E174" s="196"/>
      <c r="F174" s="153">
        <f t="shared" si="4"/>
        <v>0</v>
      </c>
      <c r="G174" s="254" t="s">
        <v>167</v>
      </c>
      <c r="I174" s="108"/>
    </row>
    <row r="175" spans="1:9" s="106" customFormat="1" hidden="1" x14ac:dyDescent="0.25">
      <c r="A175" s="206"/>
      <c r="B175" s="196"/>
      <c r="C175" s="196"/>
      <c r="D175" s="213"/>
      <c r="E175" s="196"/>
      <c r="F175" s="153">
        <f t="shared" si="4"/>
        <v>0</v>
      </c>
      <c r="G175" s="254" t="s">
        <v>167</v>
      </c>
      <c r="I175" s="108"/>
    </row>
    <row r="176" spans="1:9" s="106" customFormat="1" hidden="1" x14ac:dyDescent="0.25">
      <c r="A176" s="206"/>
      <c r="B176" s="196"/>
      <c r="C176" s="196"/>
      <c r="D176" s="213"/>
      <c r="E176" s="196"/>
      <c r="F176" s="153">
        <f t="shared" si="4"/>
        <v>0</v>
      </c>
      <c r="G176" s="254" t="s">
        <v>167</v>
      </c>
      <c r="I176" s="108"/>
    </row>
    <row r="177" spans="1:9" s="106" customFormat="1" hidden="1" x14ac:dyDescent="0.25">
      <c r="A177" s="206"/>
      <c r="B177" s="196"/>
      <c r="C177" s="196"/>
      <c r="D177" s="213"/>
      <c r="E177" s="196"/>
      <c r="F177" s="153">
        <f t="shared" si="4"/>
        <v>0</v>
      </c>
      <c r="G177" s="254" t="s">
        <v>167</v>
      </c>
      <c r="I177" s="108"/>
    </row>
    <row r="178" spans="1:9" s="106" customFormat="1" hidden="1" x14ac:dyDescent="0.25">
      <c r="A178" s="206"/>
      <c r="B178" s="196"/>
      <c r="C178" s="196"/>
      <c r="D178" s="213"/>
      <c r="E178" s="196"/>
      <c r="F178" s="153">
        <f t="shared" si="4"/>
        <v>0</v>
      </c>
      <c r="G178" s="254" t="s">
        <v>167</v>
      </c>
      <c r="I178" s="108"/>
    </row>
    <row r="179" spans="1:9" s="106" customFormat="1" hidden="1" x14ac:dyDescent="0.25">
      <c r="A179" s="206"/>
      <c r="B179" s="196"/>
      <c r="C179" s="196"/>
      <c r="D179" s="213"/>
      <c r="E179" s="196"/>
      <c r="F179" s="153">
        <f t="shared" si="4"/>
        <v>0</v>
      </c>
      <c r="G179" s="254" t="s">
        <v>167</v>
      </c>
      <c r="I179" s="108"/>
    </row>
    <row r="180" spans="1:9" s="106" customFormat="1" hidden="1" x14ac:dyDescent="0.25">
      <c r="A180" s="206"/>
      <c r="B180" s="196"/>
      <c r="C180" s="196"/>
      <c r="D180" s="213"/>
      <c r="E180" s="196"/>
      <c r="F180" s="153">
        <f t="shared" si="4"/>
        <v>0</v>
      </c>
      <c r="G180" s="254" t="s">
        <v>167</v>
      </c>
      <c r="I180" s="108"/>
    </row>
    <row r="181" spans="1:9" s="106" customFormat="1" hidden="1" x14ac:dyDescent="0.25">
      <c r="A181" s="206"/>
      <c r="B181" s="196"/>
      <c r="C181" s="196"/>
      <c r="D181" s="213"/>
      <c r="E181" s="196"/>
      <c r="F181" s="153">
        <f t="shared" si="4"/>
        <v>0</v>
      </c>
      <c r="G181" s="254" t="s">
        <v>167</v>
      </c>
      <c r="I181" s="108"/>
    </row>
    <row r="182" spans="1:9" s="106" customFormat="1" hidden="1" x14ac:dyDescent="0.25">
      <c r="A182" s="206"/>
      <c r="B182" s="196"/>
      <c r="C182" s="196"/>
      <c r="D182" s="213"/>
      <c r="E182" s="196"/>
      <c r="F182" s="153">
        <f t="shared" si="4"/>
        <v>0</v>
      </c>
      <c r="G182" s="254" t="s">
        <v>167</v>
      </c>
      <c r="I182" s="108"/>
    </row>
    <row r="183" spans="1:9" s="106" customFormat="1" hidden="1" x14ac:dyDescent="0.25">
      <c r="A183" s="206"/>
      <c r="B183" s="196"/>
      <c r="C183" s="196"/>
      <c r="D183" s="213"/>
      <c r="E183" s="196"/>
      <c r="F183" s="153">
        <f t="shared" si="4"/>
        <v>0</v>
      </c>
      <c r="G183" s="254" t="s">
        <v>167</v>
      </c>
      <c r="I183" s="108"/>
    </row>
    <row r="184" spans="1:9" s="106" customFormat="1" hidden="1" x14ac:dyDescent="0.25">
      <c r="A184" s="206"/>
      <c r="B184" s="196"/>
      <c r="C184" s="196"/>
      <c r="D184" s="213"/>
      <c r="E184" s="196"/>
      <c r="F184" s="153">
        <f t="shared" si="4"/>
        <v>0</v>
      </c>
      <c r="G184" s="254" t="s">
        <v>167</v>
      </c>
      <c r="I184" s="108"/>
    </row>
    <row r="185" spans="1:9" s="106" customFormat="1" hidden="1" x14ac:dyDescent="0.25">
      <c r="A185" s="206"/>
      <c r="B185" s="196"/>
      <c r="C185" s="196"/>
      <c r="D185" s="213"/>
      <c r="E185" s="196"/>
      <c r="F185" s="153">
        <f t="shared" si="4"/>
        <v>0</v>
      </c>
      <c r="G185" s="254" t="s">
        <v>167</v>
      </c>
      <c r="I185" s="108"/>
    </row>
    <row r="186" spans="1:9" s="106" customFormat="1" hidden="1" x14ac:dyDescent="0.25">
      <c r="A186" s="206"/>
      <c r="B186" s="196"/>
      <c r="C186" s="196"/>
      <c r="D186" s="213"/>
      <c r="E186" s="196"/>
      <c r="F186" s="153">
        <f t="shared" si="4"/>
        <v>0</v>
      </c>
      <c r="G186" s="254" t="s">
        <v>167</v>
      </c>
      <c r="I186" s="108"/>
    </row>
    <row r="187" spans="1:9" s="106" customFormat="1" hidden="1" x14ac:dyDescent="0.25">
      <c r="A187" s="206"/>
      <c r="B187" s="196"/>
      <c r="C187" s="196"/>
      <c r="D187" s="213"/>
      <c r="E187" s="196"/>
      <c r="F187" s="153">
        <f t="shared" si="4"/>
        <v>0</v>
      </c>
      <c r="G187" s="254" t="s">
        <v>167</v>
      </c>
      <c r="I187" s="108"/>
    </row>
    <row r="188" spans="1:9" s="106" customFormat="1" hidden="1" x14ac:dyDescent="0.25">
      <c r="A188" s="206"/>
      <c r="B188" s="196"/>
      <c r="C188" s="196"/>
      <c r="D188" s="213"/>
      <c r="E188" s="196"/>
      <c r="F188" s="153">
        <f t="shared" si="4"/>
        <v>0</v>
      </c>
      <c r="G188" s="254" t="s">
        <v>167</v>
      </c>
      <c r="I188" s="108"/>
    </row>
    <row r="189" spans="1:9" s="106" customFormat="1" hidden="1" x14ac:dyDescent="0.25">
      <c r="A189" s="206"/>
      <c r="B189" s="196"/>
      <c r="C189" s="196"/>
      <c r="D189" s="213"/>
      <c r="E189" s="196"/>
      <c r="F189" s="153">
        <f t="shared" si="4"/>
        <v>0</v>
      </c>
      <c r="G189" s="254" t="s">
        <v>167</v>
      </c>
      <c r="I189" s="108"/>
    </row>
    <row r="190" spans="1:9" s="106" customFormat="1" hidden="1" x14ac:dyDescent="0.25">
      <c r="A190" s="206"/>
      <c r="B190" s="196"/>
      <c r="C190" s="196"/>
      <c r="D190" s="213"/>
      <c r="E190" s="196"/>
      <c r="F190" s="153">
        <f t="shared" si="4"/>
        <v>0</v>
      </c>
      <c r="G190" s="254" t="s">
        <v>167</v>
      </c>
      <c r="I190" s="108"/>
    </row>
    <row r="191" spans="1:9" s="106" customFormat="1" hidden="1" x14ac:dyDescent="0.25">
      <c r="A191" s="206"/>
      <c r="B191" s="196"/>
      <c r="C191" s="196"/>
      <c r="D191" s="213"/>
      <c r="E191" s="196"/>
      <c r="F191" s="153">
        <f t="shared" si="4"/>
        <v>0</v>
      </c>
      <c r="G191" s="254" t="s">
        <v>167</v>
      </c>
      <c r="I191" s="108"/>
    </row>
    <row r="192" spans="1:9" s="106" customFormat="1" hidden="1" x14ac:dyDescent="0.25">
      <c r="A192" s="206"/>
      <c r="B192" s="196"/>
      <c r="C192" s="196"/>
      <c r="D192" s="213"/>
      <c r="E192" s="196"/>
      <c r="F192" s="153">
        <f t="shared" si="4"/>
        <v>0</v>
      </c>
      <c r="G192" s="254" t="s">
        <v>167</v>
      </c>
      <c r="I192" s="108"/>
    </row>
    <row r="193" spans="1:9" s="106" customFormat="1" hidden="1" x14ac:dyDescent="0.25">
      <c r="A193" s="206"/>
      <c r="B193" s="196"/>
      <c r="C193" s="196"/>
      <c r="D193" s="213"/>
      <c r="E193" s="196"/>
      <c r="F193" s="153">
        <f t="shared" si="4"/>
        <v>0</v>
      </c>
      <c r="G193" s="254" t="s">
        <v>167</v>
      </c>
      <c r="I193" s="108"/>
    </row>
    <row r="194" spans="1:9" s="106" customFormat="1" hidden="1" x14ac:dyDescent="0.25">
      <c r="A194" s="206"/>
      <c r="B194" s="196"/>
      <c r="C194" s="196"/>
      <c r="D194" s="213"/>
      <c r="E194" s="196"/>
      <c r="F194" s="153">
        <f t="shared" si="4"/>
        <v>0</v>
      </c>
      <c r="G194" s="254" t="s">
        <v>167</v>
      </c>
      <c r="I194" s="108"/>
    </row>
    <row r="195" spans="1:9" s="106" customFormat="1" hidden="1" x14ac:dyDescent="0.25">
      <c r="A195" s="206"/>
      <c r="B195" s="196"/>
      <c r="C195" s="196"/>
      <c r="D195" s="213"/>
      <c r="E195" s="196"/>
      <c r="F195" s="153">
        <f t="shared" si="4"/>
        <v>0</v>
      </c>
      <c r="G195" s="254" t="s">
        <v>167</v>
      </c>
      <c r="I195" s="108"/>
    </row>
    <row r="196" spans="1:9" s="106" customFormat="1" hidden="1" x14ac:dyDescent="0.25">
      <c r="A196" s="206"/>
      <c r="B196" s="196"/>
      <c r="C196" s="196"/>
      <c r="D196" s="213"/>
      <c r="E196" s="196"/>
      <c r="F196" s="153">
        <f t="shared" si="4"/>
        <v>0</v>
      </c>
      <c r="G196" s="254" t="s">
        <v>167</v>
      </c>
      <c r="I196" s="108"/>
    </row>
    <row r="197" spans="1:9" s="106" customFormat="1" hidden="1" x14ac:dyDescent="0.25">
      <c r="A197" s="206"/>
      <c r="B197" s="196"/>
      <c r="C197" s="196"/>
      <c r="D197" s="213"/>
      <c r="E197" s="196"/>
      <c r="F197" s="153">
        <f t="shared" si="4"/>
        <v>0</v>
      </c>
      <c r="G197" s="254" t="s">
        <v>167</v>
      </c>
      <c r="I197" s="108"/>
    </row>
    <row r="198" spans="1:9" s="106" customFormat="1" hidden="1" x14ac:dyDescent="0.25">
      <c r="A198" s="206"/>
      <c r="B198" s="196"/>
      <c r="C198" s="196"/>
      <c r="D198" s="213"/>
      <c r="E198" s="196"/>
      <c r="F198" s="153">
        <f t="shared" si="4"/>
        <v>0</v>
      </c>
      <c r="G198" s="254" t="s">
        <v>167</v>
      </c>
      <c r="I198" s="108"/>
    </row>
    <row r="199" spans="1:9" s="106" customFormat="1" hidden="1" x14ac:dyDescent="0.25">
      <c r="A199" s="206"/>
      <c r="B199" s="196"/>
      <c r="C199" s="196"/>
      <c r="D199" s="213"/>
      <c r="E199" s="196"/>
      <c r="F199" s="153">
        <f t="shared" si="4"/>
        <v>0</v>
      </c>
      <c r="G199" s="254" t="s">
        <v>167</v>
      </c>
      <c r="I199" s="108"/>
    </row>
    <row r="200" spans="1:9" s="106" customFormat="1" hidden="1" x14ac:dyDescent="0.25">
      <c r="A200" s="206"/>
      <c r="B200" s="196"/>
      <c r="C200" s="196"/>
      <c r="D200" s="213"/>
      <c r="E200" s="196"/>
      <c r="F200" s="153">
        <f t="shared" si="4"/>
        <v>0</v>
      </c>
      <c r="G200" s="254" t="s">
        <v>167</v>
      </c>
      <c r="I200" s="108"/>
    </row>
    <row r="201" spans="1:9" s="106" customFormat="1" hidden="1" x14ac:dyDescent="0.25">
      <c r="A201" s="206"/>
      <c r="B201" s="196"/>
      <c r="C201" s="196"/>
      <c r="D201" s="213"/>
      <c r="E201" s="196"/>
      <c r="F201" s="153">
        <f t="shared" si="4"/>
        <v>0</v>
      </c>
      <c r="G201" s="254" t="s">
        <v>167</v>
      </c>
      <c r="I201" s="108"/>
    </row>
    <row r="202" spans="1:9" s="106" customFormat="1" hidden="1" x14ac:dyDescent="0.25">
      <c r="A202" s="206"/>
      <c r="B202" s="196"/>
      <c r="C202" s="196"/>
      <c r="D202" s="213"/>
      <c r="E202" s="196"/>
      <c r="F202" s="153">
        <f t="shared" si="4"/>
        <v>0</v>
      </c>
      <c r="G202" s="254" t="s">
        <v>167</v>
      </c>
      <c r="I202" s="108"/>
    </row>
    <row r="203" spans="1:9" s="106" customFormat="1" hidden="1" x14ac:dyDescent="0.25">
      <c r="A203" s="206"/>
      <c r="B203" s="196"/>
      <c r="C203" s="196"/>
      <c r="D203" s="213"/>
      <c r="E203" s="196"/>
      <c r="F203" s="153">
        <f t="shared" si="4"/>
        <v>0</v>
      </c>
      <c r="G203" s="254" t="s">
        <v>167</v>
      </c>
      <c r="I203" s="108"/>
    </row>
    <row r="204" spans="1:9" s="106" customFormat="1" hidden="1" x14ac:dyDescent="0.25">
      <c r="A204" s="206"/>
      <c r="B204" s="196"/>
      <c r="C204" s="196"/>
      <c r="D204" s="213"/>
      <c r="E204" s="196"/>
      <c r="F204" s="153">
        <f t="shared" si="4"/>
        <v>0</v>
      </c>
      <c r="G204" s="254" t="s">
        <v>167</v>
      </c>
      <c r="I204" s="108"/>
    </row>
    <row r="205" spans="1:9" s="106" customFormat="1" hidden="1" x14ac:dyDescent="0.25">
      <c r="A205" s="206"/>
      <c r="B205" s="196"/>
      <c r="C205" s="196"/>
      <c r="D205" s="213"/>
      <c r="E205" s="196"/>
      <c r="F205" s="153">
        <f t="shared" si="4"/>
        <v>0</v>
      </c>
      <c r="G205" s="254" t="s">
        <v>167</v>
      </c>
      <c r="I205" s="108"/>
    </row>
    <row r="206" spans="1:9" s="106" customFormat="1" hidden="1" x14ac:dyDescent="0.25">
      <c r="A206" s="206"/>
      <c r="B206" s="196"/>
      <c r="C206" s="196"/>
      <c r="D206" s="213"/>
      <c r="E206" s="196"/>
      <c r="F206" s="153">
        <f t="shared" si="4"/>
        <v>0</v>
      </c>
      <c r="G206" s="254" t="s">
        <v>167</v>
      </c>
      <c r="I206" s="108"/>
    </row>
    <row r="207" spans="1:9" s="106" customFormat="1" hidden="1" x14ac:dyDescent="0.25">
      <c r="A207" s="206"/>
      <c r="B207" s="196"/>
      <c r="C207" s="196"/>
      <c r="D207" s="213"/>
      <c r="E207" s="196"/>
      <c r="F207" s="153">
        <f t="shared" si="4"/>
        <v>0</v>
      </c>
      <c r="G207" s="254" t="s">
        <v>167</v>
      </c>
      <c r="I207" s="108"/>
    </row>
    <row r="208" spans="1:9" s="106" customFormat="1" hidden="1" x14ac:dyDescent="0.25">
      <c r="A208" s="206"/>
      <c r="B208" s="196"/>
      <c r="C208" s="196"/>
      <c r="D208" s="213"/>
      <c r="E208" s="196"/>
      <c r="F208" s="153">
        <f t="shared" si="4"/>
        <v>0</v>
      </c>
      <c r="G208" s="254" t="s">
        <v>167</v>
      </c>
      <c r="I208" s="108"/>
    </row>
    <row r="209" spans="1:9" s="106" customFormat="1" hidden="1" x14ac:dyDescent="0.25">
      <c r="A209" s="206"/>
      <c r="B209" s="196"/>
      <c r="C209" s="196"/>
      <c r="D209" s="213"/>
      <c r="E209" s="196"/>
      <c r="F209" s="153">
        <f t="shared" si="4"/>
        <v>0</v>
      </c>
      <c r="G209" s="254" t="s">
        <v>167</v>
      </c>
      <c r="I209" s="108"/>
    </row>
    <row r="210" spans="1:9" s="106" customFormat="1" hidden="1" x14ac:dyDescent="0.25">
      <c r="A210" s="206"/>
      <c r="B210" s="196"/>
      <c r="C210" s="196"/>
      <c r="D210" s="213"/>
      <c r="E210" s="196"/>
      <c r="F210" s="153">
        <f t="shared" si="4"/>
        <v>0</v>
      </c>
      <c r="G210" s="254" t="s">
        <v>167</v>
      </c>
      <c r="I210" s="108"/>
    </row>
    <row r="211" spans="1:9" s="106" customFormat="1" hidden="1" x14ac:dyDescent="0.25">
      <c r="A211" s="206"/>
      <c r="B211" s="196"/>
      <c r="C211" s="196"/>
      <c r="D211" s="213"/>
      <c r="E211" s="196"/>
      <c r="F211" s="153">
        <f t="shared" si="4"/>
        <v>0</v>
      </c>
      <c r="G211" s="254" t="s">
        <v>167</v>
      </c>
      <c r="I211" s="108"/>
    </row>
    <row r="212" spans="1:9" s="106" customFormat="1" hidden="1" x14ac:dyDescent="0.25">
      <c r="A212" s="206"/>
      <c r="B212" s="196"/>
      <c r="C212" s="196"/>
      <c r="D212" s="213"/>
      <c r="E212" s="196"/>
      <c r="F212" s="153">
        <f t="shared" si="4"/>
        <v>0</v>
      </c>
      <c r="G212" s="254" t="s">
        <v>167</v>
      </c>
      <c r="I212" s="108"/>
    </row>
    <row r="213" spans="1:9" s="106" customFormat="1" hidden="1" x14ac:dyDescent="0.25">
      <c r="A213" s="206"/>
      <c r="B213" s="196"/>
      <c r="C213" s="196"/>
      <c r="D213" s="213"/>
      <c r="E213" s="196"/>
      <c r="F213" s="153">
        <f t="shared" si="4"/>
        <v>0</v>
      </c>
      <c r="G213" s="254" t="s">
        <v>167</v>
      </c>
      <c r="I213" s="108"/>
    </row>
    <row r="214" spans="1:9" s="106" customFormat="1" hidden="1" x14ac:dyDescent="0.25">
      <c r="A214" s="206"/>
      <c r="B214" s="196"/>
      <c r="C214" s="196"/>
      <c r="D214" s="213"/>
      <c r="E214" s="196"/>
      <c r="F214" s="153">
        <f t="shared" si="4"/>
        <v>0</v>
      </c>
      <c r="G214" s="254" t="s">
        <v>167</v>
      </c>
      <c r="I214" s="108"/>
    </row>
    <row r="215" spans="1:9" s="106" customFormat="1" hidden="1" x14ac:dyDescent="0.25">
      <c r="A215" s="206"/>
      <c r="B215" s="196"/>
      <c r="C215" s="196"/>
      <c r="D215" s="213"/>
      <c r="E215" s="196"/>
      <c r="F215" s="153">
        <f t="shared" si="4"/>
        <v>0</v>
      </c>
      <c r="G215" s="254" t="s">
        <v>167</v>
      </c>
      <c r="I215" s="108"/>
    </row>
    <row r="216" spans="1:9" s="106" customFormat="1" hidden="1" x14ac:dyDescent="0.25">
      <c r="A216" s="206"/>
      <c r="B216" s="196"/>
      <c r="C216" s="196"/>
      <c r="D216" s="213"/>
      <c r="E216" s="196"/>
      <c r="F216" s="153">
        <f t="shared" si="4"/>
        <v>0</v>
      </c>
      <c r="G216" s="254" t="s">
        <v>167</v>
      </c>
      <c r="I216" s="108"/>
    </row>
    <row r="217" spans="1:9" s="106" customFormat="1" hidden="1" x14ac:dyDescent="0.25">
      <c r="A217" s="206"/>
      <c r="B217" s="196"/>
      <c r="C217" s="196"/>
      <c r="D217" s="213"/>
      <c r="E217" s="196"/>
      <c r="F217" s="153">
        <f t="shared" si="4"/>
        <v>0</v>
      </c>
      <c r="G217" s="254" t="s">
        <v>167</v>
      </c>
      <c r="I217" s="108"/>
    </row>
    <row r="218" spans="1:9" s="106" customFormat="1" hidden="1" x14ac:dyDescent="0.25">
      <c r="A218" s="206"/>
      <c r="B218" s="196"/>
      <c r="C218" s="196"/>
      <c r="D218" s="213"/>
      <c r="E218" s="196"/>
      <c r="F218" s="153">
        <f t="shared" si="4"/>
        <v>0</v>
      </c>
      <c r="G218" s="254" t="s">
        <v>167</v>
      </c>
      <c r="I218" s="108"/>
    </row>
    <row r="219" spans="1:9" s="106" customFormat="1" hidden="1" x14ac:dyDescent="0.25">
      <c r="A219" s="206"/>
      <c r="B219" s="196"/>
      <c r="C219" s="196"/>
      <c r="D219" s="213"/>
      <c r="E219" s="196"/>
      <c r="F219" s="153">
        <f t="shared" si="4"/>
        <v>0</v>
      </c>
      <c r="G219" s="254" t="s">
        <v>167</v>
      </c>
      <c r="I219" s="108"/>
    </row>
    <row r="220" spans="1:9" s="106" customFormat="1" hidden="1" x14ac:dyDescent="0.25">
      <c r="A220" s="206"/>
      <c r="B220" s="196"/>
      <c r="C220" s="196"/>
      <c r="D220" s="213"/>
      <c r="E220" s="196"/>
      <c r="F220" s="153">
        <f t="shared" si="4"/>
        <v>0</v>
      </c>
      <c r="G220" s="254" t="s">
        <v>167</v>
      </c>
      <c r="I220" s="108"/>
    </row>
    <row r="221" spans="1:9" s="106" customFormat="1" hidden="1" x14ac:dyDescent="0.25">
      <c r="A221" s="206"/>
      <c r="B221" s="196"/>
      <c r="C221" s="196"/>
      <c r="D221" s="213"/>
      <c r="E221" s="196"/>
      <c r="F221" s="153">
        <f t="shared" si="4"/>
        <v>0</v>
      </c>
      <c r="G221" s="254" t="s">
        <v>167</v>
      </c>
      <c r="I221" s="108"/>
    </row>
    <row r="222" spans="1:9" s="106" customFormat="1" hidden="1" x14ac:dyDescent="0.25">
      <c r="A222" s="206"/>
      <c r="B222" s="196"/>
      <c r="C222" s="196"/>
      <c r="D222" s="213"/>
      <c r="E222" s="196"/>
      <c r="F222" s="153">
        <f t="shared" si="4"/>
        <v>0</v>
      </c>
      <c r="G222" s="254" t="s">
        <v>167</v>
      </c>
      <c r="I222" s="108"/>
    </row>
    <row r="223" spans="1:9" s="106" customFormat="1" hidden="1" x14ac:dyDescent="0.25">
      <c r="A223" s="206"/>
      <c r="B223" s="196"/>
      <c r="C223" s="196"/>
      <c r="D223" s="213"/>
      <c r="E223" s="196"/>
      <c r="F223" s="153">
        <f t="shared" si="4"/>
        <v>0</v>
      </c>
      <c r="G223" s="254" t="s">
        <v>167</v>
      </c>
      <c r="I223" s="108"/>
    </row>
    <row r="224" spans="1:9" s="106" customFormat="1" hidden="1" x14ac:dyDescent="0.25">
      <c r="A224" s="206"/>
      <c r="B224" s="196"/>
      <c r="C224" s="196"/>
      <c r="D224" s="213"/>
      <c r="E224" s="196"/>
      <c r="F224" s="153">
        <f t="shared" si="4"/>
        <v>0</v>
      </c>
      <c r="G224" s="254" t="s">
        <v>167</v>
      </c>
      <c r="I224" s="108"/>
    </row>
    <row r="225" spans="1:9" s="106" customFormat="1" hidden="1" x14ac:dyDescent="0.25">
      <c r="A225" s="206"/>
      <c r="B225" s="196"/>
      <c r="C225" s="196"/>
      <c r="D225" s="213"/>
      <c r="E225" s="196"/>
      <c r="F225" s="153">
        <f t="shared" si="4"/>
        <v>0</v>
      </c>
      <c r="G225" s="254" t="s">
        <v>167</v>
      </c>
      <c r="I225" s="108"/>
    </row>
    <row r="226" spans="1:9" s="106" customFormat="1" hidden="1" x14ac:dyDescent="0.25">
      <c r="A226" s="206"/>
      <c r="B226" s="196"/>
      <c r="C226" s="196"/>
      <c r="D226" s="213"/>
      <c r="E226" s="196"/>
      <c r="F226" s="153">
        <f t="shared" si="4"/>
        <v>0</v>
      </c>
      <c r="G226" s="254" t="s">
        <v>167</v>
      </c>
      <c r="I226" s="108"/>
    </row>
    <row r="227" spans="1:9" s="106" customFormat="1" hidden="1" x14ac:dyDescent="0.25">
      <c r="A227" s="206"/>
      <c r="B227" s="196"/>
      <c r="C227" s="196"/>
      <c r="D227" s="213"/>
      <c r="E227" s="196"/>
      <c r="F227" s="153">
        <f t="shared" si="4"/>
        <v>0</v>
      </c>
      <c r="G227" s="254" t="s">
        <v>167</v>
      </c>
      <c r="I227" s="108"/>
    </row>
    <row r="228" spans="1:9" s="106" customFormat="1" hidden="1" x14ac:dyDescent="0.25">
      <c r="A228" s="206"/>
      <c r="B228" s="196"/>
      <c r="C228" s="196"/>
      <c r="D228" s="213"/>
      <c r="E228" s="196"/>
      <c r="F228" s="153">
        <f t="shared" si="4"/>
        <v>0</v>
      </c>
      <c r="G228" s="254" t="s">
        <v>167</v>
      </c>
      <c r="I228" s="108"/>
    </row>
    <row r="229" spans="1:9" s="106" customFormat="1" hidden="1" x14ac:dyDescent="0.25">
      <c r="A229" s="206"/>
      <c r="B229" s="196"/>
      <c r="C229" s="196"/>
      <c r="D229" s="213"/>
      <c r="E229" s="196"/>
      <c r="F229" s="153">
        <f t="shared" si="4"/>
        <v>0</v>
      </c>
      <c r="G229" s="254" t="s">
        <v>167</v>
      </c>
      <c r="I229" s="108"/>
    </row>
    <row r="230" spans="1:9" s="106" customFormat="1" hidden="1" x14ac:dyDescent="0.25">
      <c r="A230" s="206"/>
      <c r="B230" s="196"/>
      <c r="C230" s="196"/>
      <c r="D230" s="213"/>
      <c r="E230" s="196"/>
      <c r="F230" s="153">
        <f t="shared" si="4"/>
        <v>0</v>
      </c>
      <c r="G230" s="254" t="s">
        <v>167</v>
      </c>
      <c r="I230" s="108"/>
    </row>
    <row r="231" spans="1:9" s="106" customFormat="1" hidden="1" x14ac:dyDescent="0.25">
      <c r="A231" s="206"/>
      <c r="B231" s="196"/>
      <c r="C231" s="196"/>
      <c r="D231" s="213"/>
      <c r="E231" s="196"/>
      <c r="F231" s="153">
        <f t="shared" si="4"/>
        <v>0</v>
      </c>
      <c r="G231" s="254" t="s">
        <v>167</v>
      </c>
      <c r="I231" s="108"/>
    </row>
    <row r="232" spans="1:9" s="106" customFormat="1" hidden="1" x14ac:dyDescent="0.25">
      <c r="A232" s="206"/>
      <c r="B232" s="196"/>
      <c r="C232" s="196"/>
      <c r="D232" s="213"/>
      <c r="E232" s="196"/>
      <c r="F232" s="153">
        <f t="shared" si="4"/>
        <v>0</v>
      </c>
      <c r="G232" s="254" t="s">
        <v>167</v>
      </c>
      <c r="I232" s="108"/>
    </row>
    <row r="233" spans="1:9" s="106" customFormat="1" hidden="1" x14ac:dyDescent="0.25">
      <c r="A233" s="206"/>
      <c r="B233" s="196"/>
      <c r="C233" s="196"/>
      <c r="D233" s="213"/>
      <c r="E233" s="196"/>
      <c r="F233" s="153">
        <f t="shared" si="4"/>
        <v>0</v>
      </c>
      <c r="G233" s="254" t="s">
        <v>167</v>
      </c>
      <c r="I233" s="108"/>
    </row>
    <row r="234" spans="1:9" s="106" customFormat="1" hidden="1" x14ac:dyDescent="0.25">
      <c r="A234" s="206"/>
      <c r="B234" s="196"/>
      <c r="C234" s="196"/>
      <c r="D234" s="213"/>
      <c r="E234" s="196"/>
      <c r="F234" s="153">
        <f t="shared" si="4"/>
        <v>0</v>
      </c>
      <c r="G234" s="254" t="s">
        <v>167</v>
      </c>
      <c r="I234" s="108"/>
    </row>
    <row r="235" spans="1:9" s="106" customFormat="1" hidden="1" x14ac:dyDescent="0.25">
      <c r="A235" s="206"/>
      <c r="B235" s="196"/>
      <c r="C235" s="196"/>
      <c r="D235" s="213"/>
      <c r="E235" s="196"/>
      <c r="F235" s="153">
        <f t="shared" si="4"/>
        <v>0</v>
      </c>
      <c r="G235" s="254" t="s">
        <v>167</v>
      </c>
      <c r="I235" s="108"/>
    </row>
    <row r="236" spans="1:9" s="106" customFormat="1" hidden="1" x14ac:dyDescent="0.25">
      <c r="A236" s="206"/>
      <c r="B236" s="196"/>
      <c r="C236" s="196"/>
      <c r="D236" s="213"/>
      <c r="E236" s="196"/>
      <c r="F236" s="153">
        <f t="shared" si="4"/>
        <v>0</v>
      </c>
      <c r="G236" s="254" t="s">
        <v>167</v>
      </c>
      <c r="I236" s="108"/>
    </row>
    <row r="237" spans="1:9" s="106" customFormat="1" hidden="1" x14ac:dyDescent="0.25">
      <c r="A237" s="206"/>
      <c r="B237" s="196"/>
      <c r="C237" s="196"/>
      <c r="D237" s="213"/>
      <c r="E237" s="196"/>
      <c r="F237" s="153">
        <f t="shared" si="4"/>
        <v>0</v>
      </c>
      <c r="G237" s="254" t="s">
        <v>167</v>
      </c>
      <c r="I237" s="108"/>
    </row>
    <row r="238" spans="1:9" s="106" customFormat="1" hidden="1" x14ac:dyDescent="0.25">
      <c r="A238" s="206"/>
      <c r="B238" s="196"/>
      <c r="C238" s="196"/>
      <c r="D238" s="213"/>
      <c r="E238" s="196"/>
      <c r="F238" s="153">
        <f t="shared" si="4"/>
        <v>0</v>
      </c>
      <c r="G238" s="254" t="s">
        <v>167</v>
      </c>
      <c r="I238" s="108"/>
    </row>
    <row r="239" spans="1:9" s="106" customFormat="1" hidden="1" x14ac:dyDescent="0.25">
      <c r="A239" s="206"/>
      <c r="B239" s="196"/>
      <c r="C239" s="196"/>
      <c r="D239" s="213"/>
      <c r="E239" s="196"/>
      <c r="F239" s="153">
        <f t="shared" si="4"/>
        <v>0</v>
      </c>
      <c r="G239" s="254" t="s">
        <v>167</v>
      </c>
      <c r="I239" s="108"/>
    </row>
    <row r="240" spans="1:9" s="106" customFormat="1" hidden="1" x14ac:dyDescent="0.25">
      <c r="A240" s="206"/>
      <c r="B240" s="196"/>
      <c r="C240" s="196"/>
      <c r="D240" s="213"/>
      <c r="E240" s="196"/>
      <c r="F240" s="153">
        <f t="shared" si="4"/>
        <v>0</v>
      </c>
      <c r="G240" s="254" t="s">
        <v>167</v>
      </c>
      <c r="I240" s="108"/>
    </row>
    <row r="241" spans="1:9" s="106" customFormat="1" hidden="1" x14ac:dyDescent="0.25">
      <c r="A241" s="206"/>
      <c r="B241" s="196"/>
      <c r="C241" s="196"/>
      <c r="D241" s="213"/>
      <c r="E241" s="196"/>
      <c r="F241" s="153">
        <f t="shared" si="4"/>
        <v>0</v>
      </c>
      <c r="G241" s="254" t="s">
        <v>167</v>
      </c>
      <c r="I241" s="108"/>
    </row>
    <row r="242" spans="1:9" s="106" customFormat="1" hidden="1" x14ac:dyDescent="0.25">
      <c r="A242" s="206"/>
      <c r="B242" s="196"/>
      <c r="C242" s="196"/>
      <c r="D242" s="213"/>
      <c r="E242" s="196"/>
      <c r="F242" s="153">
        <f t="shared" si="4"/>
        <v>0</v>
      </c>
      <c r="G242" s="254" t="s">
        <v>167</v>
      </c>
      <c r="I242" s="108"/>
    </row>
    <row r="243" spans="1:9" s="106" customFormat="1" hidden="1" x14ac:dyDescent="0.25">
      <c r="A243" s="206"/>
      <c r="B243" s="196"/>
      <c r="C243" s="196"/>
      <c r="D243" s="213"/>
      <c r="E243" s="196"/>
      <c r="F243" s="153">
        <f t="shared" si="4"/>
        <v>0</v>
      </c>
      <c r="G243" s="254" t="s">
        <v>167</v>
      </c>
      <c r="I243" s="108"/>
    </row>
    <row r="244" spans="1:9" s="106" customFormat="1" hidden="1" x14ac:dyDescent="0.25">
      <c r="A244" s="206"/>
      <c r="B244" s="196"/>
      <c r="C244" s="196"/>
      <c r="D244" s="213"/>
      <c r="E244" s="196"/>
      <c r="F244" s="153">
        <f t="shared" si="4"/>
        <v>0</v>
      </c>
      <c r="G244" s="254" t="s">
        <v>167</v>
      </c>
      <c r="I244" s="108"/>
    </row>
    <row r="245" spans="1:9" s="106" customFormat="1" hidden="1" x14ac:dyDescent="0.25">
      <c r="A245" s="206"/>
      <c r="B245" s="196"/>
      <c r="C245" s="196"/>
      <c r="D245" s="213"/>
      <c r="E245" s="196"/>
      <c r="F245" s="153">
        <f t="shared" si="4"/>
        <v>0</v>
      </c>
      <c r="G245" s="254" t="s">
        <v>167</v>
      </c>
      <c r="I245" s="108"/>
    </row>
    <row r="246" spans="1:9" s="106" customFormat="1" hidden="1" x14ac:dyDescent="0.25">
      <c r="A246" s="206"/>
      <c r="B246" s="196"/>
      <c r="C246" s="196"/>
      <c r="D246" s="213"/>
      <c r="E246" s="196"/>
      <c r="F246" s="153">
        <f t="shared" si="4"/>
        <v>0</v>
      </c>
      <c r="G246" s="254" t="s">
        <v>167</v>
      </c>
      <c r="I246" s="108"/>
    </row>
    <row r="247" spans="1:9" s="106" customFormat="1" hidden="1" x14ac:dyDescent="0.25">
      <c r="A247" s="206"/>
      <c r="B247" s="196"/>
      <c r="C247" s="196"/>
      <c r="D247" s="213"/>
      <c r="E247" s="196"/>
      <c r="F247" s="153">
        <f t="shared" si="4"/>
        <v>0</v>
      </c>
      <c r="G247" s="254" t="s">
        <v>167</v>
      </c>
      <c r="I247" s="108"/>
    </row>
    <row r="248" spans="1:9" s="106" customFormat="1" hidden="1" x14ac:dyDescent="0.25">
      <c r="A248" s="206"/>
      <c r="B248" s="196"/>
      <c r="C248" s="196"/>
      <c r="D248" s="213"/>
      <c r="E248" s="196"/>
      <c r="F248" s="153">
        <f t="shared" si="4"/>
        <v>0</v>
      </c>
      <c r="G248" s="254" t="s">
        <v>167</v>
      </c>
      <c r="I248" s="108"/>
    </row>
    <row r="249" spans="1:9" s="106" customFormat="1" hidden="1" x14ac:dyDescent="0.25">
      <c r="A249" s="206"/>
      <c r="B249" s="196"/>
      <c r="C249" s="196"/>
      <c r="D249" s="213"/>
      <c r="E249" s="196"/>
      <c r="F249" s="153">
        <f t="shared" si="4"/>
        <v>0</v>
      </c>
      <c r="G249" s="254" t="s">
        <v>167</v>
      </c>
      <c r="I249" s="108"/>
    </row>
    <row r="250" spans="1:9" s="106" customFormat="1" hidden="1" x14ac:dyDescent="0.25">
      <c r="A250" s="206"/>
      <c r="B250" s="196"/>
      <c r="C250" s="196"/>
      <c r="D250" s="213"/>
      <c r="E250" s="196"/>
      <c r="F250" s="153">
        <f t="shared" si="4"/>
        <v>0</v>
      </c>
      <c r="G250" s="254" t="s">
        <v>167</v>
      </c>
      <c r="I250" s="108"/>
    </row>
    <row r="251" spans="1:9" s="106" customFormat="1" hidden="1" x14ac:dyDescent="0.25">
      <c r="A251" s="206"/>
      <c r="B251" s="196"/>
      <c r="C251" s="196"/>
      <c r="D251" s="213"/>
      <c r="E251" s="196"/>
      <c r="F251" s="153">
        <f t="shared" si="4"/>
        <v>0</v>
      </c>
      <c r="G251" s="254" t="s">
        <v>167</v>
      </c>
      <c r="I251" s="108"/>
    </row>
    <row r="252" spans="1:9" s="106" customFormat="1" hidden="1" x14ac:dyDescent="0.25">
      <c r="A252" s="206"/>
      <c r="B252" s="196"/>
      <c r="C252" s="196"/>
      <c r="D252" s="213"/>
      <c r="E252" s="196"/>
      <c r="F252" s="153">
        <f t="shared" si="4"/>
        <v>0</v>
      </c>
      <c r="G252" s="254" t="s">
        <v>167</v>
      </c>
      <c r="I252" s="108"/>
    </row>
    <row r="253" spans="1:9" s="106" customFormat="1" hidden="1" x14ac:dyDescent="0.25">
      <c r="A253" s="206"/>
      <c r="B253" s="196"/>
      <c r="C253" s="196"/>
      <c r="D253" s="213"/>
      <c r="E253" s="196"/>
      <c r="F253" s="153">
        <f t="shared" si="4"/>
        <v>0</v>
      </c>
      <c r="G253" s="254" t="s">
        <v>167</v>
      </c>
      <c r="I253" s="108"/>
    </row>
    <row r="254" spans="1:9" s="106" customFormat="1" hidden="1" x14ac:dyDescent="0.25">
      <c r="A254" s="206"/>
      <c r="B254" s="196"/>
      <c r="C254" s="196"/>
      <c r="D254" s="213"/>
      <c r="E254" s="196"/>
      <c r="F254" s="153">
        <f t="shared" si="4"/>
        <v>0</v>
      </c>
      <c r="G254" s="254" t="s">
        <v>167</v>
      </c>
      <c r="I254" s="108"/>
    </row>
    <row r="255" spans="1:9" s="106" customFormat="1" hidden="1" x14ac:dyDescent="0.25">
      <c r="A255" s="206"/>
      <c r="B255" s="196"/>
      <c r="C255" s="196"/>
      <c r="D255" s="213"/>
      <c r="E255" s="196"/>
      <c r="F255" s="153">
        <f t="shared" si="4"/>
        <v>0</v>
      </c>
      <c r="G255" s="254" t="s">
        <v>167</v>
      </c>
      <c r="I255" s="108"/>
    </row>
    <row r="256" spans="1:9" s="106" customFormat="1" hidden="1" x14ac:dyDescent="0.25">
      <c r="A256" s="206"/>
      <c r="B256" s="196"/>
      <c r="C256" s="196"/>
      <c r="D256" s="213"/>
      <c r="E256" s="196"/>
      <c r="F256" s="153">
        <f t="shared" si="4"/>
        <v>0</v>
      </c>
      <c r="G256" s="254" t="s">
        <v>167</v>
      </c>
      <c r="I256" s="108"/>
    </row>
    <row r="257" spans="1:17" s="106" customFormat="1" hidden="1" x14ac:dyDescent="0.25">
      <c r="A257" s="206"/>
      <c r="B257" s="196"/>
      <c r="C257" s="196"/>
      <c r="D257" s="213"/>
      <c r="E257" s="196"/>
      <c r="F257" s="153">
        <f t="shared" si="4"/>
        <v>0</v>
      </c>
      <c r="G257" s="254" t="s">
        <v>167</v>
      </c>
      <c r="I257" s="108"/>
    </row>
    <row r="258" spans="1:17" s="106" customFormat="1" hidden="1" x14ac:dyDescent="0.25">
      <c r="A258" s="206"/>
      <c r="B258" s="196"/>
      <c r="C258" s="196"/>
      <c r="D258" s="213"/>
      <c r="E258" s="196"/>
      <c r="F258" s="153">
        <f t="shared" si="4"/>
        <v>0</v>
      </c>
      <c r="G258" s="254" t="s">
        <v>167</v>
      </c>
      <c r="I258" s="108"/>
    </row>
    <row r="259" spans="1:17" s="106" customFormat="1" hidden="1" x14ac:dyDescent="0.25">
      <c r="A259" s="206"/>
      <c r="B259" s="196"/>
      <c r="C259" s="196"/>
      <c r="D259" s="213"/>
      <c r="E259" s="196"/>
      <c r="F259" s="153">
        <f t="shared" si="4"/>
        <v>0</v>
      </c>
      <c r="G259" s="254" t="s">
        <v>167</v>
      </c>
      <c r="I259" s="108"/>
    </row>
    <row r="260" spans="1:17" s="106" customFormat="1" hidden="1" x14ac:dyDescent="0.25">
      <c r="A260" s="206"/>
      <c r="B260" s="196"/>
      <c r="C260" s="196"/>
      <c r="D260" s="213"/>
      <c r="E260" s="196"/>
      <c r="F260" s="153">
        <f t="shared" si="4"/>
        <v>0</v>
      </c>
      <c r="G260" s="254" t="s">
        <v>167</v>
      </c>
      <c r="I260" s="108"/>
    </row>
    <row r="261" spans="1:17" s="106" customFormat="1" hidden="1" x14ac:dyDescent="0.25">
      <c r="A261" s="206"/>
      <c r="B261" s="196"/>
      <c r="C261" s="196"/>
      <c r="D261" s="213"/>
      <c r="E261" s="196"/>
      <c r="F261" s="153">
        <f t="shared" si="4"/>
        <v>0</v>
      </c>
      <c r="G261" s="254" t="s">
        <v>167</v>
      </c>
      <c r="I261" s="108"/>
    </row>
    <row r="262" spans="1:17" s="106" customFormat="1" hidden="1" x14ac:dyDescent="0.25">
      <c r="A262" s="206"/>
      <c r="B262" s="196"/>
      <c r="C262" s="196"/>
      <c r="D262" s="213"/>
      <c r="E262" s="196"/>
      <c r="F262" s="153">
        <f t="shared" si="4"/>
        <v>0</v>
      </c>
      <c r="G262" s="254" t="s">
        <v>167</v>
      </c>
      <c r="I262" s="108"/>
    </row>
    <row r="263" spans="1:17" s="106" customFormat="1" hidden="1" x14ac:dyDescent="0.25">
      <c r="A263" s="206"/>
      <c r="B263" s="196"/>
      <c r="C263" s="196"/>
      <c r="D263" s="213"/>
      <c r="E263" s="196"/>
      <c r="F263" s="153">
        <f t="shared" si="4"/>
        <v>0</v>
      </c>
      <c r="G263" s="254" t="s">
        <v>167</v>
      </c>
      <c r="I263" s="108"/>
    </row>
    <row r="264" spans="1:17" s="106" customFormat="1" hidden="1" x14ac:dyDescent="0.25">
      <c r="A264" s="206"/>
      <c r="B264" s="196"/>
      <c r="C264" s="196"/>
      <c r="D264" s="213"/>
      <c r="E264" s="196"/>
      <c r="F264" s="153">
        <f t="shared" si="4"/>
        <v>0</v>
      </c>
      <c r="G264" s="254" t="s">
        <v>167</v>
      </c>
      <c r="I264" s="108"/>
    </row>
    <row r="265" spans="1:17" s="106" customFormat="1" hidden="1" x14ac:dyDescent="0.25">
      <c r="A265" s="206"/>
      <c r="B265" s="196"/>
      <c r="C265" s="196"/>
      <c r="D265" s="213"/>
      <c r="E265" s="196"/>
      <c r="F265" s="153">
        <f t="shared" si="4"/>
        <v>0</v>
      </c>
      <c r="G265" s="254" t="s">
        <v>167</v>
      </c>
      <c r="I265" s="108"/>
    </row>
    <row r="266" spans="1:17" s="106" customFormat="1" x14ac:dyDescent="0.25">
      <c r="A266" s="206" t="s">
        <v>200</v>
      </c>
      <c r="B266" s="196">
        <v>3</v>
      </c>
      <c r="C266" s="196" t="s">
        <v>205</v>
      </c>
      <c r="D266" s="213">
        <f t="shared" ref="D266" ca="1" si="5">RAND()*1000000</f>
        <v>251241.71411024377</v>
      </c>
      <c r="E266" s="196">
        <v>7</v>
      </c>
      <c r="F266" s="245">
        <f ca="1">ROUND(+B266*D266*E266,2)</f>
        <v>5276076</v>
      </c>
      <c r="G266" s="254" t="s">
        <v>167</v>
      </c>
    </row>
    <row r="267" spans="1:17" x14ac:dyDescent="0.25">
      <c r="A267" s="222"/>
      <c r="B267" s="155"/>
      <c r="C267" s="155"/>
      <c r="D267" s="158"/>
      <c r="E267" s="158" t="s">
        <v>168</v>
      </c>
      <c r="F267" s="251">
        <f ca="1">ROUND(SUBTOTAL(109,F136:F266),2)</f>
        <v>34735110.380000003</v>
      </c>
      <c r="G267" s="156" t="s">
        <v>167</v>
      </c>
      <c r="I267" s="41" t="s">
        <v>206</v>
      </c>
    </row>
    <row r="268" spans="1:17" x14ac:dyDescent="0.25">
      <c r="F268" s="159"/>
      <c r="G268" s="159" t="s">
        <v>159</v>
      </c>
    </row>
    <row r="269" spans="1:17" x14ac:dyDescent="0.25">
      <c r="C269" s="428" t="str">
        <f>"Total "&amp;B2</f>
        <v>Total GRANT EXCLUSIVE LINE ITEM</v>
      </c>
      <c r="D269" s="428"/>
      <c r="E269" s="428"/>
      <c r="F269" s="153">
        <f ca="1">+F267+F135</f>
        <v>84728407.569999993</v>
      </c>
      <c r="G269" s="156" t="s">
        <v>159</v>
      </c>
      <c r="I269" s="160" t="s">
        <v>170</v>
      </c>
    </row>
    <row r="270" spans="1:17" x14ac:dyDescent="0.25">
      <c r="A270" s="232"/>
      <c r="B270" s="155"/>
      <c r="C270" s="155"/>
      <c r="D270" s="155"/>
      <c r="E270" s="155"/>
      <c r="F270" s="156"/>
      <c r="G270" s="156" t="s">
        <v>159</v>
      </c>
    </row>
    <row r="271" spans="1:17" x14ac:dyDescent="0.25">
      <c r="A271" s="105" t="str">
        <f>B2&amp;" Narrative (State):"</f>
        <v>GRANT EXCLUSIVE LINE ITEM Narrative (State):</v>
      </c>
      <c r="B271" s="162"/>
      <c r="C271" s="162"/>
      <c r="D271" s="162"/>
      <c r="E271" s="162"/>
      <c r="F271" s="163"/>
      <c r="G271" s="257" t="s">
        <v>164</v>
      </c>
      <c r="I271" s="151" t="s">
        <v>172</v>
      </c>
    </row>
    <row r="272" spans="1:17" s="106" customFormat="1" ht="45" customHeight="1" x14ac:dyDescent="0.25">
      <c r="A272" s="430" t="s">
        <v>207</v>
      </c>
      <c r="B272" s="431"/>
      <c r="C272" s="431"/>
      <c r="D272" s="431"/>
      <c r="E272" s="431"/>
      <c r="F272" s="432"/>
      <c r="G272" s="255" t="s">
        <v>164</v>
      </c>
      <c r="I272" s="427" t="s">
        <v>173</v>
      </c>
      <c r="J272" s="427"/>
      <c r="K272" s="427"/>
      <c r="L272" s="427"/>
      <c r="M272" s="427"/>
      <c r="N272" s="427"/>
      <c r="O272" s="427"/>
      <c r="P272" s="427"/>
      <c r="Q272" s="427"/>
    </row>
    <row r="273" spans="1:17" x14ac:dyDescent="0.25">
      <c r="G273" s="253" t="s">
        <v>167</v>
      </c>
      <c r="I273" s="150"/>
    </row>
    <row r="274" spans="1:17" x14ac:dyDescent="0.25">
      <c r="A274" s="105" t="str">
        <f>B2&amp;" Narrative (Non-State) i.e. Match or Other Funding"</f>
        <v>GRANT EXCLUSIVE LINE ITEM Narrative (Non-State) i.e. Match or Other Funding</v>
      </c>
      <c r="B274" s="164"/>
      <c r="C274" s="164"/>
      <c r="D274" s="164"/>
      <c r="E274" s="164"/>
      <c r="F274" s="165"/>
      <c r="G274" s="258" t="s">
        <v>167</v>
      </c>
      <c r="I274" s="151" t="s">
        <v>172</v>
      </c>
    </row>
    <row r="275" spans="1:17" s="106" customFormat="1" ht="45" customHeight="1" x14ac:dyDescent="0.25">
      <c r="A275" s="430" t="s">
        <v>208</v>
      </c>
      <c r="B275" s="431"/>
      <c r="C275" s="431"/>
      <c r="D275" s="431"/>
      <c r="E275" s="431"/>
      <c r="F275" s="432"/>
      <c r="G275" s="255" t="s">
        <v>167</v>
      </c>
      <c r="I275" s="427" t="s">
        <v>173</v>
      </c>
      <c r="J275" s="427"/>
      <c r="K275" s="427"/>
      <c r="L275" s="427"/>
      <c r="M275" s="427"/>
      <c r="N275" s="427"/>
      <c r="O275" s="427"/>
      <c r="P275" s="427"/>
      <c r="Q275" s="427"/>
    </row>
    <row r="277" spans="1:17" x14ac:dyDescent="0.25">
      <c r="D277" s="233"/>
    </row>
  </sheetData>
  <sheetProtection algorithmName="SHA-512" hashValue="jf18UH0Zb05EiXgpQGA5o1lcTIb2A9g8bbb2mz3z/O2vXVXN6rfbD30f5SnSqmcknV4dR6hlaEbf1q4iO8YReg==" saltValue="a3yHjCMGjL2bO7Q84aMHuQ==" spinCount="100000" sheet="1" formatCells="0" formatRows="0" sort="0"/>
  <autoFilter ref="G1:G277" xr:uid="{00000000-0001-0000-1500-000000000000}"/>
  <mergeCells count="8">
    <mergeCell ref="A275:F275"/>
    <mergeCell ref="I275:Q275"/>
    <mergeCell ref="A1:E1"/>
    <mergeCell ref="B2:F2"/>
    <mergeCell ref="A3:F3"/>
    <mergeCell ref="C269:E269"/>
    <mergeCell ref="A272:F272"/>
    <mergeCell ref="I272:Q272"/>
  </mergeCells>
  <printOptions horizontalCentered="1"/>
  <pageMargins left="0.25" right="0.25" top="0.25" bottom="0.25" header="0.3" footer="0.3"/>
  <pageSetup fitToHeight="0" orientation="landscape"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filterMode="1">
    <pageSetUpPr fitToPage="1"/>
  </sheetPr>
  <dimension ref="A1:G33"/>
  <sheetViews>
    <sheetView view="pageBreakPreview" zoomScaleNormal="100" zoomScaleSheetLayoutView="100" workbookViewId="0">
      <pane ySplit="3" topLeftCell="A4" activePane="bottomLeft" state="frozen"/>
      <selection activeCell="K24" sqref="K24"/>
      <selection pane="bottomLeft" activeCell="A4" sqref="A4"/>
    </sheetView>
  </sheetViews>
  <sheetFormatPr defaultColWidth="9.140625" defaultRowHeight="15" x14ac:dyDescent="0.25"/>
  <cols>
    <col min="1" max="1" width="78.7109375" style="103" customWidth="1"/>
    <col min="2" max="4" width="18.140625" style="103" customWidth="1"/>
    <col min="5" max="5" width="2.28515625" style="103" customWidth="1"/>
    <col min="6" max="6" width="47.140625" style="3" bestFit="1" customWidth="1"/>
    <col min="7" max="16384" width="9.140625" style="3"/>
  </cols>
  <sheetData>
    <row r="1" spans="1:6" ht="20.25" customHeight="1" x14ac:dyDescent="0.25">
      <c r="A1" s="411" t="s">
        <v>156</v>
      </c>
      <c r="B1" s="411"/>
      <c r="C1" s="411"/>
      <c r="D1" s="103">
        <f>+'Section A'!B2</f>
        <v>0</v>
      </c>
      <c r="F1" s="265" t="s">
        <v>219</v>
      </c>
    </row>
    <row r="2" spans="1:6" ht="39" customHeight="1" x14ac:dyDescent="0.25">
      <c r="A2" s="420" t="s">
        <v>220</v>
      </c>
      <c r="B2" s="420"/>
      <c r="C2" s="420"/>
      <c r="D2" s="420"/>
      <c r="E2" s="123"/>
      <c r="F2" s="7"/>
    </row>
    <row r="3" spans="1:6" x14ac:dyDescent="0.25">
      <c r="A3" s="124" t="s">
        <v>221</v>
      </c>
      <c r="B3" s="125" t="s">
        <v>222</v>
      </c>
      <c r="C3" s="126" t="s">
        <v>223</v>
      </c>
      <c r="D3" s="127" t="s">
        <v>224</v>
      </c>
      <c r="F3" s="6"/>
    </row>
    <row r="4" spans="1:6" s="103" customFormat="1" ht="21.75" customHeight="1" x14ac:dyDescent="0.25">
      <c r="A4" s="128" t="s">
        <v>140</v>
      </c>
      <c r="B4" s="130">
        <f>+DesignEngineering!C140</f>
        <v>0</v>
      </c>
      <c r="C4" s="131">
        <f>+DesignEngineering!C272</f>
        <v>0</v>
      </c>
      <c r="D4" s="131">
        <f>+B4+C4</f>
        <v>0</v>
      </c>
      <c r="E4" s="132"/>
      <c r="F4" s="119"/>
    </row>
    <row r="5" spans="1:6" s="103" customFormat="1" ht="21.75" customHeight="1" x14ac:dyDescent="0.25">
      <c r="A5" s="128" t="s">
        <v>80</v>
      </c>
      <c r="B5" s="130">
        <f>+'B-L Purchase'!C135</f>
        <v>0</v>
      </c>
      <c r="C5" s="131">
        <f>+'B-L Purchase'!C267</f>
        <v>0</v>
      </c>
      <c r="D5" s="131">
        <f t="shared" ref="D5:D25" si="0">+B5+C5</f>
        <v>0</v>
      </c>
      <c r="E5" s="132"/>
      <c r="F5" s="119"/>
    </row>
    <row r="6" spans="1:6" s="103" customFormat="1" ht="21.75" customHeight="1" x14ac:dyDescent="0.25">
      <c r="A6" s="128" t="s">
        <v>81</v>
      </c>
      <c r="B6" s="130">
        <f>+WiringElectrical!D134</f>
        <v>0</v>
      </c>
      <c r="C6" s="131">
        <f>+WiringElectrical!D266</f>
        <v>0</v>
      </c>
      <c r="D6" s="131">
        <f>+B6+C6</f>
        <v>0</v>
      </c>
      <c r="E6" s="132"/>
      <c r="F6" s="119"/>
    </row>
    <row r="7" spans="1:6" s="103" customFormat="1" ht="21.75" customHeight="1" x14ac:dyDescent="0.25">
      <c r="A7" s="128" t="s">
        <v>82</v>
      </c>
      <c r="B7" s="130">
        <f>+EML!D135</f>
        <v>0</v>
      </c>
      <c r="C7" s="131">
        <f>+EML!D267</f>
        <v>0</v>
      </c>
      <c r="D7" s="131">
        <f t="shared" si="0"/>
        <v>0</v>
      </c>
      <c r="E7" s="132"/>
      <c r="F7" s="119"/>
    </row>
    <row r="8" spans="1:6" s="103" customFormat="1" ht="21.75" customHeight="1" x14ac:dyDescent="0.25">
      <c r="A8" s="128" t="s">
        <v>83</v>
      </c>
      <c r="B8" s="130">
        <f>+Paving!D134</f>
        <v>0</v>
      </c>
      <c r="C8" s="131">
        <f>+Paving!D266</f>
        <v>0</v>
      </c>
      <c r="D8" s="131">
        <f>+B8+C8</f>
        <v>0</v>
      </c>
      <c r="E8" s="132"/>
      <c r="F8" s="119"/>
    </row>
    <row r="9" spans="1:6" s="103" customFormat="1" ht="21.75" customHeight="1" x14ac:dyDescent="0.25">
      <c r="A9" s="128" t="s">
        <v>141</v>
      </c>
      <c r="B9" s="130">
        <f>+ConstructionMgmt!C135</f>
        <v>0</v>
      </c>
      <c r="C9" s="131">
        <f>+ConstructionMgmt!C267</f>
        <v>0</v>
      </c>
      <c r="D9" s="131">
        <f>+B9+C9</f>
        <v>0</v>
      </c>
      <c r="E9" s="132"/>
      <c r="F9" s="119"/>
    </row>
    <row r="10" spans="1:6" s="103" customFormat="1" ht="21.75" customHeight="1" x14ac:dyDescent="0.25">
      <c r="A10" s="128" t="s">
        <v>85</v>
      </c>
      <c r="B10" s="130">
        <f>+Mechanical!D135</f>
        <v>0</v>
      </c>
      <c r="C10" s="131">
        <f>+Mechanical!D267</f>
        <v>0</v>
      </c>
      <c r="D10" s="131">
        <f t="shared" si="0"/>
        <v>0</v>
      </c>
      <c r="E10" s="132"/>
      <c r="F10" s="119"/>
    </row>
    <row r="11" spans="1:6" s="103" customFormat="1" ht="21.75" customHeight="1" x14ac:dyDescent="0.25">
      <c r="A11" s="128" t="s">
        <v>86</v>
      </c>
      <c r="B11" s="130">
        <f>+Excavation!C135</f>
        <v>0</v>
      </c>
      <c r="C11" s="131">
        <f>+Excavation!C267</f>
        <v>0</v>
      </c>
      <c r="D11" s="131">
        <f>+B11+C11</f>
        <v>0</v>
      </c>
      <c r="E11" s="133"/>
      <c r="F11" s="119"/>
    </row>
    <row r="12" spans="1:6" s="103" customFormat="1" ht="21.75" customHeight="1" x14ac:dyDescent="0.25">
      <c r="A12" s="134" t="s">
        <v>87</v>
      </c>
      <c r="B12" s="130">
        <f>+Plumbing!D134</f>
        <v>0</v>
      </c>
      <c r="C12" s="131">
        <f>+Plumbing!D266</f>
        <v>0</v>
      </c>
      <c r="D12" s="131">
        <f t="shared" si="0"/>
        <v>0</v>
      </c>
      <c r="E12" s="132"/>
      <c r="F12" s="119"/>
    </row>
    <row r="13" spans="1:6" s="103" customFormat="1" ht="21.75" customHeight="1" x14ac:dyDescent="0.25">
      <c r="A13" s="128" t="s">
        <v>88</v>
      </c>
      <c r="B13" s="130">
        <f>+OtherConstruct!C135</f>
        <v>0</v>
      </c>
      <c r="C13" s="131">
        <f>+OtherConstruct!C267</f>
        <v>0</v>
      </c>
      <c r="D13" s="131">
        <f t="shared" si="0"/>
        <v>0</v>
      </c>
      <c r="E13" s="133"/>
      <c r="F13" s="119"/>
    </row>
    <row r="14" spans="1:6" s="103" customFormat="1" ht="21.75" customHeight="1" x14ac:dyDescent="0.25">
      <c r="A14" s="128" t="s">
        <v>142</v>
      </c>
      <c r="B14" s="130">
        <f>+Contingency!C135</f>
        <v>0</v>
      </c>
      <c r="C14" s="131">
        <f>+Contingency!C267</f>
        <v>0</v>
      </c>
      <c r="D14" s="131">
        <f t="shared" si="0"/>
        <v>0</v>
      </c>
      <c r="E14" s="133"/>
      <c r="F14" s="119"/>
    </row>
    <row r="15" spans="1:6" s="103" customFormat="1" ht="21.75" hidden="1" customHeight="1" x14ac:dyDescent="0.25">
      <c r="A15" s="128" t="str">
        <f>'12A'!$A$2 &amp;'12A'!$B$2</f>
        <v>12A.GRANT EXCLUSIVE LINE ITEM</v>
      </c>
      <c r="B15" s="130">
        <f ca="1">+'12A'!F$135</f>
        <v>46050686.789999999</v>
      </c>
      <c r="C15" s="131">
        <f ca="1">+'12A'!F$267</f>
        <v>21819573.129999999</v>
      </c>
      <c r="D15" s="131">
        <f t="shared" ca="1" si="0"/>
        <v>67870259.920000002</v>
      </c>
      <c r="E15" s="133"/>
      <c r="F15" s="119"/>
    </row>
    <row r="16" spans="1:6" s="103" customFormat="1" ht="21.75" hidden="1" customHeight="1" x14ac:dyDescent="0.25">
      <c r="A16" s="128" t="str">
        <f>'12B'!$A$2 &amp;'12B'!$B$2</f>
        <v>12B.GRANT EXCLUSIVE LINE ITEM</v>
      </c>
      <c r="B16" s="130">
        <f ca="1">+'12B'!F$135</f>
        <v>36704578.130000003</v>
      </c>
      <c r="C16" s="131">
        <f ca="1">+'12B'!F$267</f>
        <v>33699489.579999998</v>
      </c>
      <c r="D16" s="131">
        <f t="shared" ca="1" si="0"/>
        <v>70404067.710000008</v>
      </c>
      <c r="E16" s="133"/>
      <c r="F16" s="119"/>
    </row>
    <row r="17" spans="1:7" s="103" customFormat="1" ht="21.75" hidden="1" customHeight="1" x14ac:dyDescent="0.25">
      <c r="A17" s="128" t="str">
        <f>'12C'!$A$2 &amp;'12C'!$B$2</f>
        <v>12C.GRANT EXCLUSIVE LINE ITEM</v>
      </c>
      <c r="B17" s="130">
        <f ca="1">+'12C'!F$135</f>
        <v>62499744.350000001</v>
      </c>
      <c r="C17" s="131">
        <f ca="1">+'12C'!F$267</f>
        <v>56164817.780000001</v>
      </c>
      <c r="D17" s="131">
        <f t="shared" ca="1" si="0"/>
        <v>118664562.13</v>
      </c>
      <c r="E17" s="133"/>
      <c r="F17" s="119"/>
    </row>
    <row r="18" spans="1:7" s="103" customFormat="1" ht="21.75" hidden="1" customHeight="1" x14ac:dyDescent="0.25">
      <c r="A18" s="128" t="str">
        <f>'12D'!$A$2 &amp;'12D'!$B$2</f>
        <v>12D.GRANT EXCLUSIVE LINE ITEM</v>
      </c>
      <c r="B18" s="130">
        <f ca="1">+'12D'!F$135</f>
        <v>44383473.969999999</v>
      </c>
      <c r="C18" s="131">
        <f ca="1">+'12D'!F$267</f>
        <v>42758063.880000003</v>
      </c>
      <c r="D18" s="131">
        <f t="shared" ca="1" si="0"/>
        <v>87141537.849999994</v>
      </c>
      <c r="E18" s="133"/>
      <c r="F18" s="119"/>
    </row>
    <row r="19" spans="1:7" s="103" customFormat="1" ht="21.75" hidden="1" customHeight="1" x14ac:dyDescent="0.25">
      <c r="A19" s="128" t="str">
        <f>'12E'!$A$2 &amp;'12E'!$B$2</f>
        <v>12E.GRANT EXCLUSIVE LINE ITEM</v>
      </c>
      <c r="B19" s="130">
        <f ca="1">+'12E'!F$135</f>
        <v>27350488.780000001</v>
      </c>
      <c r="C19" s="131">
        <f ca="1">+'12E'!F$267</f>
        <v>42473342.350000001</v>
      </c>
      <c r="D19" s="131">
        <f t="shared" ca="1" si="0"/>
        <v>69823831.129999995</v>
      </c>
      <c r="E19" s="133"/>
      <c r="F19" s="119"/>
    </row>
    <row r="20" spans="1:7" s="103" customFormat="1" ht="21.75" hidden="1" customHeight="1" x14ac:dyDescent="0.25">
      <c r="A20" s="128" t="str">
        <f>'12F'!$A$2 &amp;'12F'!$B$2</f>
        <v>12F.GRANT EXCLUSIVE LINE ITEM</v>
      </c>
      <c r="B20" s="130">
        <f ca="1">+'12F'!F$135</f>
        <v>44310877.119999997</v>
      </c>
      <c r="C20" s="131">
        <f ca="1">+'12F'!F$267</f>
        <v>55827910.109999999</v>
      </c>
      <c r="D20" s="131">
        <f t="shared" ca="1" si="0"/>
        <v>100138787.22999999</v>
      </c>
      <c r="E20" s="133"/>
      <c r="F20" s="119"/>
    </row>
    <row r="21" spans="1:7" s="103" customFormat="1" ht="21.75" hidden="1" customHeight="1" x14ac:dyDescent="0.25">
      <c r="A21" s="128" t="str">
        <f>'12G'!$A$2 &amp;'12G'!$B$2</f>
        <v>12G.GRANT EXCLUSIVE LINE ITEM</v>
      </c>
      <c r="B21" s="130">
        <f ca="1">+'12G'!F$135</f>
        <v>28326824.710000001</v>
      </c>
      <c r="C21" s="131">
        <f ca="1">+'12G'!F$267</f>
        <v>31289175.609999999</v>
      </c>
      <c r="D21" s="131">
        <f t="shared" ca="1" si="0"/>
        <v>59616000.32</v>
      </c>
      <c r="E21" s="133"/>
      <c r="F21" s="119"/>
    </row>
    <row r="22" spans="1:7" s="103" customFormat="1" ht="21.75" hidden="1" customHeight="1" x14ac:dyDescent="0.25">
      <c r="A22" s="128" t="str">
        <f>'12H'!$A$2 &amp;'12H'!$B$2</f>
        <v>12H.GRANT EXCLUSIVE LINE ITEM</v>
      </c>
      <c r="B22" s="130">
        <f ca="1">+'12H'!F$135</f>
        <v>40216345.869999997</v>
      </c>
      <c r="C22" s="131">
        <f ca="1">+'12H'!F$267</f>
        <v>36830166.340000004</v>
      </c>
      <c r="D22" s="131">
        <f t="shared" ca="1" si="0"/>
        <v>77046512.210000008</v>
      </c>
      <c r="E22" s="133"/>
      <c r="F22" s="119"/>
    </row>
    <row r="23" spans="1:7" s="103" customFormat="1" ht="21.75" hidden="1" customHeight="1" x14ac:dyDescent="0.25">
      <c r="A23" s="128" t="str">
        <f>'12I'!$A$2 &amp;'12I'!$B$2</f>
        <v>12I.GRANT EXCLUSIVE LINE ITEM</v>
      </c>
      <c r="B23" s="130">
        <f ca="1">+'12I'!F$135</f>
        <v>32823836.77</v>
      </c>
      <c r="C23" s="131">
        <f ca="1">+'12I'!F$267</f>
        <v>40595236.829999998</v>
      </c>
      <c r="D23" s="131">
        <f t="shared" ca="1" si="0"/>
        <v>73419073.599999994</v>
      </c>
      <c r="E23" s="133"/>
      <c r="F23" s="119"/>
    </row>
    <row r="24" spans="1:7" s="103" customFormat="1" ht="21.75" hidden="1" customHeight="1" x14ac:dyDescent="0.25">
      <c r="A24" s="128" t="str">
        <f>'12J'!$A$2 &amp;'12J'!$B$2</f>
        <v>12J.GRANT EXCLUSIVE LINE ITEM</v>
      </c>
      <c r="B24" s="130">
        <f ca="1">+'12J'!F$135</f>
        <v>37160438.07</v>
      </c>
      <c r="C24" s="131">
        <f ca="1">+'12J'!F$267</f>
        <v>33795502.630000003</v>
      </c>
      <c r="D24" s="131">
        <f t="shared" ca="1" si="0"/>
        <v>70955940.700000003</v>
      </c>
      <c r="E24" s="133"/>
      <c r="F24" s="119"/>
    </row>
    <row r="25" spans="1:7" s="103" customFormat="1" ht="21.75" hidden="1" customHeight="1" x14ac:dyDescent="0.25">
      <c r="A25" s="128" t="str">
        <f>'12K'!$A$2 &amp;'12K'!$B$2</f>
        <v>12K.GRANT EXCLUSIVE LINE ITEM</v>
      </c>
      <c r="B25" s="130">
        <f ca="1">+'12K'!F$135</f>
        <v>49993297.189999998</v>
      </c>
      <c r="C25" s="131">
        <f ca="1">+'12K'!F$267</f>
        <v>34735110.380000003</v>
      </c>
      <c r="D25" s="131">
        <f t="shared" ca="1" si="0"/>
        <v>84728407.569999993</v>
      </c>
      <c r="E25" s="133"/>
      <c r="F25" s="119"/>
    </row>
    <row r="26" spans="1:7" s="103" customFormat="1" ht="21.75" customHeight="1" x14ac:dyDescent="0.25">
      <c r="A26" s="129"/>
      <c r="B26" s="130"/>
      <c r="C26" s="131"/>
      <c r="D26" s="131"/>
      <c r="E26" s="135"/>
      <c r="F26" s="119"/>
    </row>
    <row r="27" spans="1:7" s="103" customFormat="1" ht="21.75" customHeight="1" x14ac:dyDescent="0.25">
      <c r="A27" s="129"/>
      <c r="B27" s="136"/>
      <c r="C27" s="131"/>
      <c r="D27" s="131"/>
      <c r="E27" s="119"/>
      <c r="F27" s="119"/>
    </row>
    <row r="28" spans="1:7" s="103" customFormat="1" ht="21.75" customHeight="1" x14ac:dyDescent="0.25">
      <c r="A28" s="128" t="s">
        <v>225</v>
      </c>
      <c r="B28" s="130">
        <f>SUBTOTAL(109,B4:B27)</f>
        <v>0</v>
      </c>
      <c r="C28" s="131"/>
      <c r="D28" s="131"/>
      <c r="E28" s="132"/>
      <c r="F28" t="str">
        <f>IF(SUBTOTAL(103,A4:A25)-SUBTOTAL(103,'Section A'!A9:A30)&gt;-0.004,IF(SUBTOTAL(103,A4:A25)-SUBTOTAL(103,'Section A'!A9:A30)&lt;0.004," ","inconsistent in number of budget categories compared to Section A"),"inconsistent in number of budget categories compared to Section A")</f>
        <v xml:space="preserve"> </v>
      </c>
      <c r="G28" s="237"/>
    </row>
    <row r="29" spans="1:7" s="103" customFormat="1" ht="21.75" customHeight="1" x14ac:dyDescent="0.25">
      <c r="A29" s="128" t="s">
        <v>226</v>
      </c>
      <c r="B29" s="130"/>
      <c r="C29" s="131">
        <f>SUBTOTAL(109,C4:C28)</f>
        <v>0</v>
      </c>
      <c r="D29" s="131"/>
      <c r="E29" s="137"/>
      <c r="F29" t="str">
        <f>IF(SUBTOTAL(103,A4:A25)-SUBTOTAL(103,'Section B'!A12:A33)&gt;-0.004,IF(SUBTOTAL(103,A4:A25)-SUBTOTAL(103,'Section B'!A12:A33)&lt;0.004," ","inconsistent in number of budget categories compared to Section B"),"inconsistent in number of budget categories compared to Section B")</f>
        <v xml:space="preserve"> </v>
      </c>
      <c r="G29" s="237"/>
    </row>
    <row r="30" spans="1:7" ht="21.75" customHeight="1" x14ac:dyDescent="0.25">
      <c r="A30" s="124" t="s">
        <v>227</v>
      </c>
      <c r="B30" s="138"/>
      <c r="C30" s="138"/>
      <c r="D30" s="139">
        <f>SUBTOTAL(109,D4:D29)</f>
        <v>0</v>
      </c>
      <c r="E30" s="140"/>
      <c r="G30" s="237"/>
    </row>
    <row r="31" spans="1:7" x14ac:dyDescent="0.25">
      <c r="A31" s="243" t="str">
        <f>IF($B28-'Section A'!$E31&lt;0.004, IF(B28-'Section A'!E31&gt;-0.004," ","State Request out of balance within Section A by " &amp; $B28-'Section A'!$E31),"State Request out of balance within Section A by " &amp; $B28-'Section A'!$E31)</f>
        <v xml:space="preserve"> </v>
      </c>
    </row>
    <row r="32" spans="1:7" x14ac:dyDescent="0.25">
      <c r="A32" s="243" t="str">
        <f>IF($C29-'Section B'!$C34&lt;0.004, IF(C29-'Section B'!C34&gt;-0.004," ","Non-State Amount out of balance with Section B by " &amp; $C29-'Section B'!$C34),"Non-State Amount out of balance with Section B by " &amp; $C29-'Section B'!$C34)</f>
        <v xml:space="preserve"> </v>
      </c>
    </row>
    <row r="33" spans="1:1" x14ac:dyDescent="0.25">
      <c r="A33" s="243" t="str">
        <f>IF($D30-$B28-$C29&lt;0.004,IF(D30-B28-C29&gt;-0.004," ","Total Project Costs out of balance within this section by " &amp; $D30-$B28-$C29),"Total Project Costs out of balance within this section by " &amp; $D30-$B28-$C29)</f>
        <v xml:space="preserve"> </v>
      </c>
    </row>
  </sheetData>
  <sheetProtection algorithmName="SHA-512" hashValue="Uc5BI/vVaj1ubXIoF9qLBvL+Y7yThbsujrvrJ8Nehhfv7CdoQPAkW9eIGZ7yjhmh46FTft9t2elsCQolpbg0jg==" saltValue="b4LjwgA9ws0/7+w6KrgxQA==" spinCount="100000" sheet="1" objects="1" scenarios="1"/>
  <autoFilter ref="A3:A25" xr:uid="{00000000-0001-0000-1700-000000000000}">
    <filterColumn colId="0">
      <filters>
        <filter val="1. Design/Engineering"/>
        <filter val="10. Other Construction Expenses"/>
        <filter val="11. Contingency"/>
        <filter val="2. Building/Land Purchase"/>
        <filter val="3. Wiring/Electrical"/>
        <filter val="4. Equipment/Materials/Labor"/>
        <filter val="5. Paving/Concrete/Masonry"/>
        <filter val="6. Construction Management/Oversight"/>
        <filter val="7. Mechanical System"/>
        <filter val="8. Excavation/Site Prep/Demo"/>
        <filter val="9. Plumbing"/>
      </filters>
    </filterColumn>
  </autoFilter>
  <mergeCells count="2">
    <mergeCell ref="A2:D2"/>
    <mergeCell ref="A1:C1"/>
  </mergeCells>
  <conditionalFormatting sqref="A31:A33">
    <cfRule type="containsText" dxfId="6" priority="5" operator="containsText" text="out">
      <formula>NOT(ISERROR(SEARCH("out",A31)))</formula>
    </cfRule>
  </conditionalFormatting>
  <conditionalFormatting sqref="F28">
    <cfRule type="containsText" dxfId="5" priority="3" operator="containsText" text="inconsistent">
      <formula>NOT(ISERROR(SEARCH("inconsistent",F28)))</formula>
    </cfRule>
    <cfRule type="containsText" dxfId="4" priority="4" operator="containsText" text="inconsistent">
      <formula>NOT(ISERROR(SEARCH("inconsistent",F28)))</formula>
    </cfRule>
  </conditionalFormatting>
  <conditionalFormatting sqref="F29">
    <cfRule type="containsText" dxfId="3" priority="1" operator="containsText" text="inconsistent">
      <formula>NOT(ISERROR(SEARCH("inconsistent",F29)))</formula>
    </cfRule>
    <cfRule type="containsText" dxfId="2" priority="2" operator="containsText" text="inconsistent">
      <formula>NOT(ISERROR(SEARCH("inconsistent",F29)))</formula>
    </cfRule>
  </conditionalFormatting>
  <printOptions horizontalCentered="1"/>
  <pageMargins left="0.25" right="0.25" top="0.25" bottom="0.25" header="0" footer="0"/>
  <pageSetup fitToHeight="0" orientation="landscape" blackAndWhite="1" r:id="rId1"/>
  <headerFooter>
    <oddFooter>&amp;L&amp;F</oddFooter>
  </headerFooter>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pageSetUpPr fitToPage="1"/>
  </sheetPr>
  <dimension ref="A1:N30"/>
  <sheetViews>
    <sheetView view="pageBreakPreview" zoomScaleNormal="100" zoomScaleSheetLayoutView="100" workbookViewId="0">
      <selection sqref="A1:C1"/>
    </sheetView>
  </sheetViews>
  <sheetFormatPr defaultRowHeight="15" x14ac:dyDescent="0.25"/>
  <cols>
    <col min="1" max="9" width="14.42578125" customWidth="1"/>
    <col min="10" max="10" width="52" bestFit="1" customWidth="1"/>
  </cols>
  <sheetData>
    <row r="1" spans="1:10" ht="44.25" customHeight="1" thickTop="1" thickBot="1" x14ac:dyDescent="0.3">
      <c r="A1" s="439" t="s">
        <v>228</v>
      </c>
      <c r="B1" s="393"/>
      <c r="C1" s="394"/>
      <c r="D1" s="392" t="s">
        <v>229</v>
      </c>
      <c r="E1" s="393"/>
      <c r="F1" s="394"/>
      <c r="G1" s="395" t="s">
        <v>230</v>
      </c>
      <c r="H1" s="396"/>
      <c r="I1" s="397"/>
      <c r="J1" s="271" t="s">
        <v>231</v>
      </c>
    </row>
    <row r="2" spans="1:10" s="141" customFormat="1" ht="48.95" customHeight="1" thickTop="1" thickBot="1" x14ac:dyDescent="0.3">
      <c r="A2" s="395" t="str">
        <f>"Organization Name: "&amp;'Section A'!B2</f>
        <v xml:space="preserve">Organization Name: </v>
      </c>
      <c r="B2" s="396"/>
      <c r="C2" s="396"/>
      <c r="D2" s="400" t="str">
        <f>"CSFA Description: "&amp;'Section A'!D3</f>
        <v xml:space="preserve">CSFA Description: </v>
      </c>
      <c r="E2" s="401"/>
      <c r="F2" s="402"/>
      <c r="G2" s="395" t="str">
        <f>"NOFO # "&amp;'Section A'!F2</f>
        <v xml:space="preserve">NOFO # </v>
      </c>
      <c r="H2" s="396"/>
      <c r="I2" s="397"/>
    </row>
    <row r="3" spans="1:10" ht="16.5" thickTop="1" thickBot="1" x14ac:dyDescent="0.3">
      <c r="A3" s="398" t="str">
        <f>"CSFA # "&amp;'Section A'!B3</f>
        <v xml:space="preserve">CSFA # </v>
      </c>
      <c r="B3" s="399"/>
      <c r="C3" s="399"/>
      <c r="D3" s="403" t="str">
        <f>"DUNS #"&amp;'Section A'!D2</f>
        <v>DUNS #</v>
      </c>
      <c r="E3" s="404"/>
      <c r="F3" s="405"/>
      <c r="G3" s="395" t="str">
        <f>"Fiscal Year: "&amp;'Section A'!F3</f>
        <v xml:space="preserve">Fiscal Year: </v>
      </c>
      <c r="H3" s="396"/>
      <c r="I3" s="397"/>
    </row>
    <row r="4" spans="1:10" ht="16.5" thickTop="1" thickBot="1" x14ac:dyDescent="0.3">
      <c r="A4" s="43" t="s">
        <v>232</v>
      </c>
      <c r="B4" s="43">
        <f>+'Section A'!F4</f>
        <v>0</v>
      </c>
      <c r="C4" s="2"/>
      <c r="D4" s="2"/>
      <c r="E4" s="2"/>
      <c r="F4" s="2"/>
      <c r="G4" s="2"/>
      <c r="H4" s="2"/>
      <c r="I4" s="2"/>
    </row>
    <row r="5" spans="1:10" ht="15.75" thickTop="1" x14ac:dyDescent="0.25">
      <c r="A5" s="28"/>
      <c r="B5" s="28"/>
      <c r="C5" s="28"/>
      <c r="D5" s="2"/>
      <c r="E5" s="2"/>
      <c r="F5" s="2"/>
      <c r="G5" s="2"/>
      <c r="H5" s="2"/>
      <c r="I5" s="2"/>
    </row>
    <row r="6" spans="1:10" x14ac:dyDescent="0.25">
      <c r="A6" s="16"/>
      <c r="B6" s="2"/>
      <c r="C6" s="2"/>
      <c r="D6" s="2"/>
      <c r="E6" s="2"/>
      <c r="F6" s="2"/>
      <c r="G6" s="2"/>
      <c r="H6" s="2"/>
      <c r="I6" s="2"/>
    </row>
    <row r="7" spans="1:10" x14ac:dyDescent="0.25">
      <c r="A7" s="2"/>
      <c r="B7" s="2"/>
      <c r="C7" s="2"/>
      <c r="D7" s="2"/>
      <c r="E7" s="2"/>
      <c r="F7" s="2"/>
      <c r="G7" s="2"/>
      <c r="H7" s="2"/>
      <c r="I7" s="2"/>
    </row>
    <row r="8" spans="1:10" x14ac:dyDescent="0.25">
      <c r="A8" s="2"/>
      <c r="B8" s="2"/>
      <c r="C8" s="2"/>
      <c r="D8" s="2"/>
      <c r="E8" s="2"/>
      <c r="F8" s="2"/>
      <c r="G8" s="2"/>
      <c r="H8" s="2"/>
      <c r="I8" s="2"/>
    </row>
    <row r="9" spans="1:10" ht="29.25" customHeight="1" x14ac:dyDescent="0.25">
      <c r="A9" s="438" t="s">
        <v>233</v>
      </c>
      <c r="B9" s="438"/>
      <c r="C9" s="438"/>
      <c r="D9" s="436" t="s">
        <v>234</v>
      </c>
      <c r="E9" s="436"/>
      <c r="F9" s="17" t="s">
        <v>235</v>
      </c>
      <c r="G9" s="436" t="s">
        <v>236</v>
      </c>
      <c r="H9" s="436"/>
      <c r="I9" s="17" t="s">
        <v>235</v>
      </c>
    </row>
    <row r="10" spans="1:10" x14ac:dyDescent="0.25">
      <c r="A10" s="434">
        <f>+NarrativeSummary!B28</f>
        <v>0</v>
      </c>
      <c r="B10" s="435"/>
      <c r="C10" s="18"/>
      <c r="D10" s="18"/>
      <c r="E10" s="18"/>
      <c r="F10" s="86"/>
      <c r="G10" s="18"/>
      <c r="H10" s="18"/>
      <c r="I10" s="86"/>
      <c r="J10" t="str">
        <f>IF(A10-'Section A'!E31&gt;-0.004,IF(A10-'Section A'!E31&lt;0.004," ","inconsistent with Section A by "&amp;A10-'Section A'!E31),"inconsistent with Section A by "&amp;A10-'Section A'!E31)</f>
        <v xml:space="preserve"> </v>
      </c>
    </row>
    <row r="11" spans="1:10" x14ac:dyDescent="0.25">
      <c r="A11" s="18"/>
      <c r="B11" s="18"/>
      <c r="C11" s="18"/>
      <c r="D11" s="18"/>
      <c r="E11" s="18"/>
      <c r="F11" s="18"/>
      <c r="G11" s="18"/>
      <c r="H11" s="18"/>
      <c r="I11" s="18"/>
    </row>
    <row r="12" spans="1:10" x14ac:dyDescent="0.25">
      <c r="A12" s="18"/>
      <c r="B12" s="18"/>
      <c r="C12" s="18"/>
      <c r="D12" s="18"/>
      <c r="E12" s="18"/>
      <c r="F12" s="18"/>
      <c r="G12" s="18"/>
      <c r="H12" s="18"/>
      <c r="I12" s="18"/>
    </row>
    <row r="13" spans="1:10" x14ac:dyDescent="0.25">
      <c r="A13" s="18"/>
      <c r="B13" s="18"/>
      <c r="C13" s="18"/>
      <c r="D13" s="18"/>
      <c r="E13" s="18"/>
      <c r="F13" s="18"/>
      <c r="G13" s="18"/>
      <c r="H13" s="18"/>
      <c r="I13" s="18"/>
    </row>
    <row r="14" spans="1:10" x14ac:dyDescent="0.25">
      <c r="A14" s="18"/>
      <c r="B14" s="18"/>
      <c r="C14" s="18"/>
      <c r="D14" s="18"/>
      <c r="E14" s="18"/>
      <c r="F14" s="18"/>
      <c r="G14" s="18"/>
      <c r="H14" s="18"/>
      <c r="I14" s="18"/>
    </row>
    <row r="15" spans="1:10" x14ac:dyDescent="0.25">
      <c r="A15" s="18"/>
      <c r="B15" s="18"/>
      <c r="C15" s="18"/>
      <c r="D15" s="18"/>
      <c r="E15" s="18"/>
      <c r="F15" s="18"/>
      <c r="G15" s="18"/>
      <c r="H15" s="18"/>
      <c r="I15" s="18"/>
    </row>
    <row r="16" spans="1:10" ht="35.25" customHeight="1" x14ac:dyDescent="0.25">
      <c r="A16" s="438" t="s">
        <v>237</v>
      </c>
      <c r="B16" s="438"/>
      <c r="C16" s="438"/>
      <c r="D16" s="436" t="s">
        <v>234</v>
      </c>
      <c r="E16" s="436"/>
      <c r="F16" s="17" t="s">
        <v>235</v>
      </c>
      <c r="G16" s="436" t="s">
        <v>236</v>
      </c>
      <c r="H16" s="436"/>
      <c r="I16" s="17" t="s">
        <v>235</v>
      </c>
    </row>
    <row r="17" spans="1:14" ht="18.75" customHeight="1" x14ac:dyDescent="0.25">
      <c r="A17" s="2"/>
      <c r="B17" s="2"/>
      <c r="C17" s="2"/>
      <c r="D17" s="2"/>
      <c r="E17" s="2"/>
      <c r="F17" s="2"/>
      <c r="G17" s="2"/>
      <c r="H17" s="2"/>
      <c r="I17" s="2"/>
    </row>
    <row r="18" spans="1:14" x14ac:dyDescent="0.25">
      <c r="J18" s="11"/>
      <c r="K18" s="11"/>
      <c r="L18" s="11"/>
      <c r="M18" s="11"/>
      <c r="N18" s="11"/>
    </row>
    <row r="19" spans="1:14" ht="5.25" customHeight="1" x14ac:dyDescent="0.25">
      <c r="J19" s="11"/>
      <c r="K19" s="11"/>
      <c r="L19" s="11"/>
      <c r="M19" s="11"/>
      <c r="N19" s="11"/>
    </row>
    <row r="20" spans="1:14" ht="58.5" customHeight="1" x14ac:dyDescent="0.25">
      <c r="J20" s="10"/>
      <c r="K20" s="10"/>
      <c r="L20" s="10"/>
      <c r="M20" s="10"/>
      <c r="N20" s="10"/>
    </row>
    <row r="21" spans="1:14" x14ac:dyDescent="0.25">
      <c r="A21" s="2"/>
      <c r="B21" s="2"/>
      <c r="C21" s="2"/>
      <c r="D21" s="2"/>
      <c r="E21" s="2"/>
      <c r="F21" s="2"/>
      <c r="G21" s="2"/>
      <c r="H21" s="2"/>
      <c r="I21" s="2"/>
    </row>
    <row r="22" spans="1:14" x14ac:dyDescent="0.25">
      <c r="A22" s="13" t="s">
        <v>59</v>
      </c>
      <c r="B22" s="11"/>
      <c r="C22" s="11"/>
      <c r="D22" s="11"/>
      <c r="E22" s="11"/>
      <c r="F22" s="11"/>
      <c r="G22" s="11"/>
      <c r="H22" s="11"/>
      <c r="I22" s="11"/>
    </row>
    <row r="23" spans="1:14" ht="7.5" customHeight="1" x14ac:dyDescent="0.25">
      <c r="A23" s="12"/>
      <c r="B23" s="11"/>
      <c r="C23" s="11"/>
      <c r="D23" s="11"/>
      <c r="E23" s="11"/>
      <c r="F23" s="11"/>
      <c r="G23" s="11"/>
      <c r="H23" s="11"/>
      <c r="I23" s="11"/>
    </row>
    <row r="24" spans="1:14" ht="49.5" customHeight="1" x14ac:dyDescent="0.25">
      <c r="A24" s="437" t="s">
        <v>60</v>
      </c>
      <c r="B24" s="437"/>
      <c r="C24" s="437"/>
      <c r="D24" s="437"/>
      <c r="E24" s="437"/>
      <c r="F24" s="437"/>
      <c r="G24" s="437"/>
      <c r="H24" s="437"/>
      <c r="I24" s="437"/>
    </row>
    <row r="25" spans="1:14" x14ac:dyDescent="0.25">
      <c r="A25" s="2"/>
      <c r="B25" s="2"/>
      <c r="C25" s="2"/>
      <c r="D25" s="2"/>
      <c r="E25" s="2"/>
      <c r="F25" s="2"/>
      <c r="G25" s="2"/>
      <c r="H25" s="2"/>
      <c r="I25" s="2"/>
    </row>
    <row r="26" spans="1:14" x14ac:dyDescent="0.25">
      <c r="A26" s="2"/>
      <c r="B26" s="2"/>
      <c r="C26" s="2"/>
      <c r="D26" s="2"/>
      <c r="E26" s="2"/>
      <c r="F26" s="2"/>
      <c r="G26" s="2"/>
      <c r="H26" s="2"/>
      <c r="I26" s="2"/>
    </row>
    <row r="27" spans="1:14" x14ac:dyDescent="0.25">
      <c r="A27" s="2"/>
      <c r="B27" s="2"/>
      <c r="C27" s="2"/>
      <c r="D27" s="2"/>
      <c r="E27" s="2"/>
      <c r="F27" s="2"/>
      <c r="G27" s="2"/>
      <c r="H27" s="2"/>
      <c r="I27" s="2"/>
    </row>
    <row r="28" spans="1:14" x14ac:dyDescent="0.25">
      <c r="A28" s="2"/>
      <c r="B28" s="2"/>
      <c r="C28" s="2"/>
      <c r="D28" s="2"/>
      <c r="E28" s="2"/>
      <c r="F28" s="2"/>
      <c r="G28" s="2"/>
      <c r="H28" s="2"/>
      <c r="I28" s="2"/>
    </row>
    <row r="29" spans="1:14" x14ac:dyDescent="0.25">
      <c r="A29" s="2"/>
      <c r="B29" s="2"/>
      <c r="C29" s="2"/>
      <c r="D29" s="2"/>
      <c r="E29" s="2"/>
      <c r="F29" s="2"/>
      <c r="G29" s="2"/>
      <c r="H29" s="2"/>
      <c r="I29" s="2"/>
    </row>
    <row r="30" spans="1:14" x14ac:dyDescent="0.25">
      <c r="A30" s="2"/>
      <c r="B30" s="2"/>
      <c r="C30" s="2"/>
      <c r="D30" s="2"/>
      <c r="E30" s="2"/>
      <c r="F30" s="2"/>
      <c r="G30" s="2"/>
      <c r="H30" s="2"/>
      <c r="I30" s="2"/>
    </row>
  </sheetData>
  <mergeCells count="17">
    <mergeCell ref="A3:C3"/>
    <mergeCell ref="D3:F3"/>
    <mergeCell ref="G3:I3"/>
    <mergeCell ref="G9:H9"/>
    <mergeCell ref="D9:E9"/>
    <mergeCell ref="A9:C9"/>
    <mergeCell ref="A1:C1"/>
    <mergeCell ref="D1:F1"/>
    <mergeCell ref="G1:I1"/>
    <mergeCell ref="A2:C2"/>
    <mergeCell ref="D2:F2"/>
    <mergeCell ref="G2:I2"/>
    <mergeCell ref="A10:B10"/>
    <mergeCell ref="D16:E16"/>
    <mergeCell ref="G16:H16"/>
    <mergeCell ref="A24:I24"/>
    <mergeCell ref="A16:C16"/>
  </mergeCells>
  <conditionalFormatting sqref="J10">
    <cfRule type="containsText" dxfId="1" priority="3" operator="containsText" text="out">
      <formula>NOT(ISERROR(SEARCH("out",J10)))</formula>
    </cfRule>
    <cfRule type="containsText" dxfId="0" priority="1" operator="containsText" text="section">
      <formula>NOT(ISERROR(SEARCH("section",J10)))</formula>
    </cfRule>
  </conditionalFormatting>
  <printOptions horizontalCentered="1"/>
  <pageMargins left="0.25" right="0.25" top="0.25" bottom="0.25" header="0" footer="0"/>
  <pageSetup orientation="landscape" blackAndWhite="1" r:id="rId1"/>
  <headerFooter>
    <oddFooter>&amp;L&amp;F</oddFoot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AD45"/>
  <sheetViews>
    <sheetView view="pageBreakPreview" zoomScaleNormal="100" zoomScaleSheetLayoutView="100" workbookViewId="0">
      <selection activeCell="E26" sqref="E26"/>
    </sheetView>
  </sheetViews>
  <sheetFormatPr defaultColWidth="9.140625" defaultRowHeight="12.75" x14ac:dyDescent="0.2"/>
  <cols>
    <col min="1" max="1" width="2.7109375" style="49" customWidth="1"/>
    <col min="2" max="2" width="4.140625" style="49" customWidth="1"/>
    <col min="3" max="3" width="3.7109375" style="49" customWidth="1"/>
    <col min="4" max="4" width="4" style="49" customWidth="1"/>
    <col min="5" max="5" width="15.42578125" style="49" customWidth="1"/>
    <col min="6" max="6" width="14.7109375" style="49" customWidth="1"/>
    <col min="7" max="7" width="19.140625" style="49" customWidth="1"/>
    <col min="8" max="8" width="9.5703125" style="49" customWidth="1"/>
    <col min="9" max="9" width="7" style="49" customWidth="1"/>
    <col min="10" max="10" width="9.5703125" style="49" customWidth="1"/>
    <col min="11" max="11" width="5.140625" style="49" customWidth="1"/>
    <col min="12" max="12" width="3.42578125" style="49" customWidth="1"/>
    <col min="13" max="13" width="13.140625" style="49" customWidth="1"/>
    <col min="14" max="14" width="2.5703125" style="49" customWidth="1"/>
    <col min="15" max="15" width="15.7109375" style="49" customWidth="1"/>
    <col min="16" max="16" width="3" style="49" customWidth="1"/>
    <col min="17" max="17" width="3.42578125" style="49" customWidth="1"/>
    <col min="18" max="18" width="2.28515625" style="49" customWidth="1"/>
    <col min="19" max="19" width="2.42578125" style="49" customWidth="1"/>
    <col min="20" max="20" width="9.140625" style="49"/>
    <col min="21" max="21" width="16.140625" style="49" customWidth="1"/>
    <col min="22" max="16384" width="9.140625" style="49"/>
  </cols>
  <sheetData>
    <row r="1" spans="2:30" ht="12.75" customHeight="1" x14ac:dyDescent="0.2">
      <c r="B1" s="49" t="s">
        <v>64</v>
      </c>
      <c r="F1" s="336">
        <f>+'Section A'!B2</f>
        <v>0</v>
      </c>
      <c r="G1" s="336"/>
      <c r="H1" s="336"/>
      <c r="I1" s="336"/>
      <c r="J1" s="336"/>
      <c r="K1" s="336"/>
      <c r="L1" s="336"/>
      <c r="M1" s="49" t="s">
        <v>66</v>
      </c>
      <c r="O1" s="337">
        <f>+'Section A'!F2</f>
        <v>0</v>
      </c>
      <c r="P1" s="337"/>
    </row>
    <row r="2" spans="2:30" ht="15" customHeight="1" x14ac:dyDescent="0.25">
      <c r="B2" s="343" t="s">
        <v>91</v>
      </c>
      <c r="C2" s="343"/>
      <c r="D2" s="343"/>
      <c r="E2" s="343"/>
      <c r="F2" s="343"/>
      <c r="G2" s="343"/>
      <c r="H2" s="343"/>
      <c r="I2" s="343"/>
      <c r="J2" s="343"/>
    </row>
    <row r="3" spans="2:30" ht="13.5" customHeight="1" x14ac:dyDescent="0.2">
      <c r="B3" s="46"/>
      <c r="C3" s="344" t="s">
        <v>92</v>
      </c>
      <c r="D3" s="344"/>
      <c r="E3" s="344"/>
      <c r="F3" s="344"/>
      <c r="G3" s="344"/>
      <c r="H3" s="344"/>
      <c r="I3" s="344"/>
      <c r="J3" s="344"/>
      <c r="K3" s="344"/>
      <c r="L3" s="344"/>
      <c r="M3" s="344"/>
      <c r="N3" s="344"/>
      <c r="O3" s="344"/>
      <c r="P3" s="344"/>
      <c r="Q3" s="344"/>
    </row>
    <row r="4" spans="2:30" ht="6.75" customHeight="1" x14ac:dyDescent="0.2">
      <c r="B4" s="46"/>
      <c r="C4" s="46"/>
      <c r="D4" s="46"/>
      <c r="E4" s="46"/>
      <c r="F4" s="46"/>
      <c r="G4" s="46"/>
      <c r="H4" s="46"/>
      <c r="I4" s="46"/>
      <c r="J4" s="46"/>
      <c r="K4" s="46"/>
      <c r="L4" s="46"/>
      <c r="M4" s="46"/>
      <c r="N4" s="46"/>
      <c r="O4" s="46"/>
      <c r="P4" s="46"/>
      <c r="Q4" s="46"/>
    </row>
    <row r="5" spans="2:30" ht="45.75" customHeight="1" x14ac:dyDescent="0.25">
      <c r="B5" s="50" t="s">
        <v>93</v>
      </c>
      <c r="C5" s="276"/>
      <c r="D5" s="51"/>
      <c r="E5" s="339" t="s">
        <v>94</v>
      </c>
      <c r="F5" s="339"/>
      <c r="G5" s="339"/>
      <c r="H5" s="339"/>
      <c r="I5" s="339"/>
      <c r="J5" s="339"/>
      <c r="K5" s="339"/>
      <c r="L5" s="339"/>
      <c r="M5" s="339"/>
      <c r="N5" s="339"/>
      <c r="O5" s="339"/>
      <c r="P5" s="339"/>
      <c r="Q5" s="340"/>
      <c r="R5" s="52"/>
      <c r="T5" s="348" t="s">
        <v>95</v>
      </c>
      <c r="U5" s="348"/>
      <c r="V5" s="348"/>
      <c r="W5" s="348"/>
      <c r="X5" s="348"/>
      <c r="Y5" s="348"/>
      <c r="Z5" s="348"/>
    </row>
    <row r="6" spans="2:30" ht="15" customHeight="1" x14ac:dyDescent="0.25">
      <c r="B6" s="53"/>
      <c r="C6" s="54"/>
      <c r="D6" s="54"/>
      <c r="E6" s="345" t="s">
        <v>96</v>
      </c>
      <c r="F6" s="345"/>
      <c r="G6" s="345"/>
      <c r="H6" s="345"/>
      <c r="I6" s="345"/>
      <c r="J6" s="345"/>
      <c r="K6" s="345"/>
      <c r="L6" s="345"/>
      <c r="M6" s="345"/>
      <c r="N6" s="345"/>
      <c r="O6" s="345"/>
      <c r="P6" s="345"/>
      <c r="Q6" s="346"/>
      <c r="R6" s="52"/>
      <c r="T6" s="90"/>
      <c r="U6" s="52"/>
      <c r="V6" s="52"/>
      <c r="W6" s="52"/>
      <c r="X6" s="52"/>
      <c r="Y6" s="52"/>
      <c r="Z6" s="52"/>
      <c r="AA6" s="52"/>
      <c r="AB6" s="52"/>
      <c r="AC6" s="52"/>
      <c r="AD6" s="52"/>
    </row>
    <row r="7" spans="2:30" ht="6.75" customHeight="1" x14ac:dyDescent="0.2">
      <c r="B7" s="55"/>
      <c r="C7" s="48"/>
      <c r="D7" s="48"/>
      <c r="E7" s="48"/>
      <c r="F7" s="48"/>
      <c r="G7" s="48"/>
      <c r="H7" s="48"/>
      <c r="I7" s="48"/>
      <c r="J7" s="48"/>
      <c r="K7" s="48"/>
      <c r="L7" s="48"/>
      <c r="M7" s="48"/>
      <c r="N7" s="48"/>
      <c r="O7" s="48"/>
      <c r="P7" s="48"/>
      <c r="Q7" s="48"/>
      <c r="R7" s="52"/>
      <c r="T7" s="52"/>
      <c r="U7" s="52"/>
      <c r="V7" s="52"/>
      <c r="W7" s="52"/>
      <c r="X7" s="52"/>
      <c r="Y7" s="52"/>
      <c r="Z7" s="52"/>
      <c r="AA7" s="52"/>
      <c r="AB7" s="52"/>
      <c r="AC7" s="52"/>
      <c r="AD7" s="52"/>
    </row>
    <row r="8" spans="2:30" ht="28.5" customHeight="1" x14ac:dyDescent="0.25">
      <c r="B8" s="347" t="s">
        <v>97</v>
      </c>
      <c r="C8" s="347"/>
      <c r="D8" s="347"/>
      <c r="E8" s="347"/>
      <c r="F8" s="347"/>
      <c r="G8" s="347"/>
      <c r="H8" s="347"/>
      <c r="I8" s="347"/>
      <c r="J8" s="347"/>
      <c r="K8" s="347"/>
      <c r="L8" s="347"/>
      <c r="M8" s="347"/>
      <c r="N8" s="347"/>
      <c r="O8" s="347"/>
      <c r="P8" s="347"/>
      <c r="Q8" s="347"/>
      <c r="R8" s="52"/>
      <c r="T8" s="348" t="s">
        <v>98</v>
      </c>
      <c r="U8" s="348"/>
      <c r="V8" s="348"/>
      <c r="W8" s="348"/>
      <c r="X8" s="348"/>
      <c r="Y8" s="90"/>
      <c r="Z8" s="56"/>
      <c r="AA8" s="56"/>
      <c r="AB8" s="56"/>
      <c r="AC8" s="56"/>
      <c r="AD8" s="56"/>
    </row>
    <row r="9" spans="2:30" ht="18" customHeight="1" x14ac:dyDescent="0.2">
      <c r="B9" s="46"/>
      <c r="C9" s="57" t="s">
        <v>99</v>
      </c>
      <c r="D9" s="347" t="s">
        <v>100</v>
      </c>
      <c r="E9" s="347"/>
      <c r="F9" s="347"/>
      <c r="G9" s="347"/>
      <c r="H9" s="347"/>
      <c r="I9" s="347"/>
      <c r="J9" s="347"/>
      <c r="K9" s="347"/>
      <c r="L9" s="347"/>
      <c r="M9" s="347"/>
      <c r="N9" s="347"/>
      <c r="O9" s="347"/>
      <c r="P9" s="347"/>
      <c r="Q9" s="347"/>
      <c r="R9" s="52"/>
      <c r="T9" s="58"/>
      <c r="U9" s="59"/>
      <c r="V9" s="59"/>
      <c r="W9" s="59"/>
      <c r="X9" s="59"/>
      <c r="Y9" s="59"/>
      <c r="Z9" s="59"/>
      <c r="AA9" s="59"/>
      <c r="AB9" s="59"/>
      <c r="AC9" s="59"/>
      <c r="AD9" s="59"/>
    </row>
    <row r="10" spans="2:30" ht="17.25" customHeight="1" x14ac:dyDescent="0.2">
      <c r="B10" s="46"/>
      <c r="C10" s="57" t="s">
        <v>101</v>
      </c>
      <c r="D10" s="347" t="s">
        <v>102</v>
      </c>
      <c r="E10" s="347"/>
      <c r="F10" s="347"/>
      <c r="G10" s="347"/>
      <c r="H10" s="347"/>
      <c r="I10" s="347"/>
      <c r="J10" s="347"/>
      <c r="K10" s="347"/>
      <c r="L10" s="347"/>
      <c r="M10" s="347"/>
      <c r="N10" s="347"/>
      <c r="O10" s="347"/>
      <c r="P10" s="347"/>
      <c r="Q10" s="347"/>
      <c r="R10" s="52"/>
      <c r="T10" s="279"/>
      <c r="U10" s="60"/>
      <c r="V10" s="60"/>
      <c r="W10" s="60"/>
      <c r="X10" s="60"/>
      <c r="Y10" s="60"/>
      <c r="Z10" s="60"/>
      <c r="AA10" s="60"/>
      <c r="AB10" s="60"/>
      <c r="AC10" s="60"/>
      <c r="AD10" s="60"/>
    </row>
    <row r="11" spans="2:30" ht="14.25" customHeight="1" x14ac:dyDescent="0.2">
      <c r="B11" s="48"/>
      <c r="C11" s="57" t="s">
        <v>103</v>
      </c>
      <c r="D11" s="359" t="s">
        <v>104</v>
      </c>
      <c r="E11" s="359"/>
      <c r="F11" s="359"/>
      <c r="G11" s="359"/>
      <c r="H11" s="359"/>
      <c r="I11" s="359"/>
      <c r="J11" s="359"/>
      <c r="K11" s="359"/>
      <c r="L11" s="359"/>
      <c r="M11" s="359"/>
      <c r="N11" s="359"/>
      <c r="O11" s="359"/>
      <c r="P11" s="359"/>
      <c r="Q11" s="359"/>
      <c r="R11" s="52"/>
      <c r="T11" s="338"/>
      <c r="U11" s="338"/>
      <c r="V11" s="338"/>
      <c r="W11" s="338"/>
      <c r="X11" s="338"/>
      <c r="Y11" s="338"/>
      <c r="Z11" s="52"/>
      <c r="AA11" s="52"/>
      <c r="AB11" s="52"/>
      <c r="AC11" s="52"/>
      <c r="AD11" s="52"/>
    </row>
    <row r="12" spans="2:30" ht="8.25" customHeight="1" x14ac:dyDescent="0.2">
      <c r="B12" s="48"/>
      <c r="C12" s="61"/>
      <c r="D12" s="61"/>
      <c r="E12" s="61"/>
      <c r="F12" s="61"/>
      <c r="G12" s="61"/>
      <c r="H12" s="61"/>
      <c r="I12" s="61"/>
      <c r="J12" s="61"/>
      <c r="K12" s="61"/>
      <c r="L12" s="61"/>
      <c r="M12" s="61"/>
      <c r="N12" s="61"/>
      <c r="O12" s="61"/>
      <c r="P12" s="61"/>
      <c r="Q12" s="48"/>
      <c r="R12" s="52"/>
      <c r="T12" s="273"/>
      <c r="U12" s="273"/>
      <c r="V12" s="273"/>
      <c r="W12" s="273"/>
      <c r="X12" s="273"/>
      <c r="Y12" s="273"/>
    </row>
    <row r="13" spans="2:30" ht="42" customHeight="1" x14ac:dyDescent="0.2">
      <c r="B13" s="274" t="s">
        <v>105</v>
      </c>
      <c r="C13" s="91"/>
      <c r="D13" s="51"/>
      <c r="E13" s="339" t="s">
        <v>106</v>
      </c>
      <c r="F13" s="339"/>
      <c r="G13" s="339"/>
      <c r="H13" s="339"/>
      <c r="I13" s="339"/>
      <c r="J13" s="339"/>
      <c r="K13" s="339"/>
      <c r="L13" s="339"/>
      <c r="M13" s="339"/>
      <c r="N13" s="339"/>
      <c r="O13" s="339"/>
      <c r="P13" s="339"/>
      <c r="Q13" s="340"/>
      <c r="R13" s="52"/>
    </row>
    <row r="14" spans="2:30" ht="13.5" customHeight="1" x14ac:dyDescent="0.2">
      <c r="B14" s="62"/>
      <c r="C14" s="63"/>
      <c r="D14" s="48"/>
      <c r="E14" s="341" t="s">
        <v>107</v>
      </c>
      <c r="F14" s="341"/>
      <c r="G14" s="341"/>
      <c r="H14" s="341"/>
      <c r="I14" s="341"/>
      <c r="J14" s="341"/>
      <c r="K14" s="341"/>
      <c r="L14" s="341"/>
      <c r="M14" s="341"/>
      <c r="N14" s="341"/>
      <c r="O14" s="341"/>
      <c r="P14" s="341"/>
      <c r="Q14" s="342"/>
      <c r="R14" s="52"/>
    </row>
    <row r="15" spans="2:30" ht="48.75" customHeight="1" x14ac:dyDescent="0.2">
      <c r="B15" s="275" t="s">
        <v>108</v>
      </c>
      <c r="C15" s="277"/>
      <c r="D15" s="48"/>
      <c r="E15" s="360" t="s">
        <v>109</v>
      </c>
      <c r="F15" s="360"/>
      <c r="G15" s="360"/>
      <c r="H15" s="360"/>
      <c r="I15" s="360"/>
      <c r="J15" s="360"/>
      <c r="K15" s="360"/>
      <c r="L15" s="360"/>
      <c r="M15" s="360"/>
      <c r="N15" s="360"/>
      <c r="O15" s="360"/>
      <c r="P15" s="360"/>
      <c r="Q15" s="361"/>
      <c r="R15" s="52"/>
    </row>
    <row r="16" spans="2:30" ht="18" customHeight="1" x14ac:dyDescent="0.2">
      <c r="B16" s="64"/>
      <c r="C16" s="54"/>
      <c r="D16" s="54"/>
      <c r="E16" s="345" t="s">
        <v>110</v>
      </c>
      <c r="F16" s="362"/>
      <c r="G16" s="362"/>
      <c r="H16" s="362"/>
      <c r="I16" s="362"/>
      <c r="J16" s="362"/>
      <c r="K16" s="362"/>
      <c r="L16" s="362"/>
      <c r="M16" s="362"/>
      <c r="N16" s="362"/>
      <c r="O16" s="362"/>
      <c r="P16" s="362"/>
      <c r="Q16" s="363"/>
      <c r="R16" s="52"/>
      <c r="U16" s="338"/>
      <c r="V16" s="338"/>
      <c r="W16" s="338"/>
      <c r="X16" s="338"/>
      <c r="Y16" s="338"/>
      <c r="Z16" s="338"/>
    </row>
    <row r="17" spans="2:18" ht="5.25" customHeight="1" x14ac:dyDescent="0.2">
      <c r="B17" s="46"/>
      <c r="C17" s="48"/>
      <c r="D17" s="48"/>
      <c r="E17" s="48"/>
      <c r="F17" s="48"/>
      <c r="G17" s="48"/>
      <c r="H17" s="48"/>
      <c r="I17" s="48"/>
      <c r="J17" s="48"/>
      <c r="K17" s="48"/>
      <c r="L17" s="48"/>
      <c r="M17" s="48"/>
      <c r="N17" s="48"/>
      <c r="O17" s="48"/>
      <c r="P17" s="48"/>
      <c r="Q17" s="48"/>
      <c r="R17" s="52"/>
    </row>
    <row r="18" spans="2:18" ht="37.5" customHeight="1" x14ac:dyDescent="0.2">
      <c r="B18" s="274" t="s">
        <v>111</v>
      </c>
      <c r="C18" s="276"/>
      <c r="D18" s="51"/>
      <c r="E18" s="339" t="s">
        <v>112</v>
      </c>
      <c r="F18" s="339"/>
      <c r="G18" s="339"/>
      <c r="H18" s="339"/>
      <c r="I18" s="339"/>
      <c r="J18" s="339"/>
      <c r="K18" s="339"/>
      <c r="L18" s="339"/>
      <c r="M18" s="339"/>
      <c r="N18" s="339"/>
      <c r="O18" s="339"/>
      <c r="P18" s="339"/>
      <c r="Q18" s="340"/>
      <c r="R18" s="52"/>
    </row>
    <row r="19" spans="2:18" ht="27" customHeight="1" x14ac:dyDescent="0.2">
      <c r="B19" s="64"/>
      <c r="C19" s="54"/>
      <c r="D19" s="54"/>
      <c r="E19" s="345" t="s">
        <v>113</v>
      </c>
      <c r="F19" s="345"/>
      <c r="G19" s="345"/>
      <c r="H19" s="345"/>
      <c r="I19" s="345"/>
      <c r="J19" s="345"/>
      <c r="K19" s="345"/>
      <c r="L19" s="345"/>
      <c r="M19" s="345"/>
      <c r="N19" s="345"/>
      <c r="O19" s="345"/>
      <c r="P19" s="345"/>
      <c r="Q19" s="346"/>
    </row>
    <row r="20" spans="2:18" ht="6" customHeight="1" x14ac:dyDescent="0.2">
      <c r="B20" s="46"/>
      <c r="C20" s="46"/>
      <c r="D20" s="46"/>
      <c r="E20" s="46"/>
      <c r="F20" s="46"/>
      <c r="G20" s="46"/>
      <c r="H20" s="46"/>
      <c r="I20" s="46"/>
      <c r="J20" s="46"/>
      <c r="K20" s="46"/>
      <c r="L20" s="46"/>
      <c r="M20" s="46"/>
      <c r="N20" s="46"/>
      <c r="O20" s="46"/>
      <c r="P20" s="46"/>
      <c r="Q20" s="46"/>
    </row>
    <row r="21" spans="2:18" x14ac:dyDescent="0.2">
      <c r="B21" s="349" t="s">
        <v>114</v>
      </c>
      <c r="C21" s="352"/>
      <c r="D21" s="51"/>
      <c r="E21" s="65" t="s">
        <v>115</v>
      </c>
      <c r="F21" s="51"/>
      <c r="G21" s="51"/>
      <c r="H21" s="51"/>
      <c r="I21" s="51"/>
      <c r="J21" s="51"/>
      <c r="K21" s="51"/>
      <c r="L21" s="51"/>
      <c r="M21" s="51"/>
      <c r="N21" s="51"/>
      <c r="O21" s="51"/>
      <c r="P21" s="51"/>
      <c r="Q21" s="66"/>
    </row>
    <row r="22" spans="2:18" ht="15" customHeight="1" x14ac:dyDescent="0.2">
      <c r="B22" s="350"/>
      <c r="C22" s="353"/>
      <c r="D22" s="48"/>
      <c r="E22" s="277" t="s">
        <v>116</v>
      </c>
      <c r="F22" s="355" t="s">
        <v>117</v>
      </c>
      <c r="G22" s="355"/>
      <c r="H22" s="355"/>
      <c r="I22" s="355"/>
      <c r="J22" s="355"/>
      <c r="K22" s="355"/>
      <c r="L22" s="355"/>
      <c r="M22" s="355"/>
      <c r="N22" s="355"/>
      <c r="O22" s="355"/>
      <c r="P22" s="355"/>
      <c r="Q22" s="356"/>
    </row>
    <row r="23" spans="2:18" ht="14.25" customHeight="1" x14ac:dyDescent="0.2">
      <c r="B23" s="350"/>
      <c r="C23" s="353"/>
      <c r="D23" s="48"/>
      <c r="E23" s="277" t="s">
        <v>116</v>
      </c>
      <c r="F23" s="357" t="s">
        <v>118</v>
      </c>
      <c r="G23" s="357"/>
      <c r="H23" s="357"/>
      <c r="I23" s="357"/>
      <c r="J23" s="357"/>
      <c r="K23" s="357"/>
      <c r="L23" s="357"/>
      <c r="M23" s="357"/>
      <c r="N23" s="357"/>
      <c r="O23" s="357"/>
      <c r="P23" s="357"/>
      <c r="Q23" s="358"/>
    </row>
    <row r="24" spans="2:18" ht="12.75" customHeight="1" x14ac:dyDescent="0.2">
      <c r="B24" s="351"/>
      <c r="C24" s="354"/>
      <c r="D24" s="54"/>
      <c r="E24" s="67" t="s">
        <v>119</v>
      </c>
      <c r="F24" s="68"/>
      <c r="G24" s="68"/>
      <c r="H24" s="68"/>
      <c r="I24" s="68"/>
      <c r="J24" s="54"/>
      <c r="K24" s="54"/>
      <c r="L24" s="54"/>
      <c r="M24" s="54"/>
      <c r="N24" s="54"/>
      <c r="O24" s="54"/>
      <c r="P24" s="54"/>
      <c r="Q24" s="47"/>
    </row>
    <row r="25" spans="2:18" ht="12.75" customHeight="1" x14ac:dyDescent="0.2">
      <c r="B25" s="277"/>
      <c r="C25" s="69"/>
      <c r="D25" s="48"/>
      <c r="E25" s="278"/>
      <c r="F25" s="63"/>
      <c r="G25" s="63"/>
      <c r="H25" s="63"/>
      <c r="I25" s="63"/>
      <c r="J25" s="48"/>
      <c r="K25" s="48"/>
      <c r="L25" s="48"/>
      <c r="M25" s="48"/>
      <c r="N25" s="48"/>
      <c r="O25" s="48"/>
      <c r="P25" s="48"/>
      <c r="Q25" s="48"/>
    </row>
    <row r="26" spans="2:18" ht="27" customHeight="1" x14ac:dyDescent="0.2">
      <c r="B26" s="70" t="s">
        <v>120</v>
      </c>
      <c r="C26" s="92" t="s">
        <v>121</v>
      </c>
      <c r="D26" s="71"/>
      <c r="E26" s="365" t="s">
        <v>122</v>
      </c>
      <c r="F26" s="365"/>
      <c r="G26" s="365"/>
      <c r="H26" s="365"/>
      <c r="I26" s="365"/>
      <c r="J26" s="365"/>
      <c r="K26" s="365"/>
      <c r="L26" s="365"/>
      <c r="M26" s="365"/>
      <c r="N26" s="365"/>
      <c r="O26" s="365"/>
      <c r="P26" s="365"/>
      <c r="Q26" s="366"/>
    </row>
    <row r="27" spans="2:18" ht="33" customHeight="1" thickBot="1" x14ac:dyDescent="0.25">
      <c r="B27" s="46"/>
      <c r="C27" s="46"/>
      <c r="D27" s="46"/>
      <c r="E27" s="46"/>
      <c r="F27" s="46"/>
      <c r="G27" s="46"/>
      <c r="H27" s="46"/>
      <c r="I27" s="46"/>
      <c r="J27" s="46"/>
      <c r="K27" s="46"/>
      <c r="L27" s="46"/>
      <c r="M27" s="46"/>
      <c r="N27" s="46"/>
      <c r="O27" s="46"/>
      <c r="P27" s="46"/>
      <c r="Q27" s="46"/>
    </row>
    <row r="28" spans="2:18" ht="5.25" customHeight="1" thickTop="1" x14ac:dyDescent="0.2">
      <c r="B28" s="46"/>
      <c r="C28" s="46"/>
      <c r="D28" s="46"/>
      <c r="E28" s="46"/>
      <c r="F28" s="46"/>
      <c r="G28" s="72"/>
      <c r="H28" s="73"/>
      <c r="I28" s="73"/>
      <c r="J28" s="73"/>
      <c r="K28" s="73"/>
      <c r="L28" s="73"/>
      <c r="M28" s="73"/>
      <c r="N28" s="73"/>
      <c r="O28" s="73"/>
      <c r="P28" s="73"/>
      <c r="Q28" s="74"/>
    </row>
    <row r="29" spans="2:18" ht="14.25" customHeight="1" x14ac:dyDescent="0.2">
      <c r="B29" s="367" t="s">
        <v>123</v>
      </c>
      <c r="C29" s="367"/>
      <c r="D29" s="367"/>
      <c r="E29" s="367"/>
      <c r="F29" s="368"/>
      <c r="G29" s="369" t="s">
        <v>124</v>
      </c>
      <c r="H29" s="360"/>
      <c r="I29" s="336"/>
      <c r="J29" s="336"/>
      <c r="K29" s="279" t="s">
        <v>125</v>
      </c>
      <c r="L29" s="337"/>
      <c r="M29" s="337"/>
      <c r="N29" s="58"/>
      <c r="O29" s="52" t="s">
        <v>126</v>
      </c>
      <c r="P29" s="279"/>
      <c r="Q29" s="75"/>
    </row>
    <row r="30" spans="2:18" ht="14.25" customHeight="1" x14ac:dyDescent="0.2">
      <c r="B30" s="367"/>
      <c r="C30" s="367"/>
      <c r="D30" s="367"/>
      <c r="E30" s="367"/>
      <c r="F30" s="368"/>
      <c r="G30" s="369" t="s">
        <v>127</v>
      </c>
      <c r="H30" s="360"/>
      <c r="I30" s="360"/>
      <c r="J30" s="336"/>
      <c r="K30" s="336"/>
      <c r="L30" s="336"/>
      <c r="M30" s="336"/>
      <c r="N30" s="336"/>
      <c r="O30" s="336"/>
      <c r="P30" s="336"/>
      <c r="Q30" s="76"/>
    </row>
    <row r="31" spans="2:18" ht="14.25" customHeight="1" x14ac:dyDescent="0.2">
      <c r="B31" s="367"/>
      <c r="C31" s="367"/>
      <c r="D31" s="367"/>
      <c r="E31" s="367"/>
      <c r="F31" s="368"/>
      <c r="G31" s="280" t="s">
        <v>128</v>
      </c>
      <c r="H31" s="93"/>
      <c r="I31" s="273" t="s">
        <v>129</v>
      </c>
      <c r="J31" s="339" t="s">
        <v>130</v>
      </c>
      <c r="K31" s="339"/>
      <c r="L31" s="339"/>
      <c r="M31" s="370"/>
      <c r="N31" s="370"/>
      <c r="O31" s="370"/>
      <c r="P31" s="370"/>
      <c r="Q31" s="76"/>
    </row>
    <row r="32" spans="2:18" ht="5.25" customHeight="1" thickBot="1" x14ac:dyDescent="0.25">
      <c r="B32" s="46"/>
      <c r="C32" s="46"/>
      <c r="D32" s="46"/>
      <c r="E32" s="46"/>
      <c r="F32" s="46"/>
      <c r="G32" s="77"/>
      <c r="H32" s="78"/>
      <c r="I32" s="78"/>
      <c r="J32" s="78"/>
      <c r="K32" s="78"/>
      <c r="L32" s="78"/>
      <c r="M32" s="78"/>
      <c r="N32" s="78"/>
      <c r="O32" s="78"/>
      <c r="P32" s="78"/>
      <c r="Q32" s="79"/>
    </row>
    <row r="33" spans="2:25" ht="13.5" thickTop="1" x14ac:dyDescent="0.2">
      <c r="B33" s="46"/>
      <c r="C33" s="46"/>
      <c r="D33" s="46"/>
      <c r="E33" s="46"/>
      <c r="F33" s="46"/>
      <c r="G33" s="46"/>
      <c r="H33" s="46"/>
      <c r="I33" s="46"/>
      <c r="J33" s="46"/>
      <c r="K33" s="46"/>
      <c r="L33" s="46"/>
      <c r="M33" s="46"/>
      <c r="N33" s="46"/>
      <c r="O33" s="46"/>
      <c r="P33" s="46"/>
      <c r="Q33" s="46"/>
    </row>
    <row r="34" spans="2:25" x14ac:dyDescent="0.2">
      <c r="U34" s="52"/>
      <c r="V34" s="52"/>
      <c r="W34" s="52"/>
      <c r="X34" s="52"/>
      <c r="Y34" s="52"/>
    </row>
    <row r="35" spans="2:25" x14ac:dyDescent="0.2">
      <c r="U35" s="52"/>
      <c r="V35" s="52"/>
      <c r="W35" s="52"/>
      <c r="X35" s="52"/>
      <c r="Y35" s="52"/>
    </row>
    <row r="36" spans="2:25" x14ac:dyDescent="0.2">
      <c r="U36" s="52"/>
      <c r="V36" s="52"/>
      <c r="W36" s="52"/>
      <c r="X36" s="52"/>
      <c r="Y36" s="52"/>
    </row>
    <row r="37" spans="2:25" ht="13.5" customHeight="1" x14ac:dyDescent="0.2">
      <c r="U37" s="52"/>
      <c r="V37" s="52"/>
      <c r="W37" s="52"/>
      <c r="X37" s="52"/>
      <c r="Y37" s="52"/>
    </row>
    <row r="38" spans="2:25" ht="16.5" customHeight="1" x14ac:dyDescent="0.2">
      <c r="U38" s="52"/>
      <c r="V38" s="52"/>
      <c r="W38" s="52"/>
      <c r="X38" s="52"/>
      <c r="Y38" s="52"/>
    </row>
    <row r="39" spans="2:25" x14ac:dyDescent="0.2">
      <c r="U39" s="364"/>
      <c r="V39" s="364"/>
      <c r="W39" s="364"/>
      <c r="X39" s="364"/>
      <c r="Y39" s="364"/>
    </row>
    <row r="40" spans="2:25" x14ac:dyDescent="0.2">
      <c r="U40" s="364"/>
      <c r="V40" s="364"/>
      <c r="W40" s="364"/>
      <c r="X40" s="364"/>
      <c r="Y40" s="364"/>
    </row>
    <row r="41" spans="2:25" x14ac:dyDescent="0.2">
      <c r="U41" s="364"/>
      <c r="V41" s="364"/>
      <c r="W41" s="364"/>
      <c r="X41" s="364"/>
      <c r="Y41" s="364"/>
    </row>
    <row r="42" spans="2:25" x14ac:dyDescent="0.2">
      <c r="U42" s="52"/>
      <c r="V42" s="52"/>
      <c r="W42" s="52"/>
      <c r="X42" s="52"/>
      <c r="Y42" s="52"/>
    </row>
    <row r="43" spans="2:25" x14ac:dyDescent="0.2">
      <c r="U43" s="52"/>
      <c r="V43" s="52"/>
      <c r="W43" s="52"/>
      <c r="X43" s="52"/>
      <c r="Y43" s="52"/>
    </row>
    <row r="44" spans="2:25" x14ac:dyDescent="0.2">
      <c r="U44" s="52"/>
      <c r="V44" s="52"/>
      <c r="W44" s="52"/>
      <c r="X44" s="52"/>
      <c r="Y44" s="52"/>
    </row>
    <row r="45" spans="2:25" x14ac:dyDescent="0.2">
      <c r="U45" s="52"/>
      <c r="V45" s="52"/>
      <c r="W45" s="52"/>
      <c r="X45" s="52"/>
      <c r="Y45" s="52"/>
    </row>
  </sheetData>
  <sheetProtection algorithmName="SHA-512" hashValue="NI3nOdvKUMyktOb4hUMYHAgUNV8Q8zPl0Jr8bCOSBU2QLQA5IUyg2DLahhds2j7w0tGtEgPTITIonuRgBn5N7g==" saltValue="6l/tCmJX5ZisPxO8ab2Wmw==" spinCount="100000" sheet="1" objects="1" scenarios="1"/>
  <mergeCells count="36">
    <mergeCell ref="U41:Y41"/>
    <mergeCell ref="E26:Q26"/>
    <mergeCell ref="B29:F31"/>
    <mergeCell ref="G29:H29"/>
    <mergeCell ref="I29:J29"/>
    <mergeCell ref="L29:M29"/>
    <mergeCell ref="G30:I30"/>
    <mergeCell ref="J30:P30"/>
    <mergeCell ref="J31:L31"/>
    <mergeCell ref="M31:P31"/>
    <mergeCell ref="U16:Z16"/>
    <mergeCell ref="E18:Q18"/>
    <mergeCell ref="E19:Q19"/>
    <mergeCell ref="U39:Y39"/>
    <mergeCell ref="U40:Y40"/>
    <mergeCell ref="B21:B24"/>
    <mergeCell ref="C21:C24"/>
    <mergeCell ref="F22:Q22"/>
    <mergeCell ref="F23:Q23"/>
    <mergeCell ref="D9:Q9"/>
    <mergeCell ref="D10:Q10"/>
    <mergeCell ref="D11:Q11"/>
    <mergeCell ref="E15:Q15"/>
    <mergeCell ref="E16:Q16"/>
    <mergeCell ref="F1:L1"/>
    <mergeCell ref="O1:P1"/>
    <mergeCell ref="T11:Y11"/>
    <mergeCell ref="E13:Q13"/>
    <mergeCell ref="E14:Q14"/>
    <mergeCell ref="B2:J2"/>
    <mergeCell ref="C3:Q3"/>
    <mergeCell ref="E5:Q5"/>
    <mergeCell ref="E6:Q6"/>
    <mergeCell ref="B8:Q8"/>
    <mergeCell ref="T5:Z5"/>
    <mergeCell ref="T8:X8"/>
  </mergeCells>
  <printOptions horizontalCentered="1"/>
  <pageMargins left="0.25" right="0.25" top="0.25" bottom="0.25" header="0" footer="0"/>
  <pageSetup orientation="landscape" blackAndWhite="1" r:id="rId1"/>
  <headerFooter>
    <oddFooter>&amp;L&amp;F</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filterMode="1">
    <pageSetUpPr fitToPage="1"/>
  </sheetPr>
  <dimension ref="A1:D40"/>
  <sheetViews>
    <sheetView view="pageBreakPreview" zoomScaleNormal="100" zoomScaleSheetLayoutView="100" workbookViewId="0">
      <selection activeCell="C12" sqref="C12"/>
    </sheetView>
  </sheetViews>
  <sheetFormatPr defaultColWidth="9.140625" defaultRowHeight="15" x14ac:dyDescent="0.25"/>
  <cols>
    <col min="1" max="3" width="44.5703125" style="88" customWidth="1"/>
    <col min="4" max="4" width="7.85546875" style="88" customWidth="1"/>
    <col min="5" max="6" width="9.140625" style="88" customWidth="1"/>
    <col min="7" max="16384" width="9.140625" style="88"/>
  </cols>
  <sheetData>
    <row r="1" spans="1:4" ht="20.100000000000001" customHeight="1" x14ac:dyDescent="0.25">
      <c r="A1" s="94" t="str">
        <f>+'Section A'!A1</f>
        <v xml:space="preserve">STATE OF ILLINOIS </v>
      </c>
      <c r="B1" s="95" t="str">
        <f>+'Section A'!B1</f>
        <v>UNIFORM GRANT BUDGET TEMPLATE</v>
      </c>
      <c r="C1" s="96" t="str">
        <f>+'Section A'!E1</f>
        <v>Commerce &amp; Economic Opportunity</v>
      </c>
      <c r="D1" s="87" t="s">
        <v>131</v>
      </c>
    </row>
    <row r="2" spans="1:4" s="149" customFormat="1" ht="39" customHeight="1" x14ac:dyDescent="0.25">
      <c r="A2" s="148" t="str">
        <f>"Organization Name: "&amp;'Section A'!B2</f>
        <v xml:space="preserve">Organization Name: </v>
      </c>
      <c r="B2" s="94" t="str">
        <f>"NOFO # "&amp;'Section A'!F2</f>
        <v xml:space="preserve">NOFO # </v>
      </c>
      <c r="C2" s="94" t="str">
        <f>"Fiscal Year "&amp;'Section A'!F3</f>
        <v xml:space="preserve">Fiscal Year </v>
      </c>
    </row>
    <row r="3" spans="1:4" ht="20.100000000000001" customHeight="1" x14ac:dyDescent="0.25">
      <c r="A3" s="373" t="s">
        <v>132</v>
      </c>
      <c r="B3" s="374"/>
      <c r="C3" s="83" t="str">
        <f>"Grant Number: "&amp;'Section A'!F4</f>
        <v xml:space="preserve">Grant Number: </v>
      </c>
    </row>
    <row r="4" spans="1:4" ht="20.100000000000001" customHeight="1" x14ac:dyDescent="0.25">
      <c r="A4" s="97" t="s">
        <v>73</v>
      </c>
      <c r="B4" s="98"/>
      <c r="C4" s="99" t="s">
        <v>74</v>
      </c>
    </row>
    <row r="5" spans="1:4" ht="15" customHeight="1" x14ac:dyDescent="0.25">
      <c r="A5" s="378" t="s">
        <v>133</v>
      </c>
      <c r="B5" s="379"/>
      <c r="C5" s="100"/>
    </row>
    <row r="6" spans="1:4" ht="15" customHeight="1" x14ac:dyDescent="0.25">
      <c r="A6" s="382" t="s">
        <v>134</v>
      </c>
      <c r="B6" s="383"/>
      <c r="C6" s="142">
        <v>0</v>
      </c>
    </row>
    <row r="7" spans="1:4" ht="15" customHeight="1" x14ac:dyDescent="0.25">
      <c r="A7" s="382" t="s">
        <v>135</v>
      </c>
      <c r="B7" s="383"/>
      <c r="C7" s="142">
        <v>0</v>
      </c>
    </row>
    <row r="8" spans="1:4" ht="15" customHeight="1" x14ac:dyDescent="0.25">
      <c r="A8" s="384" t="s">
        <v>136</v>
      </c>
      <c r="B8" s="385"/>
      <c r="C8" s="142">
        <v>0</v>
      </c>
    </row>
    <row r="9" spans="1:4" ht="20.100000000000001" customHeight="1" thickBot="1" x14ac:dyDescent="0.3">
      <c r="A9" s="380" t="s">
        <v>137</v>
      </c>
      <c r="B9" s="381"/>
      <c r="C9" s="101">
        <f>(C6+C7+C8)</f>
        <v>0</v>
      </c>
    </row>
    <row r="10" spans="1:4" ht="20.100000000000001" customHeight="1" thickBot="1" x14ac:dyDescent="0.3">
      <c r="A10" s="375" t="s">
        <v>138</v>
      </c>
      <c r="B10" s="376"/>
      <c r="C10" s="377"/>
      <c r="D10" s="87" t="s">
        <v>139</v>
      </c>
    </row>
    <row r="11" spans="1:4" ht="28.5" customHeight="1" x14ac:dyDescent="0.25">
      <c r="A11" s="386" t="s">
        <v>77</v>
      </c>
      <c r="B11" s="387"/>
      <c r="C11" s="99" t="s">
        <v>78</v>
      </c>
    </row>
    <row r="12" spans="1:4" ht="16.5" customHeight="1" x14ac:dyDescent="0.25">
      <c r="A12" s="371" t="s">
        <v>140</v>
      </c>
      <c r="B12" s="372"/>
      <c r="C12" s="102">
        <f>+DesignEngineering!C272</f>
        <v>0</v>
      </c>
    </row>
    <row r="13" spans="1:4" ht="16.5" customHeight="1" x14ac:dyDescent="0.25">
      <c r="A13" s="371" t="s">
        <v>80</v>
      </c>
      <c r="B13" s="372"/>
      <c r="C13" s="102">
        <f>+'B-L Purchase'!C267</f>
        <v>0</v>
      </c>
    </row>
    <row r="14" spans="1:4" ht="16.5" customHeight="1" x14ac:dyDescent="0.25">
      <c r="A14" s="371" t="s">
        <v>81</v>
      </c>
      <c r="B14" s="372"/>
      <c r="C14" s="102">
        <f>+WiringElectrical!D266</f>
        <v>0</v>
      </c>
    </row>
    <row r="15" spans="1:4" ht="16.5" customHeight="1" x14ac:dyDescent="0.25">
      <c r="A15" s="371" t="s">
        <v>82</v>
      </c>
      <c r="B15" s="372"/>
      <c r="C15" s="102">
        <f>+EML!D267</f>
        <v>0</v>
      </c>
    </row>
    <row r="16" spans="1:4" ht="16.5" customHeight="1" x14ac:dyDescent="0.25">
      <c r="A16" s="371" t="s">
        <v>83</v>
      </c>
      <c r="B16" s="372"/>
      <c r="C16" s="102">
        <f>+Paving!D266</f>
        <v>0</v>
      </c>
    </row>
    <row r="17" spans="1:3" ht="16.5" customHeight="1" x14ac:dyDescent="0.25">
      <c r="A17" s="371" t="s">
        <v>141</v>
      </c>
      <c r="B17" s="372"/>
      <c r="C17" s="102">
        <f>+ConstructionMgmt!C267</f>
        <v>0</v>
      </c>
    </row>
    <row r="18" spans="1:3" ht="16.5" customHeight="1" x14ac:dyDescent="0.25">
      <c r="A18" s="371" t="s">
        <v>85</v>
      </c>
      <c r="B18" s="372"/>
      <c r="C18" s="102">
        <f>+Mechanical!D267</f>
        <v>0</v>
      </c>
    </row>
    <row r="19" spans="1:3" ht="16.5" customHeight="1" x14ac:dyDescent="0.25">
      <c r="A19" s="371" t="s">
        <v>86</v>
      </c>
      <c r="B19" s="372"/>
      <c r="C19" s="102">
        <f>+Excavation!C267</f>
        <v>0</v>
      </c>
    </row>
    <row r="20" spans="1:3" ht="16.5" customHeight="1" x14ac:dyDescent="0.25">
      <c r="A20" s="371" t="s">
        <v>87</v>
      </c>
      <c r="B20" s="372"/>
      <c r="C20" s="102">
        <f>+Plumbing!D266</f>
        <v>0</v>
      </c>
    </row>
    <row r="21" spans="1:3" ht="16.5" customHeight="1" x14ac:dyDescent="0.25">
      <c r="A21" s="371" t="s">
        <v>88</v>
      </c>
      <c r="B21" s="372"/>
      <c r="C21" s="102">
        <f>+OtherConstruct!C267</f>
        <v>0</v>
      </c>
    </row>
    <row r="22" spans="1:3" ht="16.5" customHeight="1" x14ac:dyDescent="0.25">
      <c r="A22" s="371" t="s">
        <v>142</v>
      </c>
      <c r="B22" s="372"/>
      <c r="C22" s="102">
        <f>+Contingency!C267</f>
        <v>0</v>
      </c>
    </row>
    <row r="23" spans="1:3" ht="16.5" hidden="1" customHeight="1" x14ac:dyDescent="0.25">
      <c r="A23" s="371" t="str">
        <f>'Section A'!A20</f>
        <v>12A.GRANT EXCLUSIVE LINE ITEM</v>
      </c>
      <c r="B23" s="372"/>
      <c r="C23" s="102">
        <f ca="1">+'12A'!F$267</f>
        <v>21819573.129999999</v>
      </c>
    </row>
    <row r="24" spans="1:3" ht="16.5" hidden="1" customHeight="1" x14ac:dyDescent="0.25">
      <c r="A24" s="371" t="str">
        <f>'Section A'!A21</f>
        <v>12B.GRANT EXCLUSIVE LINE ITEM</v>
      </c>
      <c r="B24" s="372"/>
      <c r="C24" s="102">
        <f ca="1">+'12B'!F$267</f>
        <v>33699489.579999998</v>
      </c>
    </row>
    <row r="25" spans="1:3" ht="16.5" hidden="1" customHeight="1" x14ac:dyDescent="0.25">
      <c r="A25" s="371" t="str">
        <f>'Section A'!A22</f>
        <v>12C.GRANT EXCLUSIVE LINE ITEM</v>
      </c>
      <c r="B25" s="372"/>
      <c r="C25" s="102">
        <f ca="1">+'12C'!F$267</f>
        <v>56164817.780000001</v>
      </c>
    </row>
    <row r="26" spans="1:3" ht="16.5" hidden="1" customHeight="1" x14ac:dyDescent="0.25">
      <c r="A26" s="371" t="str">
        <f>'Section A'!A23</f>
        <v>12D.GRANT EXCLUSIVE LINE ITEM</v>
      </c>
      <c r="B26" s="372"/>
      <c r="C26" s="102">
        <f ca="1">+'12D'!F$267</f>
        <v>42758063.880000003</v>
      </c>
    </row>
    <row r="27" spans="1:3" ht="16.5" hidden="1" customHeight="1" x14ac:dyDescent="0.25">
      <c r="A27" s="371" t="str">
        <f>'Section A'!A24</f>
        <v>12E.GRANT EXCLUSIVE LINE ITEM</v>
      </c>
      <c r="B27" s="372"/>
      <c r="C27" s="102">
        <f ca="1">+'12E'!F$267</f>
        <v>42473342.350000001</v>
      </c>
    </row>
    <row r="28" spans="1:3" ht="16.5" hidden="1" customHeight="1" x14ac:dyDescent="0.25">
      <c r="A28" s="371" t="str">
        <f>'Section A'!A25</f>
        <v>12F.GRANT EXCLUSIVE LINE ITEM</v>
      </c>
      <c r="B28" s="372"/>
      <c r="C28" s="102">
        <f ca="1">+'12F'!F$267</f>
        <v>55827910.109999999</v>
      </c>
    </row>
    <row r="29" spans="1:3" ht="16.5" hidden="1" customHeight="1" x14ac:dyDescent="0.25">
      <c r="A29" s="371" t="str">
        <f>'Section A'!A26</f>
        <v>12G.GRANT EXCLUSIVE LINE ITEM</v>
      </c>
      <c r="B29" s="372"/>
      <c r="C29" s="102">
        <f ca="1">+'12G'!F$267</f>
        <v>31289175.609999999</v>
      </c>
    </row>
    <row r="30" spans="1:3" ht="16.5" hidden="1" customHeight="1" x14ac:dyDescent="0.25">
      <c r="A30" s="371" t="str">
        <f>'Section A'!A27</f>
        <v>12H.GRANT EXCLUSIVE LINE ITEM</v>
      </c>
      <c r="B30" s="372"/>
      <c r="C30" s="102">
        <f ca="1">+'12H'!F$267</f>
        <v>36830166.340000004</v>
      </c>
    </row>
    <row r="31" spans="1:3" ht="16.5" hidden="1" customHeight="1" x14ac:dyDescent="0.25">
      <c r="A31" s="371" t="str">
        <f>'Section A'!A28</f>
        <v>12I.GRANT EXCLUSIVE LINE ITEM</v>
      </c>
      <c r="B31" s="372"/>
      <c r="C31" s="102">
        <f ca="1">+'12I'!F$267</f>
        <v>40595236.829999998</v>
      </c>
    </row>
    <row r="32" spans="1:3" ht="16.5" hidden="1" customHeight="1" x14ac:dyDescent="0.25">
      <c r="A32" s="371" t="str">
        <f>'Section A'!A29</f>
        <v>12J.GRANT EXCLUSIVE LINE ITEM</v>
      </c>
      <c r="B32" s="372"/>
      <c r="C32" s="102">
        <f ca="1">+'12J'!F$267</f>
        <v>33795502.630000003</v>
      </c>
    </row>
    <row r="33" spans="1:3" ht="16.5" hidden="1" customHeight="1" x14ac:dyDescent="0.25">
      <c r="A33" s="371" t="str">
        <f>'Section A'!A30</f>
        <v>12K.GRANT EXCLUSIVE LINE ITEM</v>
      </c>
      <c r="B33" s="372"/>
      <c r="C33" s="102">
        <f ca="1">+'12K'!F$267</f>
        <v>34735110.380000003</v>
      </c>
    </row>
    <row r="34" spans="1:3" ht="22.5" customHeight="1" x14ac:dyDescent="0.25">
      <c r="A34" s="388" t="s">
        <v>143</v>
      </c>
      <c r="B34" s="389"/>
      <c r="C34" s="102">
        <f>SUBTOTAL(109,C12:C33)</f>
        <v>0</v>
      </c>
    </row>
    <row r="35" spans="1:3" ht="17.45" customHeight="1" x14ac:dyDescent="0.25"/>
    <row r="36" spans="1:3" ht="17.45" customHeight="1" x14ac:dyDescent="0.25"/>
    <row r="37" spans="1:3" ht="17.45" customHeight="1" x14ac:dyDescent="0.25"/>
    <row r="39" spans="1:3" ht="15" customHeight="1" x14ac:dyDescent="0.25"/>
    <row r="40" spans="1:3" ht="22.5" customHeight="1" x14ac:dyDescent="0.25"/>
  </sheetData>
  <sheetProtection algorithmName="SHA-512" hashValue="NbGPIP/4eTeOPQjan5T6WBD3uD+roXNQCb8eXLmMKp4j/pgHAQ/WUSJlkjPgZpHpxwZHTcaJQYXtQyh9WG+shA==" saltValue="+z6gUQ2zBpudg2DCVFKh2A==" spinCount="100000" sheet="1" objects="1" scenarios="1"/>
  <autoFilter ref="A11:B34" xr:uid="{00000000-0001-0000-0300-000000000000}">
    <filterColumn colId="0" showButton="0">
      <filters>
        <filter val="1. Design/Engineering"/>
        <filter val="10. Other Construction Expenses"/>
        <filter val="11. Contingency"/>
        <filter val="19. Total Costs NON-State Funds (Lines 17 &amp; 18)"/>
        <filter val="2. Building/Land Purchase"/>
        <filter val="3. Wiring/Electrical"/>
        <filter val="4. Equipment/Materials/Labor"/>
        <filter val="5. Paving/Concrete/Masonry"/>
        <filter val="6. Construction Management/Oversight"/>
        <filter val="7. Mechanical System"/>
        <filter val="8. Excavation/Site Prep/Demo"/>
        <filter val="9. Plumbing"/>
      </filters>
    </filterColumn>
  </autoFilter>
  <mergeCells count="31">
    <mergeCell ref="A20:B20"/>
    <mergeCell ref="A17:B17"/>
    <mergeCell ref="A31:B31"/>
    <mergeCell ref="A32:B32"/>
    <mergeCell ref="A34:B34"/>
    <mergeCell ref="A22:B22"/>
    <mergeCell ref="A23:B23"/>
    <mergeCell ref="A33:B33"/>
    <mergeCell ref="A28:B28"/>
    <mergeCell ref="A24:B24"/>
    <mergeCell ref="A25:B25"/>
    <mergeCell ref="A26:B26"/>
    <mergeCell ref="A27:B27"/>
    <mergeCell ref="A29:B29"/>
    <mergeCell ref="A30:B30"/>
    <mergeCell ref="A21:B21"/>
    <mergeCell ref="A19:B19"/>
    <mergeCell ref="A3:B3"/>
    <mergeCell ref="A10:C10"/>
    <mergeCell ref="A5:B5"/>
    <mergeCell ref="A9:B9"/>
    <mergeCell ref="A7:B7"/>
    <mergeCell ref="A8:B8"/>
    <mergeCell ref="A6:B6"/>
    <mergeCell ref="A11:B11"/>
    <mergeCell ref="A12:B12"/>
    <mergeCell ref="A13:B13"/>
    <mergeCell ref="A14:B14"/>
    <mergeCell ref="A18:B18"/>
    <mergeCell ref="A16:B16"/>
    <mergeCell ref="A15:B15"/>
  </mergeCells>
  <printOptions horizontalCentered="1"/>
  <pageMargins left="0.25" right="0.25" top="0.25" bottom="0.25" header="0" footer="0"/>
  <pageSetup orientation="landscape" blackAndWhite="1" r:id="rId1"/>
  <headerFooter>
    <oddFooter>&amp;L&amp;F</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I25"/>
  <sheetViews>
    <sheetView view="pageBreakPreview" zoomScaleNormal="100" zoomScaleSheetLayoutView="100" workbookViewId="0">
      <selection activeCell="C4" sqref="C4"/>
    </sheetView>
  </sheetViews>
  <sheetFormatPr defaultRowHeight="15" x14ac:dyDescent="0.25"/>
  <cols>
    <col min="1" max="9" width="14.28515625" customWidth="1"/>
  </cols>
  <sheetData>
    <row r="1" spans="1:9" ht="39.75" customHeight="1" thickTop="1" thickBot="1" x14ac:dyDescent="0.3">
      <c r="A1" s="392" t="s">
        <v>144</v>
      </c>
      <c r="B1" s="393"/>
      <c r="C1" s="394"/>
      <c r="D1" s="392" t="s">
        <v>145</v>
      </c>
      <c r="E1" s="393"/>
      <c r="F1" s="394"/>
      <c r="G1" s="395" t="str">
        <f>"AGENCY: "&amp;'Section B'!C1</f>
        <v>AGENCY: Commerce &amp; Economic Opportunity</v>
      </c>
      <c r="H1" s="396"/>
      <c r="I1" s="397"/>
    </row>
    <row r="2" spans="1:9" s="141" customFormat="1" ht="50.1" customHeight="1" thickTop="1" thickBot="1" x14ac:dyDescent="0.3">
      <c r="A2" s="395" t="str">
        <f>"Organization Name: "&amp;'Section A'!B2</f>
        <v xml:space="preserve">Organization Name: </v>
      </c>
      <c r="B2" s="396"/>
      <c r="C2" s="396"/>
      <c r="D2" s="400" t="str">
        <f>"CSFA Description: "&amp;'Section A'!D3</f>
        <v xml:space="preserve">CSFA Description: </v>
      </c>
      <c r="E2" s="401"/>
      <c r="F2" s="402"/>
      <c r="G2" s="395" t="str">
        <f>"NOFO # "&amp;'Section A'!F2</f>
        <v xml:space="preserve">NOFO # </v>
      </c>
      <c r="H2" s="396"/>
      <c r="I2" s="397"/>
    </row>
    <row r="3" spans="1:9" ht="16.5" customHeight="1" thickTop="1" thickBot="1" x14ac:dyDescent="0.3">
      <c r="A3" s="398" t="str">
        <f>"CSFA #: "&amp;'Section A'!B3</f>
        <v xml:space="preserve">CSFA #: </v>
      </c>
      <c r="B3" s="399"/>
      <c r="C3" s="399"/>
      <c r="D3" s="403" t="str">
        <f>"DUNS # "&amp;'Section A'!D2</f>
        <v xml:space="preserve">DUNS # </v>
      </c>
      <c r="E3" s="404"/>
      <c r="F3" s="405"/>
      <c r="G3" s="395" t="str">
        <f>"Fiscal Year(s): "&amp;'Section A'!F3</f>
        <v xml:space="preserve">Fiscal Year(s): </v>
      </c>
      <c r="H3" s="396"/>
      <c r="I3" s="397"/>
    </row>
    <row r="4" spans="1:9" ht="15.75" thickTop="1" x14ac:dyDescent="0.25"/>
    <row r="5" spans="1:9" x14ac:dyDescent="0.25">
      <c r="A5" s="30" t="s">
        <v>146</v>
      </c>
      <c r="B5" s="29"/>
    </row>
    <row r="6" spans="1:9" ht="36" customHeight="1" x14ac:dyDescent="0.25">
      <c r="A6" s="391" t="s">
        <v>147</v>
      </c>
      <c r="B6" s="391"/>
      <c r="C6" s="391"/>
      <c r="D6" s="391"/>
      <c r="E6" s="391"/>
      <c r="F6" s="391"/>
      <c r="G6" s="391"/>
      <c r="H6" s="391"/>
      <c r="I6" s="391"/>
    </row>
    <row r="7" spans="1:9" x14ac:dyDescent="0.25">
      <c r="A7" s="4"/>
      <c r="B7" s="5"/>
      <c r="C7" s="5"/>
      <c r="D7" s="5"/>
      <c r="E7" s="5"/>
      <c r="F7" s="5"/>
      <c r="G7" s="5"/>
      <c r="H7" s="5"/>
      <c r="I7" s="5"/>
    </row>
    <row r="8" spans="1:9" x14ac:dyDescent="0.25">
      <c r="A8" s="4"/>
      <c r="B8" s="5"/>
      <c r="C8" s="5"/>
      <c r="D8" s="5"/>
      <c r="E8" s="5"/>
      <c r="F8" s="5"/>
      <c r="G8" s="5"/>
      <c r="H8" s="5"/>
      <c r="I8" s="5"/>
    </row>
    <row r="9" spans="1:9" x14ac:dyDescent="0.25">
      <c r="A9" s="4"/>
      <c r="B9" s="5"/>
      <c r="C9" s="5"/>
      <c r="D9" s="5"/>
      <c r="E9" s="5"/>
      <c r="F9" s="5"/>
      <c r="G9" s="5"/>
      <c r="H9" s="5"/>
      <c r="I9" s="5"/>
    </row>
    <row r="10" spans="1:9" x14ac:dyDescent="0.25">
      <c r="A10" s="406"/>
      <c r="B10" s="406"/>
      <c r="C10" s="406"/>
      <c r="D10" s="5"/>
      <c r="E10" s="406"/>
      <c r="F10" s="406"/>
      <c r="G10" s="406"/>
      <c r="H10" s="5"/>
      <c r="I10" s="5"/>
    </row>
    <row r="11" spans="1:9" x14ac:dyDescent="0.25">
      <c r="A11" s="4" t="s">
        <v>148</v>
      </c>
      <c r="B11" s="5"/>
      <c r="C11" s="5"/>
      <c r="D11" s="5"/>
      <c r="E11" s="4" t="s">
        <v>148</v>
      </c>
      <c r="F11" s="5"/>
      <c r="G11" s="5"/>
      <c r="H11" s="5"/>
      <c r="I11" s="5"/>
    </row>
    <row r="12" spans="1:9" x14ac:dyDescent="0.25">
      <c r="A12" s="4"/>
      <c r="B12" s="5"/>
      <c r="C12" s="5"/>
      <c r="D12" s="5"/>
      <c r="E12" s="4"/>
      <c r="F12" s="5"/>
      <c r="G12" s="5"/>
      <c r="H12" s="5"/>
      <c r="I12" s="5"/>
    </row>
    <row r="13" spans="1:9" x14ac:dyDescent="0.25">
      <c r="A13" s="407"/>
      <c r="B13" s="407"/>
      <c r="C13" s="407"/>
      <c r="D13" s="5"/>
      <c r="E13" s="407"/>
      <c r="F13" s="407"/>
      <c r="G13" s="407"/>
      <c r="H13" s="5"/>
      <c r="I13" s="5"/>
    </row>
    <row r="14" spans="1:9" x14ac:dyDescent="0.25">
      <c r="A14" s="4" t="s">
        <v>149</v>
      </c>
      <c r="B14" s="5"/>
      <c r="C14" s="5"/>
      <c r="D14" s="5"/>
      <c r="E14" s="4" t="s">
        <v>149</v>
      </c>
      <c r="F14" s="5"/>
      <c r="G14" s="5"/>
      <c r="H14" s="5"/>
      <c r="I14" s="5"/>
    </row>
    <row r="15" spans="1:9" x14ac:dyDescent="0.25">
      <c r="A15" s="4"/>
      <c r="B15" s="5"/>
      <c r="C15" s="5"/>
      <c r="D15" s="5"/>
      <c r="E15" s="4"/>
      <c r="F15" s="5"/>
      <c r="G15" s="5"/>
      <c r="H15" s="5"/>
      <c r="I15" s="5"/>
    </row>
    <row r="16" spans="1:9" x14ac:dyDescent="0.25">
      <c r="A16" s="406"/>
      <c r="B16" s="406"/>
      <c r="C16" s="406"/>
      <c r="D16" s="5"/>
      <c r="E16" s="406"/>
      <c r="F16" s="406"/>
      <c r="G16" s="406"/>
      <c r="H16" s="5"/>
      <c r="I16" s="5"/>
    </row>
    <row r="17" spans="1:9" x14ac:dyDescent="0.25">
      <c r="A17" s="4" t="s">
        <v>150</v>
      </c>
      <c r="B17" s="5"/>
      <c r="C17" s="5"/>
      <c r="D17" s="5"/>
      <c r="E17" s="4" t="s">
        <v>150</v>
      </c>
      <c r="F17" s="5"/>
      <c r="G17" s="5"/>
      <c r="H17" s="5"/>
      <c r="I17" s="5"/>
    </row>
    <row r="18" spans="1:9" x14ac:dyDescent="0.25">
      <c r="A18" s="4"/>
      <c r="B18" s="5"/>
      <c r="C18" s="5"/>
      <c r="D18" s="5"/>
      <c r="E18" s="4"/>
      <c r="F18" s="5"/>
      <c r="G18" s="5"/>
      <c r="H18" s="5"/>
      <c r="I18" s="5"/>
    </row>
    <row r="19" spans="1:9" x14ac:dyDescent="0.25">
      <c r="A19" s="406"/>
      <c r="B19" s="406"/>
      <c r="C19" s="406"/>
      <c r="D19" s="5"/>
      <c r="E19" s="406"/>
      <c r="F19" s="406"/>
      <c r="G19" s="406"/>
      <c r="H19" s="5"/>
      <c r="I19" s="5"/>
    </row>
    <row r="20" spans="1:9" x14ac:dyDescent="0.25">
      <c r="A20" s="4" t="s">
        <v>151</v>
      </c>
      <c r="B20" s="5"/>
      <c r="C20" s="5"/>
      <c r="D20" s="5"/>
      <c r="E20" s="4" t="s">
        <v>151</v>
      </c>
      <c r="F20" s="5"/>
      <c r="G20" s="5"/>
      <c r="H20" s="5"/>
      <c r="I20" s="5"/>
    </row>
    <row r="21" spans="1:9" x14ac:dyDescent="0.25">
      <c r="A21" s="4" t="s">
        <v>152</v>
      </c>
      <c r="B21" s="5"/>
      <c r="C21" s="5"/>
      <c r="D21" s="5"/>
      <c r="E21" s="4" t="s">
        <v>153</v>
      </c>
      <c r="F21" s="5"/>
      <c r="G21" s="5"/>
      <c r="H21" s="5"/>
      <c r="I21" s="5"/>
    </row>
    <row r="22" spans="1:9" ht="28.5" customHeight="1" x14ac:dyDescent="0.25">
      <c r="A22" s="406"/>
      <c r="B22" s="406"/>
      <c r="C22" s="406"/>
      <c r="D22" s="5"/>
      <c r="E22" s="406"/>
      <c r="F22" s="406"/>
      <c r="G22" s="406"/>
      <c r="H22" s="5"/>
      <c r="I22" s="5"/>
    </row>
    <row r="23" spans="1:9" x14ac:dyDescent="0.25">
      <c r="A23" s="4" t="s">
        <v>154</v>
      </c>
      <c r="B23" s="5"/>
      <c r="C23" s="5"/>
      <c r="D23" s="5"/>
      <c r="E23" s="4" t="s">
        <v>154</v>
      </c>
      <c r="F23" s="5"/>
      <c r="G23" s="5"/>
      <c r="H23" s="5"/>
      <c r="I23" s="5"/>
    </row>
    <row r="24" spans="1:9" x14ac:dyDescent="0.25">
      <c r="A24" s="5"/>
      <c r="B24" s="5"/>
      <c r="C24" s="5"/>
      <c r="D24" s="5"/>
      <c r="E24" s="5"/>
      <c r="F24" s="5"/>
      <c r="G24" s="5"/>
      <c r="H24" s="5"/>
      <c r="I24" s="5"/>
    </row>
    <row r="25" spans="1:9" ht="42.75" customHeight="1" x14ac:dyDescent="0.25">
      <c r="A25" s="390" t="s">
        <v>155</v>
      </c>
      <c r="B25" s="390"/>
      <c r="C25" s="390"/>
      <c r="D25" s="390"/>
      <c r="E25" s="390"/>
      <c r="F25" s="390"/>
      <c r="G25" s="390"/>
    </row>
  </sheetData>
  <mergeCells count="21">
    <mergeCell ref="E16:G16"/>
    <mergeCell ref="A19:C19"/>
    <mergeCell ref="E19:G19"/>
    <mergeCell ref="A22:C22"/>
    <mergeCell ref="E22:G22"/>
    <mergeCell ref="A25:G25"/>
    <mergeCell ref="A6:I6"/>
    <mergeCell ref="A1:C1"/>
    <mergeCell ref="G1:I1"/>
    <mergeCell ref="G2:I2"/>
    <mergeCell ref="G3:I3"/>
    <mergeCell ref="D1:F1"/>
    <mergeCell ref="A2:C2"/>
    <mergeCell ref="A3:C3"/>
    <mergeCell ref="D2:F2"/>
    <mergeCell ref="D3:F3"/>
    <mergeCell ref="A10:C10"/>
    <mergeCell ref="E10:G10"/>
    <mergeCell ref="A13:C13"/>
    <mergeCell ref="E13:G13"/>
    <mergeCell ref="A16:C16"/>
  </mergeCells>
  <printOptions horizontalCentered="1"/>
  <pageMargins left="0.25" right="0.25" top="0.25" bottom="0.25" header="0" footer="0"/>
  <pageSetup orientation="landscape" blackAndWhite="1" r:id="rId1"/>
  <headerFooter>
    <oddFooter>&amp;L&amp;F</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N283"/>
  <sheetViews>
    <sheetView view="pageBreakPreview" zoomScaleNormal="100" zoomScaleSheetLayoutView="100" workbookViewId="0">
      <pane ySplit="5" topLeftCell="A6" activePane="bottomLeft" state="frozen"/>
      <selection activeCell="K24" sqref="K24"/>
      <selection pane="bottomLeft" activeCell="A277" sqref="A277:C277"/>
    </sheetView>
  </sheetViews>
  <sheetFormatPr defaultColWidth="9.140625" defaultRowHeight="15" x14ac:dyDescent="0.25"/>
  <cols>
    <col min="1" max="2" width="55.28515625" style="104" customWidth="1"/>
    <col min="3" max="3" width="16.140625" style="104" bestFit="1" customWidth="1"/>
    <col min="4" max="4" width="17" style="253" hidden="1" customWidth="1"/>
    <col min="5" max="5" width="2.28515625" style="104" customWidth="1"/>
    <col min="6" max="6" width="9.140625" style="104" customWidth="1"/>
    <col min="7" max="16384" width="9.140625" style="104"/>
  </cols>
  <sheetData>
    <row r="1" spans="1:12" ht="25.5" customHeight="1" x14ac:dyDescent="0.25">
      <c r="A1" s="411" t="s">
        <v>156</v>
      </c>
      <c r="B1" s="411"/>
      <c r="C1" s="103">
        <f>+'Section A'!B2</f>
        <v>0</v>
      </c>
      <c r="D1" s="253" t="s">
        <v>157</v>
      </c>
      <c r="E1" s="175"/>
      <c r="F1" s="175"/>
      <c r="G1" s="175"/>
      <c r="H1" s="175"/>
      <c r="I1" s="175"/>
      <c r="J1" s="175"/>
      <c r="K1" s="175"/>
      <c r="L1" s="175"/>
    </row>
    <row r="2" spans="1:12" ht="52.5" customHeight="1" x14ac:dyDescent="0.25">
      <c r="A2" s="412" t="s">
        <v>158</v>
      </c>
      <c r="B2" s="412"/>
      <c r="C2" s="412"/>
      <c r="D2" s="288" t="s">
        <v>159</v>
      </c>
      <c r="E2" s="176"/>
      <c r="F2" s="176"/>
      <c r="G2" s="103"/>
    </row>
    <row r="3" spans="1:12" ht="6.75" customHeight="1" x14ac:dyDescent="0.25">
      <c r="A3" s="176"/>
      <c r="B3" s="176"/>
      <c r="C3" s="176"/>
      <c r="D3" s="155" t="s">
        <v>159</v>
      </c>
      <c r="E3" s="176"/>
      <c r="F3" s="176"/>
      <c r="G3" s="103"/>
    </row>
    <row r="4" spans="1:12" ht="6.75" customHeight="1" x14ac:dyDescent="0.25">
      <c r="A4" s="119"/>
      <c r="B4" s="119"/>
      <c r="C4" s="177"/>
      <c r="D4" s="241" t="s">
        <v>159</v>
      </c>
      <c r="E4" s="119"/>
      <c r="F4" s="178"/>
    </row>
    <row r="5" spans="1:12" x14ac:dyDescent="0.25">
      <c r="A5" s="179" t="s">
        <v>160</v>
      </c>
      <c r="B5" s="179" t="s">
        <v>161</v>
      </c>
      <c r="C5" s="179" t="s">
        <v>162</v>
      </c>
      <c r="D5" s="254" t="s">
        <v>159</v>
      </c>
      <c r="E5" s="119"/>
      <c r="F5" s="120" t="s">
        <v>163</v>
      </c>
    </row>
    <row r="6" spans="1:12" s="108" customFormat="1" x14ac:dyDescent="0.25">
      <c r="A6" s="282"/>
      <c r="B6" s="282"/>
      <c r="C6" s="266">
        <v>0</v>
      </c>
      <c r="D6" s="254" t="s">
        <v>164</v>
      </c>
      <c r="E6" s="114"/>
      <c r="F6" s="180"/>
    </row>
    <row r="7" spans="1:12" s="108" customFormat="1" x14ac:dyDescent="0.25">
      <c r="A7" s="282"/>
      <c r="B7" s="282"/>
      <c r="C7" s="266">
        <v>0</v>
      </c>
      <c r="D7" s="254" t="s">
        <v>164</v>
      </c>
      <c r="E7" s="181"/>
      <c r="F7" s="182"/>
    </row>
    <row r="8" spans="1:12" s="108" customFormat="1" x14ac:dyDescent="0.25">
      <c r="A8" s="282"/>
      <c r="B8" s="282"/>
      <c r="C8" s="266">
        <v>0</v>
      </c>
      <c r="D8" s="254" t="s">
        <v>164</v>
      </c>
      <c r="E8" s="181"/>
      <c r="F8" s="111"/>
    </row>
    <row r="9" spans="1:12" s="108" customFormat="1" hidden="1" x14ac:dyDescent="0.25">
      <c r="A9" s="282"/>
      <c r="B9" s="282"/>
      <c r="C9" s="266">
        <v>0</v>
      </c>
      <c r="D9" s="254" t="s">
        <v>164</v>
      </c>
      <c r="E9" s="181"/>
      <c r="F9" s="182"/>
    </row>
    <row r="10" spans="1:12" s="108" customFormat="1" hidden="1" x14ac:dyDescent="0.25">
      <c r="A10" s="282"/>
      <c r="B10" s="282"/>
      <c r="C10" s="266">
        <v>0</v>
      </c>
      <c r="D10" s="254" t="s">
        <v>164</v>
      </c>
      <c r="E10" s="181"/>
      <c r="F10" s="111"/>
    </row>
    <row r="11" spans="1:12" s="108" customFormat="1" hidden="1" x14ac:dyDescent="0.25">
      <c r="A11" s="282"/>
      <c r="B11" s="282"/>
      <c r="C11" s="266">
        <v>0</v>
      </c>
      <c r="D11" s="254" t="s">
        <v>164</v>
      </c>
      <c r="E11" s="181"/>
      <c r="F11" s="182"/>
    </row>
    <row r="12" spans="1:12" s="108" customFormat="1" hidden="1" x14ac:dyDescent="0.25">
      <c r="A12" s="282"/>
      <c r="B12" s="282"/>
      <c r="C12" s="266">
        <v>0</v>
      </c>
      <c r="D12" s="254" t="s">
        <v>164</v>
      </c>
      <c r="E12" s="181"/>
      <c r="F12" s="111"/>
    </row>
    <row r="13" spans="1:12" s="108" customFormat="1" hidden="1" x14ac:dyDescent="0.25">
      <c r="A13" s="282"/>
      <c r="B13" s="282"/>
      <c r="C13" s="266">
        <v>0</v>
      </c>
      <c r="D13" s="254" t="s">
        <v>164</v>
      </c>
      <c r="E13" s="181"/>
      <c r="F13" s="182"/>
    </row>
    <row r="14" spans="1:12" s="108" customFormat="1" hidden="1" x14ac:dyDescent="0.25">
      <c r="A14" s="282"/>
      <c r="B14" s="282"/>
      <c r="C14" s="266">
        <v>0</v>
      </c>
      <c r="D14" s="254" t="s">
        <v>164</v>
      </c>
      <c r="E14" s="181"/>
      <c r="F14" s="111"/>
    </row>
    <row r="15" spans="1:12" s="108" customFormat="1" hidden="1" x14ac:dyDescent="0.25">
      <c r="A15" s="282"/>
      <c r="B15" s="282"/>
      <c r="C15" s="266">
        <v>0</v>
      </c>
      <c r="D15" s="254" t="s">
        <v>164</v>
      </c>
      <c r="E15" s="181"/>
      <c r="F15" s="182"/>
    </row>
    <row r="16" spans="1:12" s="108" customFormat="1" hidden="1" x14ac:dyDescent="0.25">
      <c r="A16" s="282"/>
      <c r="B16" s="282"/>
      <c r="C16" s="266">
        <v>0</v>
      </c>
      <c r="D16" s="254" t="s">
        <v>164</v>
      </c>
      <c r="E16" s="181"/>
      <c r="F16" s="111"/>
    </row>
    <row r="17" spans="1:8" s="108" customFormat="1" hidden="1" x14ac:dyDescent="0.25">
      <c r="A17" s="282"/>
      <c r="B17" s="282"/>
      <c r="C17" s="266">
        <v>0</v>
      </c>
      <c r="D17" s="254" t="s">
        <v>164</v>
      </c>
      <c r="E17" s="181"/>
      <c r="F17" s="182"/>
    </row>
    <row r="18" spans="1:8" s="108" customFormat="1" hidden="1" x14ac:dyDescent="0.25">
      <c r="A18" s="282"/>
      <c r="B18" s="282"/>
      <c r="C18" s="266">
        <v>0</v>
      </c>
      <c r="D18" s="254" t="s">
        <v>164</v>
      </c>
      <c r="E18" s="181"/>
      <c r="F18" s="111"/>
    </row>
    <row r="19" spans="1:8" s="108" customFormat="1" hidden="1" x14ac:dyDescent="0.25">
      <c r="A19" s="282"/>
      <c r="B19" s="282"/>
      <c r="C19" s="266">
        <v>0</v>
      </c>
      <c r="D19" s="254" t="s">
        <v>164</v>
      </c>
      <c r="E19" s="181"/>
      <c r="F19" s="182"/>
    </row>
    <row r="20" spans="1:8" s="108" customFormat="1" hidden="1" x14ac:dyDescent="0.25">
      <c r="A20" s="282"/>
      <c r="B20" s="282"/>
      <c r="C20" s="266">
        <v>0</v>
      </c>
      <c r="D20" s="254" t="s">
        <v>164</v>
      </c>
      <c r="E20" s="181"/>
      <c r="F20" s="111"/>
    </row>
    <row r="21" spans="1:8" s="108" customFormat="1" hidden="1" x14ac:dyDescent="0.25">
      <c r="A21" s="282"/>
      <c r="B21" s="282"/>
      <c r="C21" s="266">
        <v>0</v>
      </c>
      <c r="D21" s="254" t="s">
        <v>164</v>
      </c>
      <c r="E21" s="181"/>
      <c r="F21" s="182"/>
    </row>
    <row r="22" spans="1:8" s="108" customFormat="1" hidden="1" x14ac:dyDescent="0.25">
      <c r="A22" s="282"/>
      <c r="B22" s="282"/>
      <c r="C22" s="266">
        <v>0</v>
      </c>
      <c r="D22" s="254" t="s">
        <v>164</v>
      </c>
      <c r="E22" s="181"/>
      <c r="F22" s="111"/>
    </row>
    <row r="23" spans="1:8" s="108" customFormat="1" hidden="1" x14ac:dyDescent="0.25">
      <c r="A23" s="282"/>
      <c r="B23" s="282"/>
      <c r="C23" s="266">
        <v>0</v>
      </c>
      <c r="D23" s="254" t="s">
        <v>164</v>
      </c>
      <c r="E23" s="181"/>
      <c r="F23" s="111"/>
      <c r="H23" s="106"/>
    </row>
    <row r="24" spans="1:8" s="108" customFormat="1" hidden="1" x14ac:dyDescent="0.25">
      <c r="A24" s="282"/>
      <c r="B24" s="282"/>
      <c r="C24" s="266">
        <v>0</v>
      </c>
      <c r="D24" s="254" t="s">
        <v>164</v>
      </c>
      <c r="E24" s="181"/>
      <c r="F24" s="182"/>
    </row>
    <row r="25" spans="1:8" s="108" customFormat="1" hidden="1" x14ac:dyDescent="0.25">
      <c r="A25" s="282"/>
      <c r="B25" s="282"/>
      <c r="C25" s="266">
        <v>0</v>
      </c>
      <c r="D25" s="254" t="s">
        <v>164</v>
      </c>
      <c r="E25" s="181"/>
      <c r="F25" s="111"/>
    </row>
    <row r="26" spans="1:8" s="108" customFormat="1" hidden="1" x14ac:dyDescent="0.25">
      <c r="A26" s="282"/>
      <c r="B26" s="282"/>
      <c r="C26" s="266">
        <v>0</v>
      </c>
      <c r="D26" s="254" t="s">
        <v>164</v>
      </c>
      <c r="E26" s="181"/>
      <c r="F26" s="182"/>
    </row>
    <row r="27" spans="1:8" s="108" customFormat="1" hidden="1" x14ac:dyDescent="0.25">
      <c r="A27" s="282"/>
      <c r="B27" s="282"/>
      <c r="C27" s="266">
        <v>0</v>
      </c>
      <c r="D27" s="254" t="s">
        <v>164</v>
      </c>
      <c r="E27" s="181"/>
      <c r="F27" s="111"/>
    </row>
    <row r="28" spans="1:8" s="108" customFormat="1" hidden="1" x14ac:dyDescent="0.25">
      <c r="A28" s="282"/>
      <c r="B28" s="282"/>
      <c r="C28" s="266">
        <v>0</v>
      </c>
      <c r="D28" s="254" t="s">
        <v>164</v>
      </c>
      <c r="E28" s="181"/>
      <c r="F28" s="182"/>
    </row>
    <row r="29" spans="1:8" s="108" customFormat="1" hidden="1" x14ac:dyDescent="0.25">
      <c r="A29" s="282"/>
      <c r="B29" s="282"/>
      <c r="C29" s="266">
        <v>0</v>
      </c>
      <c r="D29" s="254" t="s">
        <v>164</v>
      </c>
      <c r="E29" s="181"/>
      <c r="F29" s="111"/>
    </row>
    <row r="30" spans="1:8" s="108" customFormat="1" hidden="1" x14ac:dyDescent="0.25">
      <c r="A30" s="282"/>
      <c r="B30" s="282"/>
      <c r="C30" s="266">
        <v>0</v>
      </c>
      <c r="D30" s="254" t="s">
        <v>164</v>
      </c>
      <c r="E30" s="181"/>
      <c r="F30" s="182"/>
    </row>
    <row r="31" spans="1:8" s="108" customFormat="1" hidden="1" x14ac:dyDescent="0.25">
      <c r="A31" s="282"/>
      <c r="B31" s="282"/>
      <c r="C31" s="266">
        <v>0</v>
      </c>
      <c r="D31" s="254" t="s">
        <v>164</v>
      </c>
      <c r="E31" s="181"/>
      <c r="F31" s="111"/>
    </row>
    <row r="32" spans="1:8" s="108" customFormat="1" hidden="1" x14ac:dyDescent="0.25">
      <c r="A32" s="282"/>
      <c r="B32" s="282"/>
      <c r="C32" s="266">
        <v>0</v>
      </c>
      <c r="D32" s="254" t="s">
        <v>164</v>
      </c>
      <c r="E32" s="181"/>
      <c r="F32" s="182"/>
    </row>
    <row r="33" spans="1:6" s="108" customFormat="1" hidden="1" x14ac:dyDescent="0.25">
      <c r="A33" s="282"/>
      <c r="B33" s="282"/>
      <c r="C33" s="266">
        <v>0</v>
      </c>
      <c r="D33" s="254" t="s">
        <v>164</v>
      </c>
      <c r="E33" s="181"/>
      <c r="F33" s="111"/>
    </row>
    <row r="34" spans="1:6" s="108" customFormat="1" hidden="1" x14ac:dyDescent="0.25">
      <c r="A34" s="282"/>
      <c r="B34" s="282"/>
      <c r="C34" s="266">
        <v>0</v>
      </c>
      <c r="D34" s="254" t="s">
        <v>164</v>
      </c>
      <c r="E34" s="181"/>
      <c r="F34" s="182"/>
    </row>
    <row r="35" spans="1:6" s="108" customFormat="1" hidden="1" x14ac:dyDescent="0.25">
      <c r="A35" s="282"/>
      <c r="B35" s="282"/>
      <c r="C35" s="266">
        <v>0</v>
      </c>
      <c r="D35" s="254" t="s">
        <v>164</v>
      </c>
      <c r="E35" s="181"/>
      <c r="F35" s="111"/>
    </row>
    <row r="36" spans="1:6" s="108" customFormat="1" hidden="1" x14ac:dyDescent="0.25">
      <c r="A36" s="282"/>
      <c r="B36" s="282"/>
      <c r="C36" s="266">
        <v>0</v>
      </c>
      <c r="D36" s="254" t="s">
        <v>164</v>
      </c>
      <c r="E36" s="181"/>
      <c r="F36" s="182"/>
    </row>
    <row r="37" spans="1:6" s="108" customFormat="1" hidden="1" x14ac:dyDescent="0.25">
      <c r="A37" s="282"/>
      <c r="B37" s="282"/>
      <c r="C37" s="266">
        <v>0</v>
      </c>
      <c r="D37" s="254" t="s">
        <v>164</v>
      </c>
      <c r="E37" s="181"/>
      <c r="F37" s="111"/>
    </row>
    <row r="38" spans="1:6" s="108" customFormat="1" hidden="1" x14ac:dyDescent="0.25">
      <c r="A38" s="282"/>
      <c r="B38" s="282"/>
      <c r="C38" s="266">
        <v>0</v>
      </c>
      <c r="D38" s="254" t="s">
        <v>164</v>
      </c>
      <c r="E38" s="181"/>
      <c r="F38" s="182"/>
    </row>
    <row r="39" spans="1:6" s="108" customFormat="1" hidden="1" x14ac:dyDescent="0.25">
      <c r="A39" s="282"/>
      <c r="B39" s="282"/>
      <c r="C39" s="266">
        <v>0</v>
      </c>
      <c r="D39" s="254" t="s">
        <v>164</v>
      </c>
      <c r="E39" s="181"/>
      <c r="F39" s="111"/>
    </row>
    <row r="40" spans="1:6" s="108" customFormat="1" hidden="1" x14ac:dyDescent="0.25">
      <c r="A40" s="282"/>
      <c r="B40" s="282"/>
      <c r="C40" s="266">
        <v>0</v>
      </c>
      <c r="D40" s="254" t="s">
        <v>164</v>
      </c>
      <c r="E40" s="181"/>
      <c r="F40" s="182"/>
    </row>
    <row r="41" spans="1:6" s="108" customFormat="1" hidden="1" x14ac:dyDescent="0.25">
      <c r="A41" s="282"/>
      <c r="B41" s="282"/>
      <c r="C41" s="266">
        <v>0</v>
      </c>
      <c r="D41" s="254" t="s">
        <v>164</v>
      </c>
      <c r="E41" s="181"/>
      <c r="F41" s="111"/>
    </row>
    <row r="42" spans="1:6" s="108" customFormat="1" hidden="1" x14ac:dyDescent="0.25">
      <c r="A42" s="282"/>
      <c r="B42" s="282"/>
      <c r="C42" s="266">
        <v>0</v>
      </c>
      <c r="D42" s="254" t="s">
        <v>164</v>
      </c>
      <c r="E42" s="181"/>
      <c r="F42" s="182"/>
    </row>
    <row r="43" spans="1:6" s="108" customFormat="1" hidden="1" x14ac:dyDescent="0.25">
      <c r="A43" s="282"/>
      <c r="B43" s="282"/>
      <c r="C43" s="266">
        <v>0</v>
      </c>
      <c r="D43" s="254" t="s">
        <v>164</v>
      </c>
      <c r="E43" s="181"/>
      <c r="F43" s="111"/>
    </row>
    <row r="44" spans="1:6" s="108" customFormat="1" hidden="1" x14ac:dyDescent="0.25">
      <c r="A44" s="282"/>
      <c r="B44" s="282"/>
      <c r="C44" s="266">
        <v>0</v>
      </c>
      <c r="D44" s="254" t="s">
        <v>164</v>
      </c>
      <c r="E44" s="181"/>
      <c r="F44" s="182"/>
    </row>
    <row r="45" spans="1:6" s="108" customFormat="1" hidden="1" x14ac:dyDescent="0.25">
      <c r="A45" s="282"/>
      <c r="B45" s="282"/>
      <c r="C45" s="266">
        <v>0</v>
      </c>
      <c r="D45" s="254" t="s">
        <v>164</v>
      </c>
      <c r="E45" s="181"/>
      <c r="F45" s="111"/>
    </row>
    <row r="46" spans="1:6" s="108" customFormat="1" hidden="1" x14ac:dyDescent="0.25">
      <c r="A46" s="282"/>
      <c r="B46" s="282"/>
      <c r="C46" s="266">
        <v>0</v>
      </c>
      <c r="D46" s="254" t="s">
        <v>164</v>
      </c>
      <c r="E46" s="181"/>
      <c r="F46" s="182"/>
    </row>
    <row r="47" spans="1:6" s="108" customFormat="1" hidden="1" x14ac:dyDescent="0.25">
      <c r="A47" s="282"/>
      <c r="B47" s="282"/>
      <c r="C47" s="266">
        <v>0</v>
      </c>
      <c r="D47" s="254" t="s">
        <v>164</v>
      </c>
      <c r="E47" s="181"/>
      <c r="F47" s="111"/>
    </row>
    <row r="48" spans="1:6" s="108" customFormat="1" hidden="1" x14ac:dyDescent="0.25">
      <c r="A48" s="282"/>
      <c r="B48" s="282"/>
      <c r="C48" s="266">
        <v>0</v>
      </c>
      <c r="D48" s="254" t="s">
        <v>164</v>
      </c>
      <c r="E48" s="181"/>
      <c r="F48" s="182"/>
    </row>
    <row r="49" spans="1:8" s="108" customFormat="1" hidden="1" x14ac:dyDescent="0.25">
      <c r="A49" s="282"/>
      <c r="B49" s="282"/>
      <c r="C49" s="266">
        <v>0</v>
      </c>
      <c r="D49" s="254" t="s">
        <v>164</v>
      </c>
      <c r="E49" s="181"/>
      <c r="F49" s="111"/>
    </row>
    <row r="50" spans="1:8" s="108" customFormat="1" hidden="1" x14ac:dyDescent="0.25">
      <c r="A50" s="282"/>
      <c r="B50" s="282"/>
      <c r="C50" s="266">
        <v>0</v>
      </c>
      <c r="D50" s="254" t="s">
        <v>164</v>
      </c>
      <c r="E50" s="181"/>
      <c r="F50" s="182"/>
    </row>
    <row r="51" spans="1:8" s="108" customFormat="1" hidden="1" x14ac:dyDescent="0.25">
      <c r="A51" s="282"/>
      <c r="B51" s="282"/>
      <c r="C51" s="266">
        <v>0</v>
      </c>
      <c r="D51" s="254" t="s">
        <v>164</v>
      </c>
      <c r="E51" s="181"/>
      <c r="F51" s="111"/>
    </row>
    <row r="52" spans="1:8" s="108" customFormat="1" hidden="1" x14ac:dyDescent="0.25">
      <c r="A52" s="282"/>
      <c r="B52" s="282"/>
      <c r="C52" s="266">
        <v>0</v>
      </c>
      <c r="D52" s="254" t="s">
        <v>164</v>
      </c>
      <c r="E52" s="181"/>
      <c r="F52" s="182"/>
    </row>
    <row r="53" spans="1:8" s="108" customFormat="1" hidden="1" x14ac:dyDescent="0.25">
      <c r="A53" s="282"/>
      <c r="B53" s="282"/>
      <c r="C53" s="266">
        <v>0</v>
      </c>
      <c r="D53" s="254" t="s">
        <v>164</v>
      </c>
      <c r="E53" s="181"/>
      <c r="F53" s="111"/>
    </row>
    <row r="54" spans="1:8" s="108" customFormat="1" hidden="1" x14ac:dyDescent="0.25">
      <c r="A54" s="282"/>
      <c r="B54" s="282"/>
      <c r="C54" s="266">
        <v>0</v>
      </c>
      <c r="D54" s="254" t="s">
        <v>164</v>
      </c>
      <c r="E54" s="181"/>
      <c r="F54" s="182"/>
    </row>
    <row r="55" spans="1:8" s="108" customFormat="1" hidden="1" x14ac:dyDescent="0.25">
      <c r="A55" s="282"/>
      <c r="B55" s="282"/>
      <c r="C55" s="266">
        <v>0</v>
      </c>
      <c r="D55" s="254" t="s">
        <v>164</v>
      </c>
      <c r="E55" s="181"/>
      <c r="F55" s="111"/>
    </row>
    <row r="56" spans="1:8" s="108" customFormat="1" hidden="1" x14ac:dyDescent="0.25">
      <c r="A56" s="282"/>
      <c r="B56" s="282"/>
      <c r="C56" s="266">
        <v>0</v>
      </c>
      <c r="D56" s="254" t="s">
        <v>164</v>
      </c>
      <c r="E56" s="181"/>
      <c r="F56" s="111"/>
      <c r="H56" s="106"/>
    </row>
    <row r="57" spans="1:8" s="108" customFormat="1" hidden="1" x14ac:dyDescent="0.25">
      <c r="A57" s="282"/>
      <c r="B57" s="282"/>
      <c r="C57" s="266">
        <v>0</v>
      </c>
      <c r="D57" s="254" t="s">
        <v>164</v>
      </c>
      <c r="E57" s="181"/>
      <c r="F57" s="182"/>
    </row>
    <row r="58" spans="1:8" s="108" customFormat="1" hidden="1" x14ac:dyDescent="0.25">
      <c r="A58" s="282"/>
      <c r="B58" s="282"/>
      <c r="C58" s="266">
        <v>0</v>
      </c>
      <c r="D58" s="254" t="s">
        <v>164</v>
      </c>
      <c r="E58" s="181"/>
      <c r="F58" s="111"/>
    </row>
    <row r="59" spans="1:8" s="108" customFormat="1" hidden="1" x14ac:dyDescent="0.25">
      <c r="A59" s="282"/>
      <c r="B59" s="282"/>
      <c r="C59" s="266">
        <v>0</v>
      </c>
      <c r="D59" s="254" t="s">
        <v>164</v>
      </c>
      <c r="E59" s="181"/>
      <c r="F59" s="182"/>
    </row>
    <row r="60" spans="1:8" s="108" customFormat="1" hidden="1" x14ac:dyDescent="0.25">
      <c r="A60" s="282"/>
      <c r="B60" s="282"/>
      <c r="C60" s="266">
        <v>0</v>
      </c>
      <c r="D60" s="254" t="s">
        <v>164</v>
      </c>
      <c r="E60" s="181"/>
      <c r="F60" s="111"/>
    </row>
    <row r="61" spans="1:8" s="108" customFormat="1" hidden="1" x14ac:dyDescent="0.25">
      <c r="A61" s="282"/>
      <c r="B61" s="282"/>
      <c r="C61" s="266">
        <v>0</v>
      </c>
      <c r="D61" s="254" t="s">
        <v>164</v>
      </c>
      <c r="E61" s="181"/>
      <c r="F61" s="182"/>
    </row>
    <row r="62" spans="1:8" s="108" customFormat="1" hidden="1" x14ac:dyDescent="0.25">
      <c r="A62" s="282"/>
      <c r="B62" s="282"/>
      <c r="C62" s="266">
        <v>0</v>
      </c>
      <c r="D62" s="254" t="s">
        <v>164</v>
      </c>
      <c r="E62" s="181"/>
      <c r="F62" s="111"/>
    </row>
    <row r="63" spans="1:8" s="108" customFormat="1" hidden="1" x14ac:dyDescent="0.25">
      <c r="A63" s="282"/>
      <c r="B63" s="282"/>
      <c r="C63" s="266">
        <v>0</v>
      </c>
      <c r="D63" s="254" t="s">
        <v>164</v>
      </c>
      <c r="E63" s="181"/>
      <c r="F63" s="182"/>
    </row>
    <row r="64" spans="1:8" s="108" customFormat="1" hidden="1" x14ac:dyDescent="0.25">
      <c r="A64" s="282"/>
      <c r="B64" s="282"/>
      <c r="C64" s="266">
        <v>0</v>
      </c>
      <c r="D64" s="254" t="s">
        <v>164</v>
      </c>
      <c r="E64" s="181"/>
      <c r="F64" s="111"/>
    </row>
    <row r="65" spans="1:6" s="108" customFormat="1" hidden="1" x14ac:dyDescent="0.25">
      <c r="A65" s="282"/>
      <c r="B65" s="282"/>
      <c r="C65" s="266">
        <v>0</v>
      </c>
      <c r="D65" s="254" t="s">
        <v>164</v>
      </c>
      <c r="E65" s="181"/>
      <c r="F65" s="182"/>
    </row>
    <row r="66" spans="1:6" s="108" customFormat="1" hidden="1" x14ac:dyDescent="0.25">
      <c r="A66" s="282"/>
      <c r="B66" s="282"/>
      <c r="C66" s="266">
        <v>0</v>
      </c>
      <c r="D66" s="254" t="s">
        <v>164</v>
      </c>
      <c r="E66" s="181"/>
      <c r="F66" s="111"/>
    </row>
    <row r="67" spans="1:6" s="108" customFormat="1" hidden="1" x14ac:dyDescent="0.25">
      <c r="A67" s="282"/>
      <c r="B67" s="282"/>
      <c r="C67" s="266">
        <v>0</v>
      </c>
      <c r="D67" s="254" t="s">
        <v>164</v>
      </c>
      <c r="E67" s="181"/>
      <c r="F67" s="182"/>
    </row>
    <row r="68" spans="1:6" s="108" customFormat="1" hidden="1" x14ac:dyDescent="0.25">
      <c r="A68" s="282"/>
      <c r="B68" s="282"/>
      <c r="C68" s="266">
        <v>0</v>
      </c>
      <c r="D68" s="254" t="s">
        <v>164</v>
      </c>
      <c r="E68" s="181"/>
      <c r="F68" s="111"/>
    </row>
    <row r="69" spans="1:6" s="108" customFormat="1" hidden="1" x14ac:dyDescent="0.25">
      <c r="A69" s="282"/>
      <c r="B69" s="282"/>
      <c r="C69" s="266">
        <v>0</v>
      </c>
      <c r="D69" s="254" t="s">
        <v>164</v>
      </c>
      <c r="E69" s="181"/>
      <c r="F69" s="182"/>
    </row>
    <row r="70" spans="1:6" s="108" customFormat="1" hidden="1" x14ac:dyDescent="0.25">
      <c r="A70" s="282"/>
      <c r="B70" s="282"/>
      <c r="C70" s="266">
        <v>0</v>
      </c>
      <c r="D70" s="254" t="s">
        <v>164</v>
      </c>
      <c r="E70" s="181"/>
      <c r="F70" s="111"/>
    </row>
    <row r="71" spans="1:6" s="108" customFormat="1" hidden="1" x14ac:dyDescent="0.25">
      <c r="A71" s="282"/>
      <c r="B71" s="282"/>
      <c r="C71" s="266">
        <v>0</v>
      </c>
      <c r="D71" s="254" t="s">
        <v>164</v>
      </c>
      <c r="E71" s="181"/>
      <c r="F71" s="182"/>
    </row>
    <row r="72" spans="1:6" s="108" customFormat="1" hidden="1" x14ac:dyDescent="0.25">
      <c r="A72" s="282"/>
      <c r="B72" s="282"/>
      <c r="C72" s="266">
        <v>0</v>
      </c>
      <c r="D72" s="254" t="s">
        <v>164</v>
      </c>
      <c r="E72" s="181"/>
      <c r="F72" s="111"/>
    </row>
    <row r="73" spans="1:6" s="108" customFormat="1" hidden="1" x14ac:dyDescent="0.25">
      <c r="A73" s="282"/>
      <c r="B73" s="282"/>
      <c r="C73" s="266">
        <v>0</v>
      </c>
      <c r="D73" s="254" t="s">
        <v>164</v>
      </c>
      <c r="E73" s="181"/>
      <c r="F73" s="182"/>
    </row>
    <row r="74" spans="1:6" s="108" customFormat="1" hidden="1" x14ac:dyDescent="0.25">
      <c r="A74" s="282"/>
      <c r="B74" s="282"/>
      <c r="C74" s="266">
        <v>0</v>
      </c>
      <c r="D74" s="254" t="s">
        <v>164</v>
      </c>
      <c r="E74" s="181"/>
      <c r="F74" s="111"/>
    </row>
    <row r="75" spans="1:6" s="108" customFormat="1" hidden="1" x14ac:dyDescent="0.25">
      <c r="A75" s="282"/>
      <c r="B75" s="282"/>
      <c r="C75" s="266">
        <v>0</v>
      </c>
      <c r="D75" s="254" t="s">
        <v>164</v>
      </c>
      <c r="E75" s="181"/>
      <c r="F75" s="182"/>
    </row>
    <row r="76" spans="1:6" s="108" customFormat="1" hidden="1" x14ac:dyDescent="0.25">
      <c r="A76" s="282"/>
      <c r="B76" s="282"/>
      <c r="C76" s="266">
        <v>0</v>
      </c>
      <c r="D76" s="254" t="s">
        <v>164</v>
      </c>
      <c r="E76" s="181"/>
      <c r="F76" s="111"/>
    </row>
    <row r="77" spans="1:6" s="108" customFormat="1" hidden="1" x14ac:dyDescent="0.25">
      <c r="A77" s="282"/>
      <c r="B77" s="282"/>
      <c r="C77" s="266">
        <v>0</v>
      </c>
      <c r="D77" s="254" t="s">
        <v>164</v>
      </c>
      <c r="E77" s="181"/>
      <c r="F77" s="182"/>
    </row>
    <row r="78" spans="1:6" s="108" customFormat="1" hidden="1" x14ac:dyDescent="0.25">
      <c r="A78" s="282"/>
      <c r="B78" s="282"/>
      <c r="C78" s="266">
        <v>0</v>
      </c>
      <c r="D78" s="254" t="s">
        <v>164</v>
      </c>
      <c r="E78" s="181"/>
      <c r="F78" s="111"/>
    </row>
    <row r="79" spans="1:6" s="108" customFormat="1" hidden="1" x14ac:dyDescent="0.25">
      <c r="A79" s="282"/>
      <c r="B79" s="282"/>
      <c r="C79" s="266">
        <v>0</v>
      </c>
      <c r="D79" s="254" t="s">
        <v>164</v>
      </c>
      <c r="E79" s="181"/>
      <c r="F79" s="182"/>
    </row>
    <row r="80" spans="1:6" s="108" customFormat="1" hidden="1" x14ac:dyDescent="0.25">
      <c r="A80" s="282"/>
      <c r="B80" s="282"/>
      <c r="C80" s="266">
        <v>0</v>
      </c>
      <c r="D80" s="254" t="s">
        <v>164</v>
      </c>
      <c r="E80" s="181"/>
      <c r="F80" s="111"/>
    </row>
    <row r="81" spans="1:8" s="108" customFormat="1" hidden="1" x14ac:dyDescent="0.25">
      <c r="A81" s="282"/>
      <c r="B81" s="282"/>
      <c r="C81" s="266">
        <v>0</v>
      </c>
      <c r="D81" s="254" t="s">
        <v>164</v>
      </c>
      <c r="E81" s="181"/>
      <c r="F81" s="182"/>
    </row>
    <row r="82" spans="1:8" s="108" customFormat="1" hidden="1" x14ac:dyDescent="0.25">
      <c r="A82" s="282"/>
      <c r="B82" s="282"/>
      <c r="C82" s="266">
        <v>0</v>
      </c>
      <c r="D82" s="254" t="s">
        <v>164</v>
      </c>
      <c r="E82" s="181"/>
      <c r="F82" s="111"/>
    </row>
    <row r="83" spans="1:8" s="108" customFormat="1" hidden="1" x14ac:dyDescent="0.25">
      <c r="A83" s="282"/>
      <c r="B83" s="282"/>
      <c r="C83" s="266">
        <v>0</v>
      </c>
      <c r="D83" s="254" t="s">
        <v>164</v>
      </c>
      <c r="E83" s="181"/>
      <c r="F83" s="182"/>
    </row>
    <row r="84" spans="1:8" s="108" customFormat="1" hidden="1" x14ac:dyDescent="0.25">
      <c r="A84" s="282"/>
      <c r="B84" s="282"/>
      <c r="C84" s="266">
        <v>0</v>
      </c>
      <c r="D84" s="254" t="s">
        <v>164</v>
      </c>
      <c r="E84" s="181"/>
      <c r="F84" s="111"/>
    </row>
    <row r="85" spans="1:8" s="108" customFormat="1" hidden="1" x14ac:dyDescent="0.25">
      <c r="A85" s="282"/>
      <c r="B85" s="282"/>
      <c r="C85" s="266">
        <v>0</v>
      </c>
      <c r="D85" s="254" t="s">
        <v>164</v>
      </c>
      <c r="E85" s="181"/>
      <c r="F85" s="182"/>
    </row>
    <row r="86" spans="1:8" s="108" customFormat="1" hidden="1" x14ac:dyDescent="0.25">
      <c r="A86" s="282"/>
      <c r="B86" s="282"/>
      <c r="C86" s="266">
        <v>0</v>
      </c>
      <c r="D86" s="254" t="s">
        <v>164</v>
      </c>
      <c r="E86" s="181"/>
      <c r="F86" s="111"/>
    </row>
    <row r="87" spans="1:8" s="108" customFormat="1" hidden="1" x14ac:dyDescent="0.25">
      <c r="A87" s="282"/>
      <c r="B87" s="282"/>
      <c r="C87" s="266">
        <v>0</v>
      </c>
      <c r="D87" s="254" t="s">
        <v>164</v>
      </c>
      <c r="E87" s="181"/>
      <c r="F87" s="182"/>
    </row>
    <row r="88" spans="1:8" s="108" customFormat="1" hidden="1" x14ac:dyDescent="0.25">
      <c r="A88" s="282"/>
      <c r="B88" s="282"/>
      <c r="C88" s="266">
        <v>0</v>
      </c>
      <c r="D88" s="254" t="s">
        <v>164</v>
      </c>
      <c r="E88" s="181"/>
      <c r="F88" s="111"/>
    </row>
    <row r="89" spans="1:8" s="108" customFormat="1" hidden="1" x14ac:dyDescent="0.25">
      <c r="A89" s="282"/>
      <c r="B89" s="282"/>
      <c r="C89" s="266">
        <v>0</v>
      </c>
      <c r="D89" s="254" t="s">
        <v>164</v>
      </c>
      <c r="E89" s="181"/>
      <c r="F89" s="111"/>
      <c r="H89" s="106"/>
    </row>
    <row r="90" spans="1:8" s="108" customFormat="1" hidden="1" x14ac:dyDescent="0.25">
      <c r="A90" s="282"/>
      <c r="B90" s="282"/>
      <c r="C90" s="266">
        <v>0</v>
      </c>
      <c r="D90" s="254" t="s">
        <v>164</v>
      </c>
      <c r="E90" s="181"/>
      <c r="F90" s="182"/>
    </row>
    <row r="91" spans="1:8" s="108" customFormat="1" hidden="1" x14ac:dyDescent="0.25">
      <c r="A91" s="282"/>
      <c r="B91" s="282"/>
      <c r="C91" s="266">
        <v>0</v>
      </c>
      <c r="D91" s="254" t="s">
        <v>164</v>
      </c>
      <c r="E91" s="181"/>
      <c r="F91" s="111"/>
    </row>
    <row r="92" spans="1:8" s="108" customFormat="1" hidden="1" x14ac:dyDescent="0.25">
      <c r="A92" s="282"/>
      <c r="B92" s="282"/>
      <c r="C92" s="266">
        <v>0</v>
      </c>
      <c r="D92" s="254" t="s">
        <v>164</v>
      </c>
      <c r="E92" s="181"/>
      <c r="F92" s="182"/>
    </row>
    <row r="93" spans="1:8" s="108" customFormat="1" hidden="1" x14ac:dyDescent="0.25">
      <c r="A93" s="282"/>
      <c r="B93" s="282"/>
      <c r="C93" s="266">
        <v>0</v>
      </c>
      <c r="D93" s="254" t="s">
        <v>164</v>
      </c>
      <c r="E93" s="181"/>
      <c r="F93" s="111"/>
    </row>
    <row r="94" spans="1:8" s="108" customFormat="1" hidden="1" x14ac:dyDescent="0.25">
      <c r="A94" s="282"/>
      <c r="B94" s="282"/>
      <c r="C94" s="266">
        <v>0</v>
      </c>
      <c r="D94" s="254" t="s">
        <v>164</v>
      </c>
      <c r="E94" s="181"/>
      <c r="F94" s="182"/>
    </row>
    <row r="95" spans="1:8" s="108" customFormat="1" hidden="1" x14ac:dyDescent="0.25">
      <c r="A95" s="282"/>
      <c r="B95" s="282"/>
      <c r="C95" s="266">
        <v>0</v>
      </c>
      <c r="D95" s="254" t="s">
        <v>164</v>
      </c>
      <c r="E95" s="181"/>
      <c r="F95" s="111"/>
    </row>
    <row r="96" spans="1:8" s="108" customFormat="1" hidden="1" x14ac:dyDescent="0.25">
      <c r="A96" s="282"/>
      <c r="B96" s="282"/>
      <c r="C96" s="266">
        <v>0</v>
      </c>
      <c r="D96" s="254" t="s">
        <v>164</v>
      </c>
      <c r="E96" s="181"/>
      <c r="F96" s="182"/>
    </row>
    <row r="97" spans="1:6" s="108" customFormat="1" hidden="1" x14ac:dyDescent="0.25">
      <c r="A97" s="282"/>
      <c r="B97" s="282"/>
      <c r="C97" s="266">
        <v>0</v>
      </c>
      <c r="D97" s="254" t="s">
        <v>164</v>
      </c>
      <c r="E97" s="181"/>
      <c r="F97" s="111"/>
    </row>
    <row r="98" spans="1:6" s="108" customFormat="1" hidden="1" x14ac:dyDescent="0.25">
      <c r="A98" s="282"/>
      <c r="B98" s="282"/>
      <c r="C98" s="266">
        <v>0</v>
      </c>
      <c r="D98" s="254" t="s">
        <v>164</v>
      </c>
      <c r="E98" s="181"/>
      <c r="F98" s="182"/>
    </row>
    <row r="99" spans="1:6" s="108" customFormat="1" hidden="1" x14ac:dyDescent="0.25">
      <c r="A99" s="282"/>
      <c r="B99" s="282"/>
      <c r="C99" s="266">
        <v>0</v>
      </c>
      <c r="D99" s="254" t="s">
        <v>164</v>
      </c>
      <c r="E99" s="181"/>
      <c r="F99" s="111"/>
    </row>
    <row r="100" spans="1:6" s="108" customFormat="1" hidden="1" x14ac:dyDescent="0.25">
      <c r="A100" s="282"/>
      <c r="B100" s="282"/>
      <c r="C100" s="266">
        <v>0</v>
      </c>
      <c r="D100" s="254" t="s">
        <v>164</v>
      </c>
      <c r="E100" s="181"/>
      <c r="F100" s="182"/>
    </row>
    <row r="101" spans="1:6" s="108" customFormat="1" hidden="1" x14ac:dyDescent="0.25">
      <c r="A101" s="282"/>
      <c r="B101" s="282"/>
      <c r="C101" s="266">
        <v>0</v>
      </c>
      <c r="D101" s="254" t="s">
        <v>164</v>
      </c>
      <c r="E101" s="181"/>
      <c r="F101" s="111"/>
    </row>
    <row r="102" spans="1:6" s="108" customFormat="1" hidden="1" x14ac:dyDescent="0.25">
      <c r="A102" s="282"/>
      <c r="B102" s="282"/>
      <c r="C102" s="266">
        <v>0</v>
      </c>
      <c r="D102" s="254" t="s">
        <v>164</v>
      </c>
      <c r="E102" s="181"/>
      <c r="F102" s="182"/>
    </row>
    <row r="103" spans="1:6" s="108" customFormat="1" hidden="1" x14ac:dyDescent="0.25">
      <c r="A103" s="282"/>
      <c r="B103" s="282"/>
      <c r="C103" s="266">
        <v>0</v>
      </c>
      <c r="D103" s="254" t="s">
        <v>164</v>
      </c>
      <c r="E103" s="181"/>
      <c r="F103" s="111"/>
    </row>
    <row r="104" spans="1:6" s="108" customFormat="1" hidden="1" x14ac:dyDescent="0.25">
      <c r="A104" s="282"/>
      <c r="B104" s="282"/>
      <c r="C104" s="266">
        <v>0</v>
      </c>
      <c r="D104" s="254" t="s">
        <v>164</v>
      </c>
      <c r="E104" s="181"/>
      <c r="F104" s="182"/>
    </row>
    <row r="105" spans="1:6" s="108" customFormat="1" hidden="1" x14ac:dyDescent="0.25">
      <c r="A105" s="282"/>
      <c r="B105" s="282"/>
      <c r="C105" s="266">
        <v>0</v>
      </c>
      <c r="D105" s="254" t="s">
        <v>164</v>
      </c>
      <c r="E105" s="181"/>
      <c r="F105" s="111"/>
    </row>
    <row r="106" spans="1:6" s="108" customFormat="1" hidden="1" x14ac:dyDescent="0.25">
      <c r="A106" s="282"/>
      <c r="B106" s="282"/>
      <c r="C106" s="266">
        <v>0</v>
      </c>
      <c r="D106" s="254" t="s">
        <v>164</v>
      </c>
      <c r="E106" s="181"/>
      <c r="F106" s="182"/>
    </row>
    <row r="107" spans="1:6" s="108" customFormat="1" hidden="1" x14ac:dyDescent="0.25">
      <c r="A107" s="282"/>
      <c r="B107" s="282"/>
      <c r="C107" s="266">
        <v>0</v>
      </c>
      <c r="D107" s="254" t="s">
        <v>164</v>
      </c>
      <c r="E107" s="181"/>
      <c r="F107" s="111"/>
    </row>
    <row r="108" spans="1:6" s="108" customFormat="1" hidden="1" x14ac:dyDescent="0.25">
      <c r="A108" s="282"/>
      <c r="B108" s="282"/>
      <c r="C108" s="266">
        <v>0</v>
      </c>
      <c r="D108" s="254" t="s">
        <v>164</v>
      </c>
      <c r="E108" s="181"/>
      <c r="F108" s="182"/>
    </row>
    <row r="109" spans="1:6" s="108" customFormat="1" hidden="1" x14ac:dyDescent="0.25">
      <c r="A109" s="282"/>
      <c r="B109" s="282"/>
      <c r="C109" s="266">
        <v>0</v>
      </c>
      <c r="D109" s="254" t="s">
        <v>164</v>
      </c>
      <c r="E109" s="181"/>
      <c r="F109" s="111"/>
    </row>
    <row r="110" spans="1:6" s="108" customFormat="1" hidden="1" x14ac:dyDescent="0.25">
      <c r="A110" s="282"/>
      <c r="B110" s="282"/>
      <c r="C110" s="266">
        <v>0</v>
      </c>
      <c r="D110" s="254" t="s">
        <v>164</v>
      </c>
      <c r="E110" s="181"/>
      <c r="F110" s="182"/>
    </row>
    <row r="111" spans="1:6" s="108" customFormat="1" hidden="1" x14ac:dyDescent="0.25">
      <c r="A111" s="282"/>
      <c r="B111" s="282"/>
      <c r="C111" s="266">
        <v>0</v>
      </c>
      <c r="D111" s="254" t="s">
        <v>164</v>
      </c>
      <c r="E111" s="181"/>
      <c r="F111" s="111"/>
    </row>
    <row r="112" spans="1:6" s="108" customFormat="1" hidden="1" x14ac:dyDescent="0.25">
      <c r="A112" s="282"/>
      <c r="B112" s="282"/>
      <c r="C112" s="266">
        <v>0</v>
      </c>
      <c r="D112" s="254" t="s">
        <v>164</v>
      </c>
      <c r="E112" s="181"/>
      <c r="F112" s="182"/>
    </row>
    <row r="113" spans="1:8" s="108" customFormat="1" hidden="1" x14ac:dyDescent="0.25">
      <c r="A113" s="282"/>
      <c r="B113" s="282"/>
      <c r="C113" s="266">
        <v>0</v>
      </c>
      <c r="D113" s="254" t="s">
        <v>164</v>
      </c>
      <c r="E113" s="181"/>
      <c r="F113" s="111"/>
    </row>
    <row r="114" spans="1:8" s="108" customFormat="1" hidden="1" x14ac:dyDescent="0.25">
      <c r="A114" s="282"/>
      <c r="B114" s="282"/>
      <c r="C114" s="266">
        <v>0</v>
      </c>
      <c r="D114" s="254" t="s">
        <v>164</v>
      </c>
      <c r="E114" s="181"/>
      <c r="F114" s="182"/>
    </row>
    <row r="115" spans="1:8" s="108" customFormat="1" hidden="1" x14ac:dyDescent="0.25">
      <c r="A115" s="282"/>
      <c r="B115" s="282"/>
      <c r="C115" s="266">
        <v>0</v>
      </c>
      <c r="D115" s="254" t="s">
        <v>164</v>
      </c>
      <c r="E115" s="181"/>
      <c r="F115" s="111"/>
    </row>
    <row r="116" spans="1:8" s="108" customFormat="1" hidden="1" x14ac:dyDescent="0.25">
      <c r="A116" s="282"/>
      <c r="B116" s="282"/>
      <c r="C116" s="266">
        <v>0</v>
      </c>
      <c r="D116" s="254" t="s">
        <v>164</v>
      </c>
      <c r="E116" s="181"/>
      <c r="F116" s="182"/>
    </row>
    <row r="117" spans="1:8" s="108" customFormat="1" hidden="1" x14ac:dyDescent="0.25">
      <c r="A117" s="282"/>
      <c r="B117" s="282"/>
      <c r="C117" s="266">
        <v>0</v>
      </c>
      <c r="D117" s="254" t="s">
        <v>164</v>
      </c>
      <c r="E117" s="181"/>
      <c r="F117" s="111"/>
    </row>
    <row r="118" spans="1:8" s="108" customFormat="1" hidden="1" x14ac:dyDescent="0.25">
      <c r="A118" s="282"/>
      <c r="B118" s="282"/>
      <c r="C118" s="266">
        <v>0</v>
      </c>
      <c r="D118" s="254" t="s">
        <v>164</v>
      </c>
      <c r="E118" s="181"/>
      <c r="F118" s="182"/>
    </row>
    <row r="119" spans="1:8" s="108" customFormat="1" hidden="1" x14ac:dyDescent="0.25">
      <c r="A119" s="282"/>
      <c r="B119" s="282"/>
      <c r="C119" s="266">
        <v>0</v>
      </c>
      <c r="D119" s="254" t="s">
        <v>164</v>
      </c>
      <c r="E119" s="181"/>
      <c r="F119" s="111"/>
    </row>
    <row r="120" spans="1:8" s="108" customFormat="1" hidden="1" x14ac:dyDescent="0.25">
      <c r="A120" s="282"/>
      <c r="B120" s="282"/>
      <c r="C120" s="266">
        <v>0</v>
      </c>
      <c r="D120" s="254" t="s">
        <v>164</v>
      </c>
      <c r="E120" s="181"/>
      <c r="F120" s="182"/>
    </row>
    <row r="121" spans="1:8" s="108" customFormat="1" hidden="1" x14ac:dyDescent="0.25">
      <c r="A121" s="282"/>
      <c r="B121" s="282"/>
      <c r="C121" s="266">
        <v>0</v>
      </c>
      <c r="D121" s="254" t="s">
        <v>164</v>
      </c>
      <c r="E121" s="181"/>
      <c r="F121" s="111"/>
    </row>
    <row r="122" spans="1:8" s="108" customFormat="1" hidden="1" x14ac:dyDescent="0.25">
      <c r="A122" s="282"/>
      <c r="B122" s="282"/>
      <c r="C122" s="266">
        <v>0</v>
      </c>
      <c r="D122" s="254" t="s">
        <v>164</v>
      </c>
      <c r="E122" s="181"/>
      <c r="F122" s="111"/>
      <c r="H122" s="106"/>
    </row>
    <row r="123" spans="1:8" s="108" customFormat="1" hidden="1" x14ac:dyDescent="0.25">
      <c r="A123" s="282"/>
      <c r="B123" s="282"/>
      <c r="C123" s="266">
        <v>0</v>
      </c>
      <c r="D123" s="254" t="s">
        <v>164</v>
      </c>
      <c r="E123" s="181"/>
      <c r="F123" s="182"/>
    </row>
    <row r="124" spans="1:8" s="108" customFormat="1" hidden="1" x14ac:dyDescent="0.25">
      <c r="A124" s="282"/>
      <c r="B124" s="282"/>
      <c r="C124" s="266">
        <v>0</v>
      </c>
      <c r="D124" s="254" t="s">
        <v>164</v>
      </c>
      <c r="E124" s="181"/>
      <c r="F124" s="111"/>
    </row>
    <row r="125" spans="1:8" s="108" customFormat="1" hidden="1" x14ac:dyDescent="0.25">
      <c r="A125" s="282"/>
      <c r="B125" s="282"/>
      <c r="C125" s="266">
        <v>0</v>
      </c>
      <c r="D125" s="254" t="s">
        <v>164</v>
      </c>
      <c r="E125" s="181"/>
      <c r="F125" s="182"/>
    </row>
    <row r="126" spans="1:8" s="108" customFormat="1" hidden="1" x14ac:dyDescent="0.25">
      <c r="A126" s="282"/>
      <c r="B126" s="282"/>
      <c r="C126" s="266">
        <v>0</v>
      </c>
      <c r="D126" s="254" t="s">
        <v>164</v>
      </c>
      <c r="E126" s="181"/>
      <c r="F126" s="111"/>
    </row>
    <row r="127" spans="1:8" s="108" customFormat="1" hidden="1" x14ac:dyDescent="0.25">
      <c r="A127" s="282"/>
      <c r="B127" s="282"/>
      <c r="C127" s="266">
        <v>0</v>
      </c>
      <c r="D127" s="254" t="s">
        <v>164</v>
      </c>
      <c r="E127" s="181"/>
      <c r="F127" s="182"/>
    </row>
    <row r="128" spans="1:8" s="108" customFormat="1" hidden="1" x14ac:dyDescent="0.25">
      <c r="A128" s="282"/>
      <c r="B128" s="282"/>
      <c r="C128" s="266">
        <v>0</v>
      </c>
      <c r="D128" s="254" t="s">
        <v>164</v>
      </c>
      <c r="E128" s="181"/>
      <c r="F128" s="111"/>
    </row>
    <row r="129" spans="1:8" s="108" customFormat="1" hidden="1" x14ac:dyDescent="0.25">
      <c r="A129" s="282"/>
      <c r="B129" s="282"/>
      <c r="C129" s="266">
        <v>0</v>
      </c>
      <c r="D129" s="254" t="s">
        <v>164</v>
      </c>
      <c r="E129" s="181"/>
      <c r="F129" s="182"/>
    </row>
    <row r="130" spans="1:8" s="108" customFormat="1" hidden="1" x14ac:dyDescent="0.25">
      <c r="A130" s="282"/>
      <c r="B130" s="282"/>
      <c r="C130" s="266">
        <v>0</v>
      </c>
      <c r="D130" s="254" t="s">
        <v>164</v>
      </c>
      <c r="E130" s="181"/>
      <c r="F130" s="111"/>
    </row>
    <row r="131" spans="1:8" s="108" customFormat="1" hidden="1" x14ac:dyDescent="0.25">
      <c r="A131" s="282"/>
      <c r="B131" s="282"/>
      <c r="C131" s="266">
        <v>0</v>
      </c>
      <c r="D131" s="254" t="s">
        <v>164</v>
      </c>
      <c r="E131" s="181"/>
      <c r="F131" s="182"/>
    </row>
    <row r="132" spans="1:8" s="108" customFormat="1" hidden="1" x14ac:dyDescent="0.25">
      <c r="A132" s="282"/>
      <c r="B132" s="282"/>
      <c r="C132" s="266">
        <v>0</v>
      </c>
      <c r="D132" s="254" t="s">
        <v>164</v>
      </c>
      <c r="E132" s="181"/>
      <c r="F132" s="111"/>
    </row>
    <row r="133" spans="1:8" s="108" customFormat="1" hidden="1" x14ac:dyDescent="0.25">
      <c r="A133" s="282"/>
      <c r="B133" s="282"/>
      <c r="C133" s="266">
        <v>0</v>
      </c>
      <c r="D133" s="254" t="s">
        <v>164</v>
      </c>
      <c r="E133" s="181"/>
      <c r="F133" s="182"/>
    </row>
    <row r="134" spans="1:8" s="108" customFormat="1" hidden="1" x14ac:dyDescent="0.25">
      <c r="A134" s="282"/>
      <c r="B134" s="282"/>
      <c r="C134" s="266">
        <v>0</v>
      </c>
      <c r="D134" s="254" t="s">
        <v>164</v>
      </c>
      <c r="E134" s="181"/>
      <c r="F134" s="111"/>
    </row>
    <row r="135" spans="1:8" s="108" customFormat="1" hidden="1" x14ac:dyDescent="0.25">
      <c r="A135" s="282"/>
      <c r="B135" s="282"/>
      <c r="C135" s="266">
        <v>0</v>
      </c>
      <c r="D135" s="254" t="s">
        <v>164</v>
      </c>
      <c r="E135" s="181"/>
      <c r="F135" s="182"/>
    </row>
    <row r="136" spans="1:8" s="108" customFormat="1" hidden="1" x14ac:dyDescent="0.25">
      <c r="A136" s="282"/>
      <c r="B136" s="282"/>
      <c r="C136" s="266">
        <v>0</v>
      </c>
      <c r="D136" s="263" t="s">
        <v>164</v>
      </c>
      <c r="E136" s="181"/>
      <c r="F136" s="111"/>
    </row>
    <row r="137" spans="1:8" s="108" customFormat="1" hidden="1" x14ac:dyDescent="0.25">
      <c r="A137" s="282"/>
      <c r="B137" s="282"/>
      <c r="C137" s="266">
        <v>0</v>
      </c>
      <c r="D137" s="254" t="s">
        <v>164</v>
      </c>
      <c r="E137" s="181"/>
      <c r="F137" s="182"/>
    </row>
    <row r="138" spans="1:8" s="108" customFormat="1" hidden="1" x14ac:dyDescent="0.25">
      <c r="A138" s="282"/>
      <c r="B138" s="282"/>
      <c r="C138" s="266">
        <v>0</v>
      </c>
      <c r="D138" s="254" t="s">
        <v>164</v>
      </c>
      <c r="E138" s="181"/>
      <c r="F138" s="111"/>
    </row>
    <row r="139" spans="1:8" s="108" customFormat="1" x14ac:dyDescent="0.25">
      <c r="A139" s="282"/>
      <c r="B139" s="282"/>
      <c r="C139" s="267">
        <v>0</v>
      </c>
      <c r="D139" s="254" t="s">
        <v>164</v>
      </c>
      <c r="E139" s="181"/>
      <c r="F139" s="111"/>
      <c r="H139" s="106"/>
    </row>
    <row r="140" spans="1:8" s="108" customFormat="1" x14ac:dyDescent="0.25">
      <c r="A140" s="282"/>
      <c r="B140" s="185" t="s">
        <v>165</v>
      </c>
      <c r="C140" s="186">
        <f>ROUND(SUBTOTAL(109,C6:C139),2)</f>
        <v>0</v>
      </c>
      <c r="D140" s="254" t="s">
        <v>164</v>
      </c>
      <c r="E140" s="181"/>
      <c r="F140" s="41" t="s">
        <v>166</v>
      </c>
    </row>
    <row r="141" spans="1:8" s="108" customFormat="1" x14ac:dyDescent="0.25">
      <c r="A141" s="106"/>
      <c r="B141" s="106"/>
      <c r="C141" s="89"/>
      <c r="D141" s="254" t="s">
        <v>167</v>
      </c>
      <c r="E141" s="115"/>
      <c r="F141" s="183"/>
    </row>
    <row r="142" spans="1:8" s="108" customFormat="1" x14ac:dyDescent="0.25">
      <c r="A142" s="187"/>
      <c r="B142" s="187"/>
      <c r="C142" s="268">
        <v>0</v>
      </c>
      <c r="D142" s="254" t="s">
        <v>167</v>
      </c>
      <c r="E142" s="115"/>
      <c r="F142" s="183"/>
    </row>
    <row r="143" spans="1:8" s="108" customFormat="1" x14ac:dyDescent="0.25">
      <c r="A143" s="282"/>
      <c r="B143" s="282"/>
      <c r="C143" s="266">
        <v>0</v>
      </c>
      <c r="D143" s="254" t="s">
        <v>167</v>
      </c>
      <c r="E143" s="181"/>
      <c r="F143" s="182"/>
    </row>
    <row r="144" spans="1:8" s="108" customFormat="1" x14ac:dyDescent="0.25">
      <c r="A144" s="282"/>
      <c r="B144" s="282"/>
      <c r="C144" s="266">
        <v>0</v>
      </c>
      <c r="D144" s="254" t="s">
        <v>167</v>
      </c>
      <c r="E144" s="181"/>
      <c r="F144" s="111"/>
    </row>
    <row r="145" spans="1:8" s="108" customFormat="1" hidden="1" x14ac:dyDescent="0.25">
      <c r="A145" s="282"/>
      <c r="B145" s="282"/>
      <c r="C145" s="266">
        <v>0</v>
      </c>
      <c r="D145" s="254" t="s">
        <v>167</v>
      </c>
      <c r="E145" s="181"/>
      <c r="F145" s="182"/>
    </row>
    <row r="146" spans="1:8" s="108" customFormat="1" hidden="1" x14ac:dyDescent="0.25">
      <c r="A146" s="282"/>
      <c r="B146" s="282"/>
      <c r="C146" s="266">
        <v>0</v>
      </c>
      <c r="D146" s="254" t="s">
        <v>167</v>
      </c>
      <c r="E146" s="181"/>
      <c r="F146" s="111"/>
    </row>
    <row r="147" spans="1:8" s="108" customFormat="1" hidden="1" x14ac:dyDescent="0.25">
      <c r="A147" s="282"/>
      <c r="B147" s="282"/>
      <c r="C147" s="266">
        <v>0</v>
      </c>
      <c r="D147" s="254" t="s">
        <v>167</v>
      </c>
      <c r="E147" s="181"/>
      <c r="F147" s="182"/>
    </row>
    <row r="148" spans="1:8" s="108" customFormat="1" hidden="1" x14ac:dyDescent="0.25">
      <c r="A148" s="282"/>
      <c r="B148" s="282"/>
      <c r="C148" s="266">
        <v>0</v>
      </c>
      <c r="D148" s="254" t="s">
        <v>167</v>
      </c>
      <c r="E148" s="181"/>
      <c r="F148" s="111"/>
    </row>
    <row r="149" spans="1:8" s="108" customFormat="1" hidden="1" x14ac:dyDescent="0.25">
      <c r="A149" s="282"/>
      <c r="B149" s="282"/>
      <c r="C149" s="266">
        <v>0</v>
      </c>
      <c r="D149" s="254" t="s">
        <v>167</v>
      </c>
      <c r="E149" s="181"/>
      <c r="F149" s="182"/>
    </row>
    <row r="150" spans="1:8" s="108" customFormat="1" hidden="1" x14ac:dyDescent="0.25">
      <c r="A150" s="282"/>
      <c r="B150" s="282"/>
      <c r="C150" s="266">
        <v>0</v>
      </c>
      <c r="D150" s="254" t="s">
        <v>167</v>
      </c>
      <c r="E150" s="181"/>
      <c r="F150" s="111"/>
    </row>
    <row r="151" spans="1:8" s="108" customFormat="1" hidden="1" x14ac:dyDescent="0.25">
      <c r="A151" s="282"/>
      <c r="B151" s="282"/>
      <c r="C151" s="266">
        <v>0</v>
      </c>
      <c r="D151" s="254" t="s">
        <v>167</v>
      </c>
      <c r="E151" s="181"/>
      <c r="F151" s="182"/>
    </row>
    <row r="152" spans="1:8" s="108" customFormat="1" hidden="1" x14ac:dyDescent="0.25">
      <c r="A152" s="282"/>
      <c r="B152" s="282"/>
      <c r="C152" s="266">
        <v>0</v>
      </c>
      <c r="D152" s="254" t="s">
        <v>167</v>
      </c>
      <c r="E152" s="181"/>
      <c r="F152" s="111"/>
    </row>
    <row r="153" spans="1:8" s="108" customFormat="1" hidden="1" x14ac:dyDescent="0.25">
      <c r="A153" s="282"/>
      <c r="B153" s="282"/>
      <c r="C153" s="266">
        <v>0</v>
      </c>
      <c r="D153" s="254" t="s">
        <v>167</v>
      </c>
      <c r="E153" s="181"/>
      <c r="F153" s="182"/>
    </row>
    <row r="154" spans="1:8" s="108" customFormat="1" hidden="1" x14ac:dyDescent="0.25">
      <c r="A154" s="282"/>
      <c r="B154" s="282"/>
      <c r="C154" s="266">
        <v>0</v>
      </c>
      <c r="D154" s="254" t="s">
        <v>167</v>
      </c>
      <c r="E154" s="181"/>
      <c r="F154" s="111"/>
    </row>
    <row r="155" spans="1:8" s="108" customFormat="1" hidden="1" x14ac:dyDescent="0.25">
      <c r="A155" s="282"/>
      <c r="B155" s="282"/>
      <c r="C155" s="266">
        <v>0</v>
      </c>
      <c r="D155" s="254" t="s">
        <v>167</v>
      </c>
      <c r="E155" s="181"/>
      <c r="F155" s="111"/>
      <c r="H155" s="106"/>
    </row>
    <row r="156" spans="1:8" s="108" customFormat="1" hidden="1" x14ac:dyDescent="0.25">
      <c r="A156" s="282"/>
      <c r="B156" s="282"/>
      <c r="C156" s="266">
        <v>0</v>
      </c>
      <c r="D156" s="254" t="s">
        <v>167</v>
      </c>
      <c r="E156" s="181"/>
      <c r="F156" s="182"/>
    </row>
    <row r="157" spans="1:8" s="108" customFormat="1" hidden="1" x14ac:dyDescent="0.25">
      <c r="A157" s="282"/>
      <c r="B157" s="282"/>
      <c r="C157" s="266">
        <v>0</v>
      </c>
      <c r="D157" s="254" t="s">
        <v>167</v>
      </c>
      <c r="E157" s="181"/>
      <c r="F157" s="111"/>
    </row>
    <row r="158" spans="1:8" s="108" customFormat="1" hidden="1" x14ac:dyDescent="0.25">
      <c r="A158" s="282"/>
      <c r="B158" s="282"/>
      <c r="C158" s="266">
        <v>0</v>
      </c>
      <c r="D158" s="254" t="s">
        <v>167</v>
      </c>
      <c r="E158" s="181"/>
      <c r="F158" s="182"/>
    </row>
    <row r="159" spans="1:8" s="108" customFormat="1" hidden="1" x14ac:dyDescent="0.25">
      <c r="A159" s="282"/>
      <c r="B159" s="282"/>
      <c r="C159" s="266">
        <v>0</v>
      </c>
      <c r="D159" s="254" t="s">
        <v>167</v>
      </c>
      <c r="E159" s="181"/>
      <c r="F159" s="111"/>
    </row>
    <row r="160" spans="1:8" s="108" customFormat="1" hidden="1" x14ac:dyDescent="0.25">
      <c r="A160" s="282"/>
      <c r="B160" s="282"/>
      <c r="C160" s="266">
        <v>0</v>
      </c>
      <c r="D160" s="254" t="s">
        <v>167</v>
      </c>
      <c r="E160" s="181"/>
      <c r="F160" s="182"/>
    </row>
    <row r="161" spans="1:6" s="108" customFormat="1" hidden="1" x14ac:dyDescent="0.25">
      <c r="A161" s="282"/>
      <c r="B161" s="282"/>
      <c r="C161" s="266">
        <v>0</v>
      </c>
      <c r="D161" s="254" t="s">
        <v>167</v>
      </c>
      <c r="E161" s="181"/>
      <c r="F161" s="111"/>
    </row>
    <row r="162" spans="1:6" s="108" customFormat="1" hidden="1" x14ac:dyDescent="0.25">
      <c r="A162" s="282"/>
      <c r="B162" s="282"/>
      <c r="C162" s="266">
        <v>0</v>
      </c>
      <c r="D162" s="254" t="s">
        <v>167</v>
      </c>
      <c r="E162" s="181"/>
      <c r="F162" s="182"/>
    </row>
    <row r="163" spans="1:6" s="108" customFormat="1" hidden="1" x14ac:dyDescent="0.25">
      <c r="A163" s="282"/>
      <c r="B163" s="282"/>
      <c r="C163" s="266">
        <v>0</v>
      </c>
      <c r="D163" s="254" t="s">
        <v>167</v>
      </c>
      <c r="E163" s="181"/>
      <c r="F163" s="111"/>
    </row>
    <row r="164" spans="1:6" s="108" customFormat="1" hidden="1" x14ac:dyDescent="0.25">
      <c r="A164" s="282"/>
      <c r="B164" s="282"/>
      <c r="C164" s="266">
        <v>0</v>
      </c>
      <c r="D164" s="254" t="s">
        <v>167</v>
      </c>
      <c r="E164" s="181"/>
      <c r="F164" s="182"/>
    </row>
    <row r="165" spans="1:6" s="108" customFormat="1" hidden="1" x14ac:dyDescent="0.25">
      <c r="A165" s="282"/>
      <c r="B165" s="282"/>
      <c r="C165" s="266">
        <v>0</v>
      </c>
      <c r="D165" s="254" t="s">
        <v>167</v>
      </c>
      <c r="E165" s="181"/>
      <c r="F165" s="111"/>
    </row>
    <row r="166" spans="1:6" s="108" customFormat="1" hidden="1" x14ac:dyDescent="0.25">
      <c r="A166" s="282"/>
      <c r="B166" s="282"/>
      <c r="C166" s="266">
        <v>0</v>
      </c>
      <c r="D166" s="254" t="s">
        <v>167</v>
      </c>
      <c r="E166" s="181"/>
      <c r="F166" s="182"/>
    </row>
    <row r="167" spans="1:6" s="108" customFormat="1" hidden="1" x14ac:dyDescent="0.25">
      <c r="A167" s="282"/>
      <c r="B167" s="282"/>
      <c r="C167" s="266">
        <v>0</v>
      </c>
      <c r="D167" s="254" t="s">
        <v>167</v>
      </c>
      <c r="E167" s="181"/>
      <c r="F167" s="111"/>
    </row>
    <row r="168" spans="1:6" s="108" customFormat="1" hidden="1" x14ac:dyDescent="0.25">
      <c r="A168" s="282"/>
      <c r="B168" s="282"/>
      <c r="C168" s="266">
        <v>0</v>
      </c>
      <c r="D168" s="254" t="s">
        <v>167</v>
      </c>
      <c r="E168" s="181"/>
      <c r="F168" s="182"/>
    </row>
    <row r="169" spans="1:6" s="108" customFormat="1" hidden="1" x14ac:dyDescent="0.25">
      <c r="A169" s="282"/>
      <c r="B169" s="282"/>
      <c r="C169" s="266">
        <v>0</v>
      </c>
      <c r="D169" s="254" t="s">
        <v>167</v>
      </c>
      <c r="E169" s="181"/>
      <c r="F169" s="111"/>
    </row>
    <row r="170" spans="1:6" s="108" customFormat="1" hidden="1" x14ac:dyDescent="0.25">
      <c r="A170" s="282"/>
      <c r="B170" s="282"/>
      <c r="C170" s="266">
        <v>0</v>
      </c>
      <c r="D170" s="254" t="s">
        <v>167</v>
      </c>
      <c r="E170" s="181"/>
      <c r="F170" s="182"/>
    </row>
    <row r="171" spans="1:6" s="108" customFormat="1" hidden="1" x14ac:dyDescent="0.25">
      <c r="A171" s="282"/>
      <c r="B171" s="282"/>
      <c r="C171" s="266">
        <v>0</v>
      </c>
      <c r="D171" s="254" t="s">
        <v>167</v>
      </c>
      <c r="E171" s="181"/>
      <c r="F171" s="111"/>
    </row>
    <row r="172" spans="1:6" s="108" customFormat="1" hidden="1" x14ac:dyDescent="0.25">
      <c r="A172" s="282"/>
      <c r="B172" s="282"/>
      <c r="C172" s="266">
        <v>0</v>
      </c>
      <c r="D172" s="254" t="s">
        <v>167</v>
      </c>
      <c r="E172" s="181"/>
      <c r="F172" s="182"/>
    </row>
    <row r="173" spans="1:6" s="108" customFormat="1" hidden="1" x14ac:dyDescent="0.25">
      <c r="A173" s="282"/>
      <c r="B173" s="282"/>
      <c r="C173" s="266">
        <v>0</v>
      </c>
      <c r="D173" s="254" t="s">
        <v>167</v>
      </c>
      <c r="E173" s="181"/>
      <c r="F173" s="111"/>
    </row>
    <row r="174" spans="1:6" s="108" customFormat="1" hidden="1" x14ac:dyDescent="0.25">
      <c r="A174" s="282"/>
      <c r="B174" s="282"/>
      <c r="C174" s="266">
        <v>0</v>
      </c>
      <c r="D174" s="254" t="s">
        <v>167</v>
      </c>
      <c r="E174" s="181"/>
      <c r="F174" s="182"/>
    </row>
    <row r="175" spans="1:6" s="108" customFormat="1" hidden="1" x14ac:dyDescent="0.25">
      <c r="A175" s="282"/>
      <c r="B175" s="282"/>
      <c r="C175" s="266">
        <v>0</v>
      </c>
      <c r="D175" s="254" t="s">
        <v>167</v>
      </c>
      <c r="E175" s="181"/>
      <c r="F175" s="111"/>
    </row>
    <row r="176" spans="1:6" s="108" customFormat="1" hidden="1" x14ac:dyDescent="0.25">
      <c r="A176" s="282"/>
      <c r="B176" s="282"/>
      <c r="C176" s="266">
        <v>0</v>
      </c>
      <c r="D176" s="254" t="s">
        <v>167</v>
      </c>
      <c r="E176" s="181"/>
      <c r="F176" s="182"/>
    </row>
    <row r="177" spans="1:8" s="108" customFormat="1" hidden="1" x14ac:dyDescent="0.25">
      <c r="A177" s="282"/>
      <c r="B177" s="282"/>
      <c r="C177" s="266">
        <v>0</v>
      </c>
      <c r="D177" s="254" t="s">
        <v>167</v>
      </c>
      <c r="E177" s="181"/>
      <c r="F177" s="111"/>
    </row>
    <row r="178" spans="1:8" s="108" customFormat="1" hidden="1" x14ac:dyDescent="0.25">
      <c r="A178" s="282"/>
      <c r="B178" s="282"/>
      <c r="C178" s="266">
        <v>0</v>
      </c>
      <c r="D178" s="254" t="s">
        <v>167</v>
      </c>
      <c r="E178" s="181"/>
      <c r="F178" s="182"/>
    </row>
    <row r="179" spans="1:8" s="108" customFormat="1" hidden="1" x14ac:dyDescent="0.25">
      <c r="A179" s="282"/>
      <c r="B179" s="282"/>
      <c r="C179" s="266">
        <v>0</v>
      </c>
      <c r="D179" s="254" t="s">
        <v>167</v>
      </c>
      <c r="E179" s="181"/>
      <c r="F179" s="111"/>
    </row>
    <row r="180" spans="1:8" s="108" customFormat="1" hidden="1" x14ac:dyDescent="0.25">
      <c r="A180" s="282"/>
      <c r="B180" s="282"/>
      <c r="C180" s="266">
        <v>0</v>
      </c>
      <c r="D180" s="254" t="s">
        <v>167</v>
      </c>
      <c r="E180" s="181"/>
      <c r="F180" s="182"/>
    </row>
    <row r="181" spans="1:8" s="108" customFormat="1" hidden="1" x14ac:dyDescent="0.25">
      <c r="A181" s="282"/>
      <c r="B181" s="282"/>
      <c r="C181" s="266">
        <v>0</v>
      </c>
      <c r="D181" s="254" t="s">
        <v>167</v>
      </c>
      <c r="E181" s="181"/>
      <c r="F181" s="111"/>
    </row>
    <row r="182" spans="1:8" s="108" customFormat="1" hidden="1" x14ac:dyDescent="0.25">
      <c r="A182" s="282"/>
      <c r="B182" s="282"/>
      <c r="C182" s="266">
        <v>0</v>
      </c>
      <c r="D182" s="254" t="s">
        <v>167</v>
      </c>
      <c r="E182" s="181"/>
      <c r="F182" s="182"/>
    </row>
    <row r="183" spans="1:8" s="108" customFormat="1" hidden="1" x14ac:dyDescent="0.25">
      <c r="A183" s="282"/>
      <c r="B183" s="282"/>
      <c r="C183" s="266">
        <v>0</v>
      </c>
      <c r="D183" s="254" t="s">
        <v>167</v>
      </c>
      <c r="E183" s="181"/>
      <c r="F183" s="111"/>
    </row>
    <row r="184" spans="1:8" s="108" customFormat="1" hidden="1" x14ac:dyDescent="0.25">
      <c r="A184" s="282"/>
      <c r="B184" s="282"/>
      <c r="C184" s="266">
        <v>0</v>
      </c>
      <c r="D184" s="254" t="s">
        <v>167</v>
      </c>
      <c r="E184" s="181"/>
      <c r="F184" s="182"/>
    </row>
    <row r="185" spans="1:8" s="108" customFormat="1" hidden="1" x14ac:dyDescent="0.25">
      <c r="A185" s="282"/>
      <c r="B185" s="282"/>
      <c r="C185" s="266">
        <v>0</v>
      </c>
      <c r="D185" s="254" t="s">
        <v>167</v>
      </c>
      <c r="E185" s="181"/>
      <c r="F185" s="111"/>
    </row>
    <row r="186" spans="1:8" s="108" customFormat="1" hidden="1" x14ac:dyDescent="0.25">
      <c r="A186" s="282"/>
      <c r="B186" s="282"/>
      <c r="C186" s="266">
        <v>0</v>
      </c>
      <c r="D186" s="254" t="s">
        <v>167</v>
      </c>
      <c r="E186" s="181"/>
      <c r="F186" s="182"/>
    </row>
    <row r="187" spans="1:8" s="108" customFormat="1" hidden="1" x14ac:dyDescent="0.25">
      <c r="A187" s="282"/>
      <c r="B187" s="282"/>
      <c r="C187" s="266">
        <v>0</v>
      </c>
      <c r="D187" s="254" t="s">
        <v>167</v>
      </c>
      <c r="E187" s="181"/>
      <c r="F187" s="111"/>
    </row>
    <row r="188" spans="1:8" s="108" customFormat="1" hidden="1" x14ac:dyDescent="0.25">
      <c r="A188" s="282"/>
      <c r="B188" s="282"/>
      <c r="C188" s="266">
        <v>0</v>
      </c>
      <c r="D188" s="254" t="s">
        <v>167</v>
      </c>
      <c r="E188" s="181"/>
      <c r="F188" s="111"/>
      <c r="H188" s="106"/>
    </row>
    <row r="189" spans="1:8" s="108" customFormat="1" hidden="1" x14ac:dyDescent="0.25">
      <c r="A189" s="282"/>
      <c r="B189" s="282"/>
      <c r="C189" s="266">
        <v>0</v>
      </c>
      <c r="D189" s="254" t="s">
        <v>167</v>
      </c>
      <c r="E189" s="181"/>
      <c r="F189" s="182"/>
    </row>
    <row r="190" spans="1:8" s="108" customFormat="1" hidden="1" x14ac:dyDescent="0.25">
      <c r="A190" s="282"/>
      <c r="B190" s="282"/>
      <c r="C190" s="266">
        <v>0</v>
      </c>
      <c r="D190" s="254" t="s">
        <v>167</v>
      </c>
      <c r="E190" s="181"/>
      <c r="F190" s="111"/>
    </row>
    <row r="191" spans="1:8" s="108" customFormat="1" hidden="1" x14ac:dyDescent="0.25">
      <c r="A191" s="282"/>
      <c r="B191" s="282"/>
      <c r="C191" s="266">
        <v>0</v>
      </c>
      <c r="D191" s="254" t="s">
        <v>167</v>
      </c>
      <c r="E191" s="181"/>
      <c r="F191" s="182"/>
    </row>
    <row r="192" spans="1:8" s="108" customFormat="1" hidden="1" x14ac:dyDescent="0.25">
      <c r="A192" s="282"/>
      <c r="B192" s="282"/>
      <c r="C192" s="266">
        <v>0</v>
      </c>
      <c r="D192" s="254" t="s">
        <v>167</v>
      </c>
      <c r="E192" s="181"/>
      <c r="F192" s="111"/>
    </row>
    <row r="193" spans="1:6" s="108" customFormat="1" hidden="1" x14ac:dyDescent="0.25">
      <c r="A193" s="282"/>
      <c r="B193" s="282"/>
      <c r="C193" s="266">
        <v>0</v>
      </c>
      <c r="D193" s="254" t="s">
        <v>167</v>
      </c>
      <c r="E193" s="181"/>
      <c r="F193" s="182"/>
    </row>
    <row r="194" spans="1:6" s="108" customFormat="1" hidden="1" x14ac:dyDescent="0.25">
      <c r="A194" s="282"/>
      <c r="B194" s="282"/>
      <c r="C194" s="266">
        <v>0</v>
      </c>
      <c r="D194" s="254" t="s">
        <v>167</v>
      </c>
      <c r="E194" s="181"/>
      <c r="F194" s="111"/>
    </row>
    <row r="195" spans="1:6" s="108" customFormat="1" hidden="1" x14ac:dyDescent="0.25">
      <c r="A195" s="282"/>
      <c r="B195" s="282"/>
      <c r="C195" s="266">
        <v>0</v>
      </c>
      <c r="D195" s="254" t="s">
        <v>167</v>
      </c>
      <c r="E195" s="181"/>
      <c r="F195" s="182"/>
    </row>
    <row r="196" spans="1:6" s="108" customFormat="1" hidden="1" x14ac:dyDescent="0.25">
      <c r="A196" s="282"/>
      <c r="B196" s="282"/>
      <c r="C196" s="266">
        <v>0</v>
      </c>
      <c r="D196" s="254" t="s">
        <v>167</v>
      </c>
      <c r="E196" s="181"/>
      <c r="F196" s="111"/>
    </row>
    <row r="197" spans="1:6" s="108" customFormat="1" hidden="1" x14ac:dyDescent="0.25">
      <c r="A197" s="282"/>
      <c r="B197" s="282"/>
      <c r="C197" s="266">
        <v>0</v>
      </c>
      <c r="D197" s="254" t="s">
        <v>167</v>
      </c>
      <c r="E197" s="181"/>
      <c r="F197" s="182"/>
    </row>
    <row r="198" spans="1:6" s="108" customFormat="1" hidden="1" x14ac:dyDescent="0.25">
      <c r="A198" s="282"/>
      <c r="B198" s="282"/>
      <c r="C198" s="266">
        <v>0</v>
      </c>
      <c r="D198" s="254" t="s">
        <v>167</v>
      </c>
      <c r="E198" s="181"/>
      <c r="F198" s="111"/>
    </row>
    <row r="199" spans="1:6" s="108" customFormat="1" hidden="1" x14ac:dyDescent="0.25">
      <c r="A199" s="282"/>
      <c r="B199" s="282"/>
      <c r="C199" s="266">
        <v>0</v>
      </c>
      <c r="D199" s="254" t="s">
        <v>167</v>
      </c>
      <c r="E199" s="181"/>
      <c r="F199" s="182"/>
    </row>
    <row r="200" spans="1:6" s="108" customFormat="1" hidden="1" x14ac:dyDescent="0.25">
      <c r="A200" s="282"/>
      <c r="B200" s="282"/>
      <c r="C200" s="266">
        <v>0</v>
      </c>
      <c r="D200" s="254" t="s">
        <v>167</v>
      </c>
      <c r="E200" s="181"/>
      <c r="F200" s="111"/>
    </row>
    <row r="201" spans="1:6" s="108" customFormat="1" hidden="1" x14ac:dyDescent="0.25">
      <c r="A201" s="282"/>
      <c r="B201" s="282"/>
      <c r="C201" s="266">
        <v>0</v>
      </c>
      <c r="D201" s="254" t="s">
        <v>167</v>
      </c>
      <c r="E201" s="181"/>
      <c r="F201" s="182"/>
    </row>
    <row r="202" spans="1:6" s="108" customFormat="1" hidden="1" x14ac:dyDescent="0.25">
      <c r="A202" s="282"/>
      <c r="B202" s="282"/>
      <c r="C202" s="266">
        <v>0</v>
      </c>
      <c r="D202" s="254" t="s">
        <v>167</v>
      </c>
      <c r="E202" s="181"/>
      <c r="F202" s="111"/>
    </row>
    <row r="203" spans="1:6" s="108" customFormat="1" hidden="1" x14ac:dyDescent="0.25">
      <c r="A203" s="282"/>
      <c r="B203" s="282"/>
      <c r="C203" s="266">
        <v>0</v>
      </c>
      <c r="D203" s="254" t="s">
        <v>167</v>
      </c>
      <c r="E203" s="181"/>
      <c r="F203" s="182"/>
    </row>
    <row r="204" spans="1:6" s="108" customFormat="1" hidden="1" x14ac:dyDescent="0.25">
      <c r="A204" s="282"/>
      <c r="B204" s="282"/>
      <c r="C204" s="266">
        <v>0</v>
      </c>
      <c r="D204" s="254" t="s">
        <v>167</v>
      </c>
      <c r="E204" s="181"/>
      <c r="F204" s="111"/>
    </row>
    <row r="205" spans="1:6" s="108" customFormat="1" hidden="1" x14ac:dyDescent="0.25">
      <c r="A205" s="282"/>
      <c r="B205" s="282"/>
      <c r="C205" s="266">
        <v>0</v>
      </c>
      <c r="D205" s="254" t="s">
        <v>167</v>
      </c>
      <c r="E205" s="181"/>
      <c r="F205" s="182"/>
    </row>
    <row r="206" spans="1:6" s="108" customFormat="1" hidden="1" x14ac:dyDescent="0.25">
      <c r="A206" s="282"/>
      <c r="B206" s="282"/>
      <c r="C206" s="266">
        <v>0</v>
      </c>
      <c r="D206" s="254" t="s">
        <v>167</v>
      </c>
      <c r="E206" s="181"/>
      <c r="F206" s="111"/>
    </row>
    <row r="207" spans="1:6" s="108" customFormat="1" hidden="1" x14ac:dyDescent="0.25">
      <c r="A207" s="282"/>
      <c r="B207" s="282"/>
      <c r="C207" s="266">
        <v>0</v>
      </c>
      <c r="D207" s="254" t="s">
        <v>167</v>
      </c>
      <c r="E207" s="181"/>
      <c r="F207" s="182"/>
    </row>
    <row r="208" spans="1:6" s="108" customFormat="1" hidden="1" x14ac:dyDescent="0.25">
      <c r="A208" s="282"/>
      <c r="B208" s="282"/>
      <c r="C208" s="266">
        <v>0</v>
      </c>
      <c r="D208" s="254" t="s">
        <v>167</v>
      </c>
      <c r="E208" s="181"/>
      <c r="F208" s="111"/>
    </row>
    <row r="209" spans="1:8" s="108" customFormat="1" hidden="1" x14ac:dyDescent="0.25">
      <c r="A209" s="282"/>
      <c r="B209" s="282"/>
      <c r="C209" s="266">
        <v>0</v>
      </c>
      <c r="D209" s="254" t="s">
        <v>167</v>
      </c>
      <c r="E209" s="181"/>
      <c r="F209" s="182"/>
    </row>
    <row r="210" spans="1:8" s="108" customFormat="1" hidden="1" x14ac:dyDescent="0.25">
      <c r="A210" s="282"/>
      <c r="B210" s="282"/>
      <c r="C210" s="266">
        <v>0</v>
      </c>
      <c r="D210" s="254" t="s">
        <v>167</v>
      </c>
      <c r="E210" s="181"/>
      <c r="F210" s="111"/>
    </row>
    <row r="211" spans="1:8" s="108" customFormat="1" hidden="1" x14ac:dyDescent="0.25">
      <c r="A211" s="282"/>
      <c r="B211" s="282"/>
      <c r="C211" s="266">
        <v>0</v>
      </c>
      <c r="D211" s="254" t="s">
        <v>167</v>
      </c>
      <c r="E211" s="181"/>
      <c r="F211" s="182"/>
    </row>
    <row r="212" spans="1:8" s="108" customFormat="1" hidden="1" x14ac:dyDescent="0.25">
      <c r="A212" s="282"/>
      <c r="B212" s="282"/>
      <c r="C212" s="266">
        <v>0</v>
      </c>
      <c r="D212" s="254" t="s">
        <v>167</v>
      </c>
      <c r="E212" s="181"/>
      <c r="F212" s="111"/>
    </row>
    <row r="213" spans="1:8" s="108" customFormat="1" hidden="1" x14ac:dyDescent="0.25">
      <c r="A213" s="282"/>
      <c r="B213" s="282"/>
      <c r="C213" s="266">
        <v>0</v>
      </c>
      <c r="D213" s="254" t="s">
        <v>167</v>
      </c>
      <c r="E213" s="181"/>
      <c r="F213" s="182"/>
    </row>
    <row r="214" spans="1:8" s="108" customFormat="1" hidden="1" x14ac:dyDescent="0.25">
      <c r="A214" s="282"/>
      <c r="B214" s="282"/>
      <c r="C214" s="266">
        <v>0</v>
      </c>
      <c r="D214" s="254" t="s">
        <v>167</v>
      </c>
      <c r="E214" s="181"/>
      <c r="F214" s="111"/>
    </row>
    <row r="215" spans="1:8" s="108" customFormat="1" hidden="1" x14ac:dyDescent="0.25">
      <c r="A215" s="282"/>
      <c r="B215" s="282"/>
      <c r="C215" s="266">
        <v>0</v>
      </c>
      <c r="D215" s="254" t="s">
        <v>167</v>
      </c>
      <c r="E215" s="181"/>
      <c r="F215" s="182"/>
    </row>
    <row r="216" spans="1:8" s="108" customFormat="1" hidden="1" x14ac:dyDescent="0.25">
      <c r="A216" s="282"/>
      <c r="B216" s="282"/>
      <c r="C216" s="266">
        <v>0</v>
      </c>
      <c r="D216" s="254" t="s">
        <v>167</v>
      </c>
      <c r="E216" s="181"/>
      <c r="F216" s="111"/>
    </row>
    <row r="217" spans="1:8" s="108" customFormat="1" hidden="1" x14ac:dyDescent="0.25">
      <c r="A217" s="282"/>
      <c r="B217" s="282"/>
      <c r="C217" s="266">
        <v>0</v>
      </c>
      <c r="D217" s="254" t="s">
        <v>167</v>
      </c>
      <c r="E217" s="181"/>
      <c r="F217" s="182"/>
    </row>
    <row r="218" spans="1:8" s="108" customFormat="1" hidden="1" x14ac:dyDescent="0.25">
      <c r="A218" s="282"/>
      <c r="B218" s="282"/>
      <c r="C218" s="266">
        <v>0</v>
      </c>
      <c r="D218" s="254" t="s">
        <v>167</v>
      </c>
      <c r="E218" s="181"/>
      <c r="F218" s="111"/>
    </row>
    <row r="219" spans="1:8" s="108" customFormat="1" hidden="1" x14ac:dyDescent="0.25">
      <c r="A219" s="282"/>
      <c r="B219" s="282"/>
      <c r="C219" s="266">
        <v>0</v>
      </c>
      <c r="D219" s="254" t="s">
        <v>167</v>
      </c>
      <c r="E219" s="181"/>
      <c r="F219" s="182"/>
    </row>
    <row r="220" spans="1:8" s="108" customFormat="1" hidden="1" x14ac:dyDescent="0.25">
      <c r="A220" s="282"/>
      <c r="B220" s="282"/>
      <c r="C220" s="266">
        <v>0</v>
      </c>
      <c r="D220" s="254" t="s">
        <v>167</v>
      </c>
      <c r="E220" s="181"/>
      <c r="F220" s="111"/>
    </row>
    <row r="221" spans="1:8" s="108" customFormat="1" hidden="1" x14ac:dyDescent="0.25">
      <c r="A221" s="282"/>
      <c r="B221" s="282"/>
      <c r="C221" s="266">
        <v>0</v>
      </c>
      <c r="D221" s="254" t="s">
        <v>167</v>
      </c>
      <c r="E221" s="181"/>
      <c r="F221" s="111"/>
      <c r="H221" s="106"/>
    </row>
    <row r="222" spans="1:8" s="108" customFormat="1" hidden="1" x14ac:dyDescent="0.25">
      <c r="A222" s="282"/>
      <c r="B222" s="282"/>
      <c r="C222" s="266">
        <v>0</v>
      </c>
      <c r="D222" s="254" t="s">
        <v>167</v>
      </c>
      <c r="E222" s="181"/>
      <c r="F222" s="182"/>
    </row>
    <row r="223" spans="1:8" s="108" customFormat="1" hidden="1" x14ac:dyDescent="0.25">
      <c r="A223" s="282"/>
      <c r="B223" s="282"/>
      <c r="C223" s="266">
        <v>0</v>
      </c>
      <c r="D223" s="254" t="s">
        <v>167</v>
      </c>
      <c r="E223" s="181"/>
      <c r="F223" s="111"/>
    </row>
    <row r="224" spans="1:8" s="108" customFormat="1" hidden="1" x14ac:dyDescent="0.25">
      <c r="A224" s="282"/>
      <c r="B224" s="282"/>
      <c r="C224" s="266">
        <v>0</v>
      </c>
      <c r="D224" s="254" t="s">
        <v>167</v>
      </c>
      <c r="E224" s="181"/>
      <c r="F224" s="182"/>
    </row>
    <row r="225" spans="1:6" s="108" customFormat="1" hidden="1" x14ac:dyDescent="0.25">
      <c r="A225" s="282"/>
      <c r="B225" s="282"/>
      <c r="C225" s="266">
        <v>0</v>
      </c>
      <c r="D225" s="254" t="s">
        <v>167</v>
      </c>
      <c r="E225" s="181"/>
      <c r="F225" s="111"/>
    </row>
    <row r="226" spans="1:6" s="108" customFormat="1" hidden="1" x14ac:dyDescent="0.25">
      <c r="A226" s="282"/>
      <c r="B226" s="282"/>
      <c r="C226" s="266">
        <v>0</v>
      </c>
      <c r="D226" s="254" t="s">
        <v>167</v>
      </c>
      <c r="E226" s="181"/>
      <c r="F226" s="182"/>
    </row>
    <row r="227" spans="1:6" s="108" customFormat="1" hidden="1" x14ac:dyDescent="0.25">
      <c r="A227" s="282"/>
      <c r="B227" s="282"/>
      <c r="C227" s="266">
        <v>0</v>
      </c>
      <c r="D227" s="254" t="s">
        <v>167</v>
      </c>
      <c r="E227" s="181"/>
      <c r="F227" s="111"/>
    </row>
    <row r="228" spans="1:6" s="108" customFormat="1" hidden="1" x14ac:dyDescent="0.25">
      <c r="A228" s="282"/>
      <c r="B228" s="282"/>
      <c r="C228" s="266">
        <v>0</v>
      </c>
      <c r="D228" s="254" t="s">
        <v>167</v>
      </c>
      <c r="E228" s="181"/>
      <c r="F228" s="182"/>
    </row>
    <row r="229" spans="1:6" s="108" customFormat="1" hidden="1" x14ac:dyDescent="0.25">
      <c r="A229" s="282"/>
      <c r="B229" s="282"/>
      <c r="C229" s="266">
        <v>0</v>
      </c>
      <c r="D229" s="254" t="s">
        <v>167</v>
      </c>
      <c r="E229" s="181"/>
      <c r="F229" s="111"/>
    </row>
    <row r="230" spans="1:6" s="108" customFormat="1" hidden="1" x14ac:dyDescent="0.25">
      <c r="A230" s="282"/>
      <c r="B230" s="282"/>
      <c r="C230" s="266">
        <v>0</v>
      </c>
      <c r="D230" s="254" t="s">
        <v>167</v>
      </c>
      <c r="E230" s="181"/>
      <c r="F230" s="182"/>
    </row>
    <row r="231" spans="1:6" s="108" customFormat="1" hidden="1" x14ac:dyDescent="0.25">
      <c r="A231" s="282"/>
      <c r="B231" s="282"/>
      <c r="C231" s="266">
        <v>0</v>
      </c>
      <c r="D231" s="254" t="s">
        <v>167</v>
      </c>
      <c r="E231" s="181"/>
      <c r="F231" s="111"/>
    </row>
    <row r="232" spans="1:6" s="108" customFormat="1" hidden="1" x14ac:dyDescent="0.25">
      <c r="A232" s="282"/>
      <c r="B232" s="282"/>
      <c r="C232" s="266">
        <v>0</v>
      </c>
      <c r="D232" s="254" t="s">
        <v>167</v>
      </c>
      <c r="E232" s="181"/>
      <c r="F232" s="182"/>
    </row>
    <row r="233" spans="1:6" s="108" customFormat="1" hidden="1" x14ac:dyDescent="0.25">
      <c r="A233" s="282"/>
      <c r="B233" s="282"/>
      <c r="C233" s="266">
        <v>0</v>
      </c>
      <c r="D233" s="254" t="s">
        <v>167</v>
      </c>
      <c r="E233" s="181"/>
      <c r="F233" s="111"/>
    </row>
    <row r="234" spans="1:6" s="108" customFormat="1" hidden="1" x14ac:dyDescent="0.25">
      <c r="A234" s="282"/>
      <c r="B234" s="282"/>
      <c r="C234" s="266">
        <v>0</v>
      </c>
      <c r="D234" s="254" t="s">
        <v>167</v>
      </c>
      <c r="E234" s="181"/>
      <c r="F234" s="182"/>
    </row>
    <row r="235" spans="1:6" s="108" customFormat="1" hidden="1" x14ac:dyDescent="0.25">
      <c r="A235" s="282"/>
      <c r="B235" s="282"/>
      <c r="C235" s="266">
        <v>0</v>
      </c>
      <c r="D235" s="254" t="s">
        <v>167</v>
      </c>
      <c r="E235" s="181"/>
      <c r="F235" s="111"/>
    </row>
    <row r="236" spans="1:6" s="108" customFormat="1" hidden="1" x14ac:dyDescent="0.25">
      <c r="A236" s="282"/>
      <c r="B236" s="282"/>
      <c r="C236" s="266">
        <v>0</v>
      </c>
      <c r="D236" s="254" t="s">
        <v>167</v>
      </c>
      <c r="E236" s="181"/>
      <c r="F236" s="182"/>
    </row>
    <row r="237" spans="1:6" s="108" customFormat="1" hidden="1" x14ac:dyDescent="0.25">
      <c r="A237" s="282"/>
      <c r="B237" s="282"/>
      <c r="C237" s="266">
        <v>0</v>
      </c>
      <c r="D237" s="254" t="s">
        <v>167</v>
      </c>
      <c r="E237" s="181"/>
      <c r="F237" s="111"/>
    </row>
    <row r="238" spans="1:6" s="108" customFormat="1" hidden="1" x14ac:dyDescent="0.25">
      <c r="A238" s="282"/>
      <c r="B238" s="282"/>
      <c r="C238" s="266">
        <v>0</v>
      </c>
      <c r="D238" s="254" t="s">
        <v>167</v>
      </c>
      <c r="E238" s="181"/>
      <c r="F238" s="182"/>
    </row>
    <row r="239" spans="1:6" s="108" customFormat="1" hidden="1" x14ac:dyDescent="0.25">
      <c r="A239" s="282"/>
      <c r="B239" s="282"/>
      <c r="C239" s="266">
        <v>0</v>
      </c>
      <c r="D239" s="254" t="s">
        <v>167</v>
      </c>
      <c r="E239" s="181"/>
      <c r="F239" s="111"/>
    </row>
    <row r="240" spans="1:6" s="108" customFormat="1" hidden="1" x14ac:dyDescent="0.25">
      <c r="A240" s="282"/>
      <c r="B240" s="282"/>
      <c r="C240" s="266">
        <v>0</v>
      </c>
      <c r="D240" s="254" t="s">
        <v>167</v>
      </c>
      <c r="E240" s="181"/>
      <c r="F240" s="182"/>
    </row>
    <row r="241" spans="1:8" s="108" customFormat="1" hidden="1" x14ac:dyDescent="0.25">
      <c r="A241" s="282"/>
      <c r="B241" s="282"/>
      <c r="C241" s="266">
        <v>0</v>
      </c>
      <c r="D241" s="254" t="s">
        <v>167</v>
      </c>
      <c r="E241" s="181"/>
      <c r="F241" s="111"/>
    </row>
    <row r="242" spans="1:8" s="108" customFormat="1" hidden="1" x14ac:dyDescent="0.25">
      <c r="A242" s="282"/>
      <c r="B242" s="282"/>
      <c r="C242" s="266">
        <v>0</v>
      </c>
      <c r="D242" s="254" t="s">
        <v>167</v>
      </c>
      <c r="E242" s="181"/>
      <c r="F242" s="182"/>
    </row>
    <row r="243" spans="1:8" s="108" customFormat="1" hidden="1" x14ac:dyDescent="0.25">
      <c r="A243" s="282"/>
      <c r="B243" s="282"/>
      <c r="C243" s="266">
        <v>0</v>
      </c>
      <c r="D243" s="254" t="s">
        <v>167</v>
      </c>
      <c r="E243" s="181"/>
      <c r="F243" s="111"/>
    </row>
    <row r="244" spans="1:8" s="108" customFormat="1" hidden="1" x14ac:dyDescent="0.25">
      <c r="A244" s="282"/>
      <c r="B244" s="282"/>
      <c r="C244" s="266">
        <v>0</v>
      </c>
      <c r="D244" s="254" t="s">
        <v>167</v>
      </c>
      <c r="E244" s="181"/>
      <c r="F244" s="182"/>
    </row>
    <row r="245" spans="1:8" s="108" customFormat="1" hidden="1" x14ac:dyDescent="0.25">
      <c r="A245" s="282"/>
      <c r="B245" s="282"/>
      <c r="C245" s="266">
        <v>0</v>
      </c>
      <c r="D245" s="254" t="s">
        <v>167</v>
      </c>
      <c r="E245" s="181"/>
      <c r="F245" s="111"/>
    </row>
    <row r="246" spans="1:8" s="108" customFormat="1" hidden="1" x14ac:dyDescent="0.25">
      <c r="A246" s="282"/>
      <c r="B246" s="282"/>
      <c r="C246" s="266">
        <v>0</v>
      </c>
      <c r="D246" s="254" t="s">
        <v>167</v>
      </c>
      <c r="E246" s="181"/>
      <c r="F246" s="182"/>
    </row>
    <row r="247" spans="1:8" s="108" customFormat="1" hidden="1" x14ac:dyDescent="0.25">
      <c r="A247" s="282"/>
      <c r="B247" s="282"/>
      <c r="C247" s="266">
        <v>0</v>
      </c>
      <c r="D247" s="254" t="s">
        <v>167</v>
      </c>
      <c r="E247" s="181"/>
      <c r="F247" s="111"/>
    </row>
    <row r="248" spans="1:8" s="108" customFormat="1" hidden="1" x14ac:dyDescent="0.25">
      <c r="A248" s="282"/>
      <c r="B248" s="282"/>
      <c r="C248" s="266">
        <v>0</v>
      </c>
      <c r="D248" s="254" t="s">
        <v>167</v>
      </c>
      <c r="E248" s="181"/>
      <c r="F248" s="182"/>
    </row>
    <row r="249" spans="1:8" s="108" customFormat="1" hidden="1" x14ac:dyDescent="0.25">
      <c r="A249" s="282"/>
      <c r="B249" s="282"/>
      <c r="C249" s="266">
        <v>0</v>
      </c>
      <c r="D249" s="254" t="s">
        <v>167</v>
      </c>
      <c r="E249" s="181"/>
      <c r="F249" s="111"/>
    </row>
    <row r="250" spans="1:8" s="108" customFormat="1" hidden="1" x14ac:dyDescent="0.25">
      <c r="A250" s="282"/>
      <c r="B250" s="282"/>
      <c r="C250" s="266">
        <v>0</v>
      </c>
      <c r="D250" s="254" t="s">
        <v>167</v>
      </c>
      <c r="E250" s="181"/>
      <c r="F250" s="182"/>
    </row>
    <row r="251" spans="1:8" s="108" customFormat="1" hidden="1" x14ac:dyDescent="0.25">
      <c r="A251" s="282"/>
      <c r="B251" s="282"/>
      <c r="C251" s="266">
        <v>0</v>
      </c>
      <c r="D251" s="254" t="s">
        <v>167</v>
      </c>
      <c r="E251" s="181"/>
      <c r="F251" s="111"/>
    </row>
    <row r="252" spans="1:8" s="108" customFormat="1" hidden="1" x14ac:dyDescent="0.25">
      <c r="A252" s="282"/>
      <c r="B252" s="282"/>
      <c r="C252" s="266">
        <v>0</v>
      </c>
      <c r="D252" s="254" t="s">
        <v>167</v>
      </c>
      <c r="E252" s="181"/>
      <c r="F252" s="182"/>
    </row>
    <row r="253" spans="1:8" s="108" customFormat="1" hidden="1" x14ac:dyDescent="0.25">
      <c r="A253" s="282"/>
      <c r="B253" s="282"/>
      <c r="C253" s="266">
        <v>0</v>
      </c>
      <c r="D253" s="254" t="s">
        <v>167</v>
      </c>
      <c r="E253" s="181"/>
      <c r="F253" s="111"/>
    </row>
    <row r="254" spans="1:8" s="108" customFormat="1" hidden="1" x14ac:dyDescent="0.25">
      <c r="A254" s="282"/>
      <c r="B254" s="282"/>
      <c r="C254" s="266">
        <v>0</v>
      </c>
      <c r="D254" s="254" t="s">
        <v>167</v>
      </c>
      <c r="E254" s="181"/>
      <c r="F254" s="111"/>
      <c r="H254" s="106"/>
    </row>
    <row r="255" spans="1:8" s="108" customFormat="1" hidden="1" x14ac:dyDescent="0.25">
      <c r="A255" s="282"/>
      <c r="B255" s="282"/>
      <c r="C255" s="266">
        <v>0</v>
      </c>
      <c r="D255" s="254" t="s">
        <v>167</v>
      </c>
      <c r="E255" s="181"/>
      <c r="F255" s="182"/>
    </row>
    <row r="256" spans="1:8" s="108" customFormat="1" hidden="1" x14ac:dyDescent="0.25">
      <c r="A256" s="282"/>
      <c r="B256" s="282"/>
      <c r="C256" s="266">
        <v>0</v>
      </c>
      <c r="D256" s="254" t="s">
        <v>167</v>
      </c>
      <c r="E256" s="181"/>
      <c r="F256" s="111"/>
    </row>
    <row r="257" spans="1:6" s="108" customFormat="1" hidden="1" x14ac:dyDescent="0.25">
      <c r="A257" s="282"/>
      <c r="B257" s="282"/>
      <c r="C257" s="266">
        <v>0</v>
      </c>
      <c r="D257" s="254" t="s">
        <v>167</v>
      </c>
      <c r="E257" s="181"/>
      <c r="F257" s="182"/>
    </row>
    <row r="258" spans="1:6" s="108" customFormat="1" hidden="1" x14ac:dyDescent="0.25">
      <c r="A258" s="282"/>
      <c r="B258" s="282"/>
      <c r="C258" s="266">
        <v>0</v>
      </c>
      <c r="D258" s="254" t="s">
        <v>167</v>
      </c>
      <c r="E258" s="181"/>
      <c r="F258" s="111"/>
    </row>
    <row r="259" spans="1:6" s="108" customFormat="1" hidden="1" x14ac:dyDescent="0.25">
      <c r="A259" s="282"/>
      <c r="B259" s="282"/>
      <c r="C259" s="266">
        <v>0</v>
      </c>
      <c r="D259" s="254" t="s">
        <v>167</v>
      </c>
      <c r="E259" s="181"/>
      <c r="F259" s="182"/>
    </row>
    <row r="260" spans="1:6" s="108" customFormat="1" hidden="1" x14ac:dyDescent="0.25">
      <c r="A260" s="282"/>
      <c r="B260" s="282"/>
      <c r="C260" s="266">
        <v>0</v>
      </c>
      <c r="D260" s="254" t="s">
        <v>167</v>
      </c>
      <c r="E260" s="181"/>
      <c r="F260" s="111"/>
    </row>
    <row r="261" spans="1:6" s="108" customFormat="1" hidden="1" x14ac:dyDescent="0.25">
      <c r="A261" s="282"/>
      <c r="B261" s="282"/>
      <c r="C261" s="266">
        <v>0</v>
      </c>
      <c r="D261" s="254" t="s">
        <v>167</v>
      </c>
      <c r="E261" s="181"/>
      <c r="F261" s="182"/>
    </row>
    <row r="262" spans="1:6" s="108" customFormat="1" hidden="1" x14ac:dyDescent="0.25">
      <c r="A262" s="282"/>
      <c r="B262" s="282"/>
      <c r="C262" s="266">
        <v>0</v>
      </c>
      <c r="D262" s="254" t="s">
        <v>167</v>
      </c>
      <c r="E262" s="181"/>
      <c r="F262" s="111"/>
    </row>
    <row r="263" spans="1:6" s="108" customFormat="1" hidden="1" x14ac:dyDescent="0.25">
      <c r="A263" s="282"/>
      <c r="B263" s="282"/>
      <c r="C263" s="266">
        <v>0</v>
      </c>
      <c r="D263" s="254" t="s">
        <v>167</v>
      </c>
      <c r="E263" s="181"/>
      <c r="F263" s="182"/>
    </row>
    <row r="264" spans="1:6" s="108" customFormat="1" hidden="1" x14ac:dyDescent="0.25">
      <c r="A264" s="282"/>
      <c r="B264" s="282"/>
      <c r="C264" s="266">
        <v>0</v>
      </c>
      <c r="D264" s="254" t="s">
        <v>167</v>
      </c>
      <c r="E264" s="181"/>
      <c r="F264" s="111"/>
    </row>
    <row r="265" spans="1:6" s="108" customFormat="1" hidden="1" x14ac:dyDescent="0.25">
      <c r="A265" s="282"/>
      <c r="B265" s="282"/>
      <c r="C265" s="266">
        <v>0</v>
      </c>
      <c r="D265" s="254" t="s">
        <v>167</v>
      </c>
      <c r="E265" s="181"/>
      <c r="F265" s="182"/>
    </row>
    <row r="266" spans="1:6" s="108" customFormat="1" hidden="1" x14ac:dyDescent="0.25">
      <c r="A266" s="282"/>
      <c r="B266" s="282"/>
      <c r="C266" s="266">
        <v>0</v>
      </c>
      <c r="D266" s="254" t="s">
        <v>167</v>
      </c>
      <c r="E266" s="181"/>
      <c r="F266" s="111"/>
    </row>
    <row r="267" spans="1:6" s="108" customFormat="1" hidden="1" x14ac:dyDescent="0.25">
      <c r="A267" s="282"/>
      <c r="B267" s="282"/>
      <c r="C267" s="266">
        <v>0</v>
      </c>
      <c r="D267" s="254" t="s">
        <v>167</v>
      </c>
      <c r="E267" s="181"/>
      <c r="F267" s="182"/>
    </row>
    <row r="268" spans="1:6" s="108" customFormat="1" hidden="1" x14ac:dyDescent="0.25">
      <c r="A268" s="282"/>
      <c r="B268" s="282"/>
      <c r="C268" s="266">
        <v>0</v>
      </c>
      <c r="D268" s="254" t="s">
        <v>167</v>
      </c>
      <c r="E268" s="181"/>
      <c r="F268" s="111"/>
    </row>
    <row r="269" spans="1:6" s="108" customFormat="1" hidden="1" x14ac:dyDescent="0.25">
      <c r="A269" s="282"/>
      <c r="B269" s="282"/>
      <c r="C269" s="266">
        <v>0</v>
      </c>
      <c r="D269" s="270" t="s">
        <v>167</v>
      </c>
      <c r="E269" s="181"/>
      <c r="F269" s="182"/>
    </row>
    <row r="270" spans="1:6" s="108" customFormat="1" hidden="1" x14ac:dyDescent="0.25">
      <c r="A270" s="282"/>
      <c r="B270" s="282"/>
      <c r="C270" s="266">
        <v>0</v>
      </c>
      <c r="D270" s="254" t="s">
        <v>167</v>
      </c>
      <c r="E270" s="181"/>
      <c r="F270" s="111"/>
    </row>
    <row r="271" spans="1:6" s="108" customFormat="1" x14ac:dyDescent="0.25">
      <c r="A271" s="188"/>
      <c r="B271" s="189"/>
      <c r="C271" s="269">
        <v>0</v>
      </c>
      <c r="D271" s="254" t="s">
        <v>167</v>
      </c>
      <c r="E271" s="106"/>
    </row>
    <row r="272" spans="1:6" s="108" customFormat="1" x14ac:dyDescent="0.25">
      <c r="A272" s="190"/>
      <c r="B272" s="158" t="s">
        <v>168</v>
      </c>
      <c r="C272" s="153">
        <f>ROUND(SUBTOTAL(109,C141:C271),2)</f>
        <v>0</v>
      </c>
      <c r="D272" s="257" t="s">
        <v>167</v>
      </c>
      <c r="E272" s="106"/>
      <c r="F272" s="41" t="s">
        <v>166</v>
      </c>
    </row>
    <row r="273" spans="1:14" x14ac:dyDescent="0.25">
      <c r="A273" s="103"/>
      <c r="B273" s="103"/>
      <c r="C273" s="103"/>
      <c r="D273" s="240" t="s">
        <v>159</v>
      </c>
      <c r="E273" s="103"/>
      <c r="H273" s="103"/>
      <c r="I273" s="103"/>
    </row>
    <row r="274" spans="1:14" x14ac:dyDescent="0.25">
      <c r="A274" s="103"/>
      <c r="B274" s="191" t="s">
        <v>169</v>
      </c>
      <c r="C274" s="153">
        <f>+C272+C140</f>
        <v>0</v>
      </c>
      <c r="D274" s="253" t="s">
        <v>159</v>
      </c>
      <c r="E274" s="103"/>
      <c r="F274" s="120" t="s">
        <v>170</v>
      </c>
    </row>
    <row r="275" spans="1:14" s="108" customFormat="1" x14ac:dyDescent="0.25">
      <c r="A275" s="104"/>
      <c r="B275" s="104"/>
      <c r="C275" s="104"/>
      <c r="D275" s="258" t="s">
        <v>159</v>
      </c>
      <c r="E275" s="106"/>
    </row>
    <row r="276" spans="1:14" s="108" customFormat="1" x14ac:dyDescent="0.25">
      <c r="A276" s="105" t="s">
        <v>171</v>
      </c>
      <c r="B276" s="121"/>
      <c r="C276" s="122"/>
      <c r="D276" s="240" t="s">
        <v>164</v>
      </c>
      <c r="E276" s="106"/>
      <c r="F276" s="107" t="s">
        <v>172</v>
      </c>
    </row>
    <row r="277" spans="1:14" s="108" customFormat="1" ht="45" customHeight="1" x14ac:dyDescent="0.25">
      <c r="A277" s="408"/>
      <c r="B277" s="409"/>
      <c r="C277" s="410"/>
      <c r="D277" s="253" t="s">
        <v>164</v>
      </c>
      <c r="E277" s="106"/>
      <c r="F277" s="413" t="s">
        <v>173</v>
      </c>
      <c r="G277" s="413"/>
      <c r="H277" s="413"/>
      <c r="I277" s="413"/>
      <c r="J277" s="413"/>
      <c r="K277" s="413"/>
      <c r="L277" s="413"/>
      <c r="M277" s="413"/>
      <c r="N277" s="413"/>
    </row>
    <row r="278" spans="1:14" x14ac:dyDescent="0.25">
      <c r="D278" s="253" t="s">
        <v>167</v>
      </c>
      <c r="E278" s="103"/>
      <c r="H278" s="103"/>
      <c r="I278" s="103"/>
    </row>
    <row r="279" spans="1:14" s="108" customFormat="1" x14ac:dyDescent="0.25">
      <c r="A279" s="105" t="s">
        <v>174</v>
      </c>
      <c r="B279" s="110"/>
      <c r="C279" s="109"/>
      <c r="D279" s="253" t="s">
        <v>167</v>
      </c>
      <c r="E279" s="106"/>
      <c r="F279" s="107" t="s">
        <v>172</v>
      </c>
      <c r="H279" s="106"/>
      <c r="I279" s="106"/>
    </row>
    <row r="280" spans="1:14" s="108" customFormat="1" ht="45" customHeight="1" x14ac:dyDescent="0.25">
      <c r="A280" s="408"/>
      <c r="B280" s="409"/>
      <c r="C280" s="410"/>
      <c r="D280" s="253" t="s">
        <v>167</v>
      </c>
      <c r="E280" s="106"/>
      <c r="F280" s="413" t="s">
        <v>173</v>
      </c>
      <c r="G280" s="413"/>
      <c r="H280" s="413"/>
      <c r="I280" s="413"/>
      <c r="J280" s="413"/>
      <c r="K280" s="413"/>
      <c r="L280" s="413"/>
      <c r="M280" s="413"/>
      <c r="N280" s="413"/>
    </row>
    <row r="281" spans="1:14" x14ac:dyDescent="0.25">
      <c r="A281" s="103"/>
      <c r="B281" s="103"/>
      <c r="C281" s="103"/>
      <c r="E281" s="103"/>
    </row>
    <row r="282" spans="1:14" ht="13.5" customHeight="1" x14ac:dyDescent="0.25">
      <c r="A282" s="103"/>
      <c r="B282" s="103"/>
      <c r="C282" s="184"/>
      <c r="E282" s="103"/>
    </row>
    <row r="283" spans="1:14" x14ac:dyDescent="0.25">
      <c r="A283" s="103"/>
      <c r="B283" s="103"/>
      <c r="C283" s="103"/>
      <c r="E283" s="103"/>
    </row>
  </sheetData>
  <sheetProtection algorithmName="SHA-512" hashValue="ux5+8ohXhUFcqETBPaq/CsIg9rJK+BFcNR93Bz+4YzFhIHW9Olq0YxNn1Lk8jwDM1gVn7W8Us6240PRgGzRaiA==" saltValue="WkFux9skCVHsbY18gYQtfQ==" spinCount="100000" sheet="1" formatCells="0" formatRows="0" sort="0"/>
  <autoFilter ref="D1:D465" xr:uid="{00000000-0001-0000-0700-000000000000}"/>
  <mergeCells count="6">
    <mergeCell ref="A277:C277"/>
    <mergeCell ref="A280:C280"/>
    <mergeCell ref="A1:B1"/>
    <mergeCell ref="A2:C2"/>
    <mergeCell ref="F277:N277"/>
    <mergeCell ref="F280:N280"/>
  </mergeCells>
  <printOptions horizontalCentered="1"/>
  <pageMargins left="0.25" right="0.25" top="0.25" bottom="0.25" header="0" footer="0"/>
  <pageSetup fitToHeight="0" orientation="landscape" blackAndWhite="1" r:id="rId1"/>
  <headerFooter>
    <oddFooter>&amp;L&amp;F</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N461"/>
  <sheetViews>
    <sheetView view="pageBreakPreview" zoomScaleNormal="100" zoomScaleSheetLayoutView="100" workbookViewId="0">
      <pane ySplit="4" topLeftCell="A5" activePane="bottomLeft" state="frozen"/>
      <selection activeCell="K24" sqref="K24"/>
      <selection pane="bottomLeft" activeCell="A5" sqref="A5"/>
    </sheetView>
  </sheetViews>
  <sheetFormatPr defaultColWidth="9.140625" defaultRowHeight="15" x14ac:dyDescent="0.25"/>
  <cols>
    <col min="1" max="2" width="54.28515625" style="150" customWidth="1"/>
    <col min="3" max="3" width="18.5703125" style="150" customWidth="1"/>
    <col min="4" max="4" width="17" style="253" hidden="1" customWidth="1"/>
    <col min="5" max="5" width="3.28515625" style="150" customWidth="1"/>
    <col min="6" max="16384" width="9.140625" style="150"/>
  </cols>
  <sheetData>
    <row r="1" spans="1:13" ht="26.25" customHeight="1" x14ac:dyDescent="0.25">
      <c r="A1" s="414" t="s">
        <v>156</v>
      </c>
      <c r="B1" s="414"/>
      <c r="C1" s="89">
        <f>+'Section A'!B2</f>
        <v>0</v>
      </c>
      <c r="D1" s="253" t="s">
        <v>157</v>
      </c>
      <c r="E1" s="89"/>
      <c r="F1" s="89"/>
    </row>
    <row r="2" spans="1:13" ht="52.5" customHeight="1" x14ac:dyDescent="0.25">
      <c r="A2" s="415" t="s">
        <v>175</v>
      </c>
      <c r="B2" s="415"/>
      <c r="C2" s="415"/>
      <c r="D2" s="288" t="s">
        <v>159</v>
      </c>
      <c r="E2" s="152"/>
      <c r="F2" s="152"/>
    </row>
    <row r="3" spans="1:13" x14ac:dyDescent="0.25">
      <c r="A3" s="152"/>
      <c r="B3" s="152"/>
      <c r="C3" s="152"/>
      <c r="D3" s="155" t="s">
        <v>159</v>
      </c>
      <c r="E3" s="152"/>
      <c r="F3" s="152"/>
    </row>
    <row r="4" spans="1:13" x14ac:dyDescent="0.25">
      <c r="A4" s="170" t="s">
        <v>160</v>
      </c>
      <c r="B4" s="171" t="s">
        <v>161</v>
      </c>
      <c r="C4" s="171" t="s">
        <v>162</v>
      </c>
      <c r="D4" s="241" t="s">
        <v>159</v>
      </c>
      <c r="E4" s="155"/>
      <c r="F4" s="155"/>
      <c r="G4" s="89"/>
      <c r="H4" s="89"/>
      <c r="I4" s="89"/>
      <c r="J4" s="89"/>
      <c r="K4" s="89"/>
      <c r="L4" s="89"/>
      <c r="M4" s="89"/>
    </row>
    <row r="5" spans="1:13" s="108" customFormat="1" x14ac:dyDescent="0.25">
      <c r="A5" s="235"/>
      <c r="B5" s="235"/>
      <c r="C5" s="268">
        <v>0</v>
      </c>
      <c r="D5" s="254" t="s">
        <v>164</v>
      </c>
      <c r="E5" s="114"/>
      <c r="F5" s="114"/>
      <c r="G5" s="106"/>
      <c r="H5" s="106"/>
      <c r="I5" s="106"/>
      <c r="J5" s="106"/>
      <c r="K5" s="106"/>
      <c r="L5" s="106"/>
      <c r="M5" s="106"/>
    </row>
    <row r="6" spans="1:13" s="108" customFormat="1" x14ac:dyDescent="0.25">
      <c r="A6" s="235"/>
      <c r="B6" s="235"/>
      <c r="C6" s="268">
        <v>0</v>
      </c>
      <c r="D6" s="254" t="s">
        <v>164</v>
      </c>
      <c r="E6" s="114"/>
      <c r="F6" s="286"/>
      <c r="G6" s="106"/>
      <c r="H6" s="106"/>
      <c r="I6" s="106"/>
      <c r="J6" s="106"/>
      <c r="K6" s="106"/>
      <c r="L6" s="106"/>
      <c r="M6" s="106"/>
    </row>
    <row r="7" spans="1:13" s="108" customFormat="1" x14ac:dyDescent="0.25">
      <c r="A7" s="235"/>
      <c r="B7" s="235"/>
      <c r="C7" s="268">
        <v>0</v>
      </c>
      <c r="D7" s="254" t="s">
        <v>164</v>
      </c>
      <c r="E7" s="114"/>
      <c r="F7" s="203"/>
      <c r="G7" s="106"/>
      <c r="H7" s="106"/>
      <c r="I7" s="106"/>
      <c r="J7" s="106"/>
      <c r="K7" s="106"/>
      <c r="L7" s="106"/>
      <c r="M7" s="106"/>
    </row>
    <row r="8" spans="1:13" s="108" customFormat="1" hidden="1" x14ac:dyDescent="0.25">
      <c r="A8" s="235"/>
      <c r="B8" s="235"/>
      <c r="C8" s="268">
        <v>0</v>
      </c>
      <c r="D8" s="254" t="s">
        <v>164</v>
      </c>
      <c r="E8" s="114"/>
      <c r="F8" s="286"/>
      <c r="G8" s="106"/>
      <c r="H8" s="106"/>
      <c r="I8" s="106"/>
      <c r="J8" s="106"/>
      <c r="K8" s="106"/>
      <c r="L8" s="106"/>
      <c r="M8" s="106"/>
    </row>
    <row r="9" spans="1:13" s="108" customFormat="1" hidden="1" x14ac:dyDescent="0.25">
      <c r="A9" s="235"/>
      <c r="B9" s="235"/>
      <c r="C9" s="268">
        <v>0</v>
      </c>
      <c r="D9" s="254" t="s">
        <v>164</v>
      </c>
      <c r="E9" s="114"/>
      <c r="F9" s="203"/>
      <c r="G9" s="106"/>
      <c r="H9" s="106"/>
      <c r="I9" s="106"/>
      <c r="J9" s="106"/>
      <c r="K9" s="106"/>
      <c r="L9" s="106"/>
      <c r="M9" s="106"/>
    </row>
    <row r="10" spans="1:13" s="108" customFormat="1" hidden="1" x14ac:dyDescent="0.25">
      <c r="A10" s="235"/>
      <c r="B10" s="235"/>
      <c r="C10" s="268">
        <v>0</v>
      </c>
      <c r="D10" s="254" t="s">
        <v>164</v>
      </c>
      <c r="E10" s="114"/>
      <c r="F10" s="286"/>
      <c r="G10" s="106"/>
      <c r="H10" s="106"/>
      <c r="I10" s="106"/>
      <c r="J10" s="106"/>
      <c r="K10" s="106"/>
      <c r="L10" s="106"/>
      <c r="M10" s="106"/>
    </row>
    <row r="11" spans="1:13" s="108" customFormat="1" hidden="1" x14ac:dyDescent="0.25">
      <c r="A11" s="235"/>
      <c r="B11" s="235"/>
      <c r="C11" s="268">
        <v>0</v>
      </c>
      <c r="D11" s="254" t="s">
        <v>164</v>
      </c>
      <c r="E11" s="114"/>
      <c r="F11" s="203"/>
      <c r="G11" s="106"/>
      <c r="H11" s="106"/>
      <c r="I11" s="106"/>
      <c r="J11" s="106"/>
      <c r="K11" s="106"/>
      <c r="L11" s="106"/>
      <c r="M11" s="106"/>
    </row>
    <row r="12" spans="1:13" s="108" customFormat="1" hidden="1" x14ac:dyDescent="0.25">
      <c r="A12" s="235"/>
      <c r="B12" s="235"/>
      <c r="C12" s="268">
        <v>0</v>
      </c>
      <c r="D12" s="254" t="s">
        <v>164</v>
      </c>
      <c r="E12" s="114"/>
      <c r="F12" s="286"/>
      <c r="G12" s="106"/>
      <c r="H12" s="106"/>
      <c r="I12" s="106"/>
      <c r="J12" s="106"/>
      <c r="K12" s="106"/>
      <c r="L12" s="106"/>
      <c r="M12" s="106"/>
    </row>
    <row r="13" spans="1:13" s="108" customFormat="1" hidden="1" x14ac:dyDescent="0.25">
      <c r="A13" s="235"/>
      <c r="B13" s="235"/>
      <c r="C13" s="268">
        <v>0</v>
      </c>
      <c r="D13" s="254" t="s">
        <v>164</v>
      </c>
      <c r="E13" s="114"/>
      <c r="F13" s="203"/>
      <c r="G13" s="106"/>
      <c r="H13" s="106"/>
      <c r="I13" s="106"/>
      <c r="J13" s="106"/>
      <c r="K13" s="106"/>
      <c r="L13" s="106"/>
      <c r="M13" s="106"/>
    </row>
    <row r="14" spans="1:13" s="108" customFormat="1" hidden="1" x14ac:dyDescent="0.25">
      <c r="A14" s="235"/>
      <c r="B14" s="235"/>
      <c r="C14" s="268">
        <v>0</v>
      </c>
      <c r="D14" s="254" t="s">
        <v>164</v>
      </c>
      <c r="E14" s="114"/>
      <c r="F14" s="286"/>
      <c r="G14" s="106"/>
      <c r="H14" s="106"/>
      <c r="I14" s="106"/>
      <c r="J14" s="106"/>
      <c r="K14" s="106"/>
      <c r="L14" s="106"/>
      <c r="M14" s="106"/>
    </row>
    <row r="15" spans="1:13" s="108" customFormat="1" hidden="1" x14ac:dyDescent="0.25">
      <c r="A15" s="235"/>
      <c r="B15" s="235"/>
      <c r="C15" s="268">
        <v>0</v>
      </c>
      <c r="D15" s="254" t="s">
        <v>164</v>
      </c>
      <c r="E15" s="114"/>
      <c r="F15" s="203"/>
      <c r="G15" s="106"/>
      <c r="H15" s="106"/>
      <c r="I15" s="106"/>
      <c r="J15" s="106"/>
      <c r="K15" s="106"/>
      <c r="L15" s="106"/>
      <c r="M15" s="106"/>
    </row>
    <row r="16" spans="1:13" s="108" customFormat="1" hidden="1" x14ac:dyDescent="0.25">
      <c r="A16" s="235"/>
      <c r="B16" s="235"/>
      <c r="C16" s="268">
        <v>0</v>
      </c>
      <c r="D16" s="254" t="s">
        <v>164</v>
      </c>
      <c r="E16" s="114"/>
      <c r="F16" s="286"/>
      <c r="G16" s="106"/>
      <c r="H16" s="106"/>
      <c r="I16" s="106"/>
      <c r="J16" s="106"/>
      <c r="K16" s="106"/>
      <c r="L16" s="106"/>
      <c r="M16" s="106"/>
    </row>
    <row r="17" spans="1:13" s="108" customFormat="1" hidden="1" x14ac:dyDescent="0.25">
      <c r="A17" s="235"/>
      <c r="B17" s="235"/>
      <c r="C17" s="268">
        <v>0</v>
      </c>
      <c r="D17" s="254" t="s">
        <v>164</v>
      </c>
      <c r="E17" s="114"/>
      <c r="F17" s="203"/>
      <c r="G17" s="106"/>
      <c r="H17" s="106"/>
      <c r="I17" s="106"/>
      <c r="J17" s="106"/>
      <c r="K17" s="106"/>
      <c r="L17" s="106"/>
      <c r="M17" s="106"/>
    </row>
    <row r="18" spans="1:13" s="108" customFormat="1" hidden="1" x14ac:dyDescent="0.25">
      <c r="A18" s="235"/>
      <c r="B18" s="235"/>
      <c r="C18" s="268">
        <v>0</v>
      </c>
      <c r="D18" s="254" t="s">
        <v>164</v>
      </c>
      <c r="E18" s="114"/>
      <c r="F18" s="286"/>
      <c r="G18" s="106"/>
      <c r="H18" s="106"/>
      <c r="I18" s="106"/>
      <c r="J18" s="106"/>
      <c r="K18" s="106"/>
      <c r="L18" s="106"/>
      <c r="M18" s="106"/>
    </row>
    <row r="19" spans="1:13" s="108" customFormat="1" hidden="1" x14ac:dyDescent="0.25">
      <c r="A19" s="235"/>
      <c r="B19" s="235"/>
      <c r="C19" s="268">
        <v>0</v>
      </c>
      <c r="D19" s="254" t="s">
        <v>164</v>
      </c>
      <c r="E19" s="114"/>
      <c r="F19" s="203"/>
      <c r="G19" s="106"/>
      <c r="H19" s="106"/>
      <c r="I19" s="106"/>
      <c r="J19" s="106"/>
      <c r="K19" s="106"/>
      <c r="L19" s="106"/>
      <c r="M19" s="106"/>
    </row>
    <row r="20" spans="1:13" s="108" customFormat="1" hidden="1" x14ac:dyDescent="0.25">
      <c r="A20" s="235"/>
      <c r="B20" s="235"/>
      <c r="C20" s="268">
        <v>0</v>
      </c>
      <c r="D20" s="254" t="s">
        <v>164</v>
      </c>
      <c r="E20" s="114"/>
      <c r="F20" s="286"/>
      <c r="G20" s="106"/>
      <c r="H20" s="106"/>
      <c r="I20" s="106"/>
      <c r="J20" s="106"/>
      <c r="K20" s="106"/>
      <c r="L20" s="106"/>
      <c r="M20" s="106"/>
    </row>
    <row r="21" spans="1:13" s="108" customFormat="1" hidden="1" x14ac:dyDescent="0.25">
      <c r="A21" s="235"/>
      <c r="B21" s="235"/>
      <c r="C21" s="268">
        <v>0</v>
      </c>
      <c r="D21" s="254" t="s">
        <v>164</v>
      </c>
      <c r="E21" s="114"/>
      <c r="F21" s="203"/>
      <c r="G21" s="106"/>
      <c r="H21" s="106"/>
      <c r="I21" s="106"/>
      <c r="J21" s="106"/>
      <c r="K21" s="106"/>
      <c r="L21" s="106"/>
      <c r="M21" s="106"/>
    </row>
    <row r="22" spans="1:13" s="108" customFormat="1" hidden="1" x14ac:dyDescent="0.25">
      <c r="A22" s="235"/>
      <c r="B22" s="235"/>
      <c r="C22" s="268">
        <v>0</v>
      </c>
      <c r="D22" s="254" t="s">
        <v>164</v>
      </c>
      <c r="E22" s="114"/>
      <c r="F22" s="286"/>
      <c r="G22" s="106"/>
      <c r="H22" s="106"/>
      <c r="I22" s="106"/>
      <c r="J22" s="106"/>
      <c r="K22" s="106"/>
      <c r="L22" s="106"/>
      <c r="M22" s="106"/>
    </row>
    <row r="23" spans="1:13" s="108" customFormat="1" hidden="1" x14ac:dyDescent="0.25">
      <c r="A23" s="235"/>
      <c r="B23" s="235"/>
      <c r="C23" s="268">
        <v>0</v>
      </c>
      <c r="D23" s="254" t="s">
        <v>164</v>
      </c>
      <c r="E23" s="114"/>
      <c r="F23" s="203"/>
      <c r="G23" s="106"/>
      <c r="H23" s="106"/>
      <c r="I23" s="106"/>
      <c r="J23" s="106"/>
      <c r="K23" s="106"/>
      <c r="L23" s="106"/>
      <c r="M23" s="106"/>
    </row>
    <row r="24" spans="1:13" s="108" customFormat="1" hidden="1" x14ac:dyDescent="0.25">
      <c r="A24" s="235"/>
      <c r="B24" s="235"/>
      <c r="C24" s="268">
        <v>0</v>
      </c>
      <c r="D24" s="254" t="s">
        <v>164</v>
      </c>
      <c r="E24" s="114"/>
      <c r="F24" s="286"/>
      <c r="G24" s="106"/>
      <c r="H24" s="106"/>
      <c r="I24" s="106"/>
      <c r="J24" s="106"/>
      <c r="K24" s="106"/>
      <c r="L24" s="106"/>
      <c r="M24" s="106"/>
    </row>
    <row r="25" spans="1:13" s="108" customFormat="1" hidden="1" x14ac:dyDescent="0.25">
      <c r="A25" s="235"/>
      <c r="B25" s="235"/>
      <c r="C25" s="268">
        <v>0</v>
      </c>
      <c r="D25" s="254" t="s">
        <v>164</v>
      </c>
      <c r="E25" s="114"/>
      <c r="F25" s="203"/>
      <c r="G25" s="106"/>
      <c r="H25" s="106"/>
      <c r="I25" s="106"/>
      <c r="J25" s="106"/>
      <c r="K25" s="106"/>
      <c r="L25" s="106"/>
      <c r="M25" s="106"/>
    </row>
    <row r="26" spans="1:13" s="108" customFormat="1" hidden="1" x14ac:dyDescent="0.25">
      <c r="A26" s="235"/>
      <c r="B26" s="235"/>
      <c r="C26" s="268">
        <v>0</v>
      </c>
      <c r="D26" s="254" t="s">
        <v>164</v>
      </c>
      <c r="E26" s="114"/>
      <c r="F26" s="286"/>
      <c r="G26" s="106"/>
      <c r="H26" s="106"/>
      <c r="I26" s="106"/>
      <c r="J26" s="106"/>
      <c r="K26" s="106"/>
      <c r="L26" s="106"/>
      <c r="M26" s="106"/>
    </row>
    <row r="27" spans="1:13" s="108" customFormat="1" hidden="1" x14ac:dyDescent="0.25">
      <c r="A27" s="235"/>
      <c r="B27" s="235"/>
      <c r="C27" s="268">
        <v>0</v>
      </c>
      <c r="D27" s="254" t="s">
        <v>164</v>
      </c>
      <c r="E27" s="114"/>
      <c r="F27" s="203"/>
      <c r="G27" s="106"/>
      <c r="H27" s="106"/>
      <c r="I27" s="106"/>
      <c r="J27" s="106"/>
      <c r="K27" s="106"/>
      <c r="L27" s="106"/>
      <c r="M27" s="106"/>
    </row>
    <row r="28" spans="1:13" s="108" customFormat="1" hidden="1" x14ac:dyDescent="0.25">
      <c r="A28" s="235"/>
      <c r="B28" s="235"/>
      <c r="C28" s="268">
        <v>0</v>
      </c>
      <c r="D28" s="254" t="s">
        <v>164</v>
      </c>
      <c r="E28" s="114"/>
      <c r="F28" s="286"/>
      <c r="G28" s="106"/>
      <c r="H28" s="106"/>
      <c r="I28" s="106"/>
      <c r="J28" s="106"/>
      <c r="K28" s="106"/>
      <c r="L28" s="106"/>
      <c r="M28" s="106"/>
    </row>
    <row r="29" spans="1:13" s="108" customFormat="1" hidden="1" x14ac:dyDescent="0.25">
      <c r="A29" s="235"/>
      <c r="B29" s="235"/>
      <c r="C29" s="268">
        <v>0</v>
      </c>
      <c r="D29" s="254" t="s">
        <v>164</v>
      </c>
      <c r="E29" s="114"/>
      <c r="F29" s="203"/>
      <c r="G29" s="106"/>
      <c r="H29" s="106"/>
      <c r="I29" s="106"/>
      <c r="J29" s="106"/>
      <c r="K29" s="106"/>
      <c r="L29" s="106"/>
      <c r="M29" s="106"/>
    </row>
    <row r="30" spans="1:13" s="108" customFormat="1" hidden="1" x14ac:dyDescent="0.25">
      <c r="A30" s="235"/>
      <c r="B30" s="235"/>
      <c r="C30" s="268">
        <v>0</v>
      </c>
      <c r="D30" s="254" t="s">
        <v>164</v>
      </c>
      <c r="E30" s="114"/>
      <c r="F30" s="286"/>
      <c r="G30" s="106"/>
      <c r="H30" s="106"/>
      <c r="I30" s="106"/>
      <c r="J30" s="106"/>
      <c r="K30" s="106"/>
      <c r="L30" s="106"/>
      <c r="M30" s="106"/>
    </row>
    <row r="31" spans="1:13" s="108" customFormat="1" hidden="1" x14ac:dyDescent="0.25">
      <c r="A31" s="235"/>
      <c r="B31" s="235"/>
      <c r="C31" s="268">
        <v>0</v>
      </c>
      <c r="D31" s="254" t="s">
        <v>164</v>
      </c>
      <c r="E31" s="114"/>
      <c r="F31" s="203"/>
      <c r="G31" s="106"/>
      <c r="H31" s="106"/>
      <c r="I31" s="106"/>
      <c r="J31" s="106"/>
      <c r="K31" s="106"/>
      <c r="L31" s="106"/>
      <c r="M31" s="106"/>
    </row>
    <row r="32" spans="1:13" s="108" customFormat="1" hidden="1" x14ac:dyDescent="0.25">
      <c r="A32" s="235"/>
      <c r="B32" s="235"/>
      <c r="C32" s="268">
        <v>0</v>
      </c>
      <c r="D32" s="254" t="s">
        <v>164</v>
      </c>
      <c r="E32" s="114"/>
      <c r="F32" s="286"/>
      <c r="G32" s="106"/>
      <c r="H32" s="106"/>
      <c r="I32" s="106"/>
      <c r="J32" s="106"/>
      <c r="K32" s="106"/>
      <c r="L32" s="106"/>
      <c r="M32" s="106"/>
    </row>
    <row r="33" spans="1:13" s="108" customFormat="1" hidden="1" x14ac:dyDescent="0.25">
      <c r="A33" s="235"/>
      <c r="B33" s="235"/>
      <c r="C33" s="268">
        <v>0</v>
      </c>
      <c r="D33" s="254" t="s">
        <v>164</v>
      </c>
      <c r="E33" s="114"/>
      <c r="F33" s="203"/>
      <c r="G33" s="106"/>
      <c r="H33" s="106"/>
      <c r="I33" s="106"/>
      <c r="J33" s="106"/>
      <c r="K33" s="106"/>
      <c r="L33" s="106"/>
      <c r="M33" s="106"/>
    </row>
    <row r="34" spans="1:13" s="108" customFormat="1" hidden="1" x14ac:dyDescent="0.25">
      <c r="A34" s="235"/>
      <c r="B34" s="235"/>
      <c r="C34" s="268">
        <v>0</v>
      </c>
      <c r="D34" s="254" t="s">
        <v>164</v>
      </c>
      <c r="E34" s="114"/>
      <c r="F34" s="286"/>
      <c r="G34" s="106"/>
      <c r="H34" s="106"/>
      <c r="I34" s="106"/>
      <c r="J34" s="106"/>
      <c r="K34" s="106"/>
      <c r="L34" s="106"/>
      <c r="M34" s="106"/>
    </row>
    <row r="35" spans="1:13" s="108" customFormat="1" hidden="1" x14ac:dyDescent="0.25">
      <c r="A35" s="235"/>
      <c r="B35" s="235"/>
      <c r="C35" s="268">
        <v>0</v>
      </c>
      <c r="D35" s="254" t="s">
        <v>164</v>
      </c>
      <c r="E35" s="114"/>
      <c r="F35" s="203"/>
      <c r="G35" s="106"/>
      <c r="H35" s="106"/>
      <c r="I35" s="106"/>
      <c r="J35" s="106"/>
      <c r="K35" s="106"/>
      <c r="L35" s="106"/>
      <c r="M35" s="106"/>
    </row>
    <row r="36" spans="1:13" s="108" customFormat="1" hidden="1" x14ac:dyDescent="0.25">
      <c r="A36" s="235"/>
      <c r="B36" s="235"/>
      <c r="C36" s="268">
        <v>0</v>
      </c>
      <c r="D36" s="254" t="s">
        <v>164</v>
      </c>
      <c r="E36" s="114"/>
      <c r="F36" s="286"/>
      <c r="G36" s="106"/>
      <c r="H36" s="106"/>
      <c r="I36" s="106"/>
      <c r="J36" s="106"/>
      <c r="K36" s="106"/>
      <c r="L36" s="106"/>
      <c r="M36" s="106"/>
    </row>
    <row r="37" spans="1:13" s="108" customFormat="1" hidden="1" x14ac:dyDescent="0.25">
      <c r="A37" s="235"/>
      <c r="B37" s="235"/>
      <c r="C37" s="268">
        <v>0</v>
      </c>
      <c r="D37" s="254" t="s">
        <v>164</v>
      </c>
      <c r="E37" s="114"/>
      <c r="F37" s="203"/>
      <c r="G37" s="106"/>
      <c r="H37" s="106"/>
      <c r="I37" s="106"/>
      <c r="J37" s="106"/>
      <c r="K37" s="106"/>
      <c r="L37" s="106"/>
      <c r="M37" s="106"/>
    </row>
    <row r="38" spans="1:13" s="108" customFormat="1" hidden="1" x14ac:dyDescent="0.25">
      <c r="A38" s="235"/>
      <c r="B38" s="235"/>
      <c r="C38" s="268">
        <v>0</v>
      </c>
      <c r="D38" s="254" t="s">
        <v>164</v>
      </c>
      <c r="E38" s="114"/>
      <c r="F38" s="286"/>
      <c r="G38" s="106"/>
      <c r="H38" s="106"/>
      <c r="I38" s="106"/>
      <c r="J38" s="106"/>
      <c r="K38" s="106"/>
      <c r="L38" s="106"/>
      <c r="M38" s="106"/>
    </row>
    <row r="39" spans="1:13" s="108" customFormat="1" hidden="1" x14ac:dyDescent="0.25">
      <c r="A39" s="235"/>
      <c r="B39" s="235"/>
      <c r="C39" s="268">
        <v>0</v>
      </c>
      <c r="D39" s="254" t="s">
        <v>164</v>
      </c>
      <c r="E39" s="114"/>
      <c r="F39" s="203"/>
      <c r="G39" s="106"/>
      <c r="H39" s="106"/>
      <c r="I39" s="106"/>
      <c r="J39" s="106"/>
      <c r="K39" s="106"/>
      <c r="L39" s="106"/>
      <c r="M39" s="106"/>
    </row>
    <row r="40" spans="1:13" s="108" customFormat="1" hidden="1" x14ac:dyDescent="0.25">
      <c r="A40" s="235"/>
      <c r="B40" s="235"/>
      <c r="C40" s="268">
        <v>0</v>
      </c>
      <c r="D40" s="254" t="s">
        <v>164</v>
      </c>
      <c r="E40" s="114"/>
      <c r="F40" s="286"/>
      <c r="G40" s="106"/>
      <c r="H40" s="106"/>
      <c r="I40" s="106"/>
      <c r="J40" s="106"/>
      <c r="K40" s="106"/>
      <c r="L40" s="106"/>
      <c r="M40" s="106"/>
    </row>
    <row r="41" spans="1:13" s="108" customFormat="1" hidden="1" x14ac:dyDescent="0.25">
      <c r="A41" s="235"/>
      <c r="B41" s="235"/>
      <c r="C41" s="268">
        <v>0</v>
      </c>
      <c r="D41" s="254" t="s">
        <v>164</v>
      </c>
      <c r="E41" s="114"/>
      <c r="F41" s="203"/>
      <c r="G41" s="106"/>
      <c r="H41" s="106"/>
      <c r="I41" s="106"/>
      <c r="J41" s="106"/>
      <c r="K41" s="106"/>
      <c r="L41" s="106"/>
      <c r="M41" s="106"/>
    </row>
    <row r="42" spans="1:13" s="108" customFormat="1" hidden="1" x14ac:dyDescent="0.25">
      <c r="A42" s="235"/>
      <c r="B42" s="235"/>
      <c r="C42" s="268">
        <v>0</v>
      </c>
      <c r="D42" s="254" t="s">
        <v>164</v>
      </c>
      <c r="E42" s="114"/>
      <c r="F42" s="286"/>
      <c r="G42" s="106"/>
      <c r="H42" s="106"/>
      <c r="I42" s="106"/>
      <c r="J42" s="106"/>
      <c r="K42" s="106"/>
      <c r="L42" s="106"/>
      <c r="M42" s="106"/>
    </row>
    <row r="43" spans="1:13" s="108" customFormat="1" hidden="1" x14ac:dyDescent="0.25">
      <c r="A43" s="235"/>
      <c r="B43" s="235"/>
      <c r="C43" s="268">
        <v>0</v>
      </c>
      <c r="D43" s="254" t="s">
        <v>164</v>
      </c>
      <c r="E43" s="114"/>
      <c r="F43" s="203"/>
      <c r="G43" s="106"/>
      <c r="H43" s="106"/>
      <c r="I43" s="106"/>
      <c r="J43" s="106"/>
      <c r="K43" s="106"/>
      <c r="L43" s="106"/>
      <c r="M43" s="106"/>
    </row>
    <row r="44" spans="1:13" s="108" customFormat="1" hidden="1" x14ac:dyDescent="0.25">
      <c r="A44" s="235"/>
      <c r="B44" s="235"/>
      <c r="C44" s="268">
        <v>0</v>
      </c>
      <c r="D44" s="254" t="s">
        <v>164</v>
      </c>
      <c r="E44" s="114"/>
      <c r="F44" s="286"/>
      <c r="G44" s="106"/>
      <c r="H44" s="106"/>
      <c r="I44" s="106"/>
      <c r="J44" s="106"/>
      <c r="K44" s="106"/>
      <c r="L44" s="106"/>
      <c r="M44" s="106"/>
    </row>
    <row r="45" spans="1:13" s="108" customFormat="1" hidden="1" x14ac:dyDescent="0.25">
      <c r="A45" s="235"/>
      <c r="B45" s="235"/>
      <c r="C45" s="268">
        <v>0</v>
      </c>
      <c r="D45" s="254" t="s">
        <v>164</v>
      </c>
      <c r="E45" s="114"/>
      <c r="F45" s="203"/>
      <c r="G45" s="106"/>
      <c r="H45" s="106"/>
      <c r="I45" s="106"/>
      <c r="J45" s="106"/>
      <c r="K45" s="106"/>
      <c r="L45" s="106"/>
      <c r="M45" s="106"/>
    </row>
    <row r="46" spans="1:13" s="108" customFormat="1" hidden="1" x14ac:dyDescent="0.25">
      <c r="A46" s="235"/>
      <c r="B46" s="235"/>
      <c r="C46" s="268">
        <v>0</v>
      </c>
      <c r="D46" s="254" t="s">
        <v>164</v>
      </c>
      <c r="E46" s="114"/>
      <c r="F46" s="286"/>
      <c r="G46" s="106"/>
      <c r="H46" s="106"/>
      <c r="I46" s="106"/>
      <c r="J46" s="106"/>
      <c r="K46" s="106"/>
      <c r="L46" s="106"/>
      <c r="M46" s="106"/>
    </row>
    <row r="47" spans="1:13" s="108" customFormat="1" hidden="1" x14ac:dyDescent="0.25">
      <c r="A47" s="235"/>
      <c r="B47" s="235"/>
      <c r="C47" s="268">
        <v>0</v>
      </c>
      <c r="D47" s="254" t="s">
        <v>164</v>
      </c>
      <c r="E47" s="114"/>
      <c r="F47" s="203"/>
      <c r="G47" s="106"/>
      <c r="H47" s="106"/>
      <c r="I47" s="106"/>
      <c r="J47" s="106"/>
      <c r="K47" s="106"/>
      <c r="L47" s="106"/>
      <c r="M47" s="106"/>
    </row>
    <row r="48" spans="1:13" s="108" customFormat="1" hidden="1" x14ac:dyDescent="0.25">
      <c r="A48" s="235"/>
      <c r="B48" s="235"/>
      <c r="C48" s="268">
        <v>0</v>
      </c>
      <c r="D48" s="254" t="s">
        <v>164</v>
      </c>
      <c r="E48" s="114"/>
      <c r="F48" s="286"/>
      <c r="G48" s="106"/>
      <c r="H48" s="106"/>
      <c r="I48" s="106"/>
      <c r="J48" s="106"/>
      <c r="K48" s="106"/>
      <c r="L48" s="106"/>
      <c r="M48" s="106"/>
    </row>
    <row r="49" spans="1:13" s="108" customFormat="1" hidden="1" x14ac:dyDescent="0.25">
      <c r="A49" s="235"/>
      <c r="B49" s="235"/>
      <c r="C49" s="268">
        <v>0</v>
      </c>
      <c r="D49" s="254" t="s">
        <v>164</v>
      </c>
      <c r="E49" s="114"/>
      <c r="F49" s="203"/>
      <c r="G49" s="106"/>
      <c r="H49" s="106"/>
      <c r="I49" s="106"/>
      <c r="J49" s="106"/>
      <c r="K49" s="106"/>
      <c r="L49" s="106"/>
      <c r="M49" s="106"/>
    </row>
    <row r="50" spans="1:13" s="108" customFormat="1" hidden="1" x14ac:dyDescent="0.25">
      <c r="A50" s="235"/>
      <c r="B50" s="235"/>
      <c r="C50" s="268">
        <v>0</v>
      </c>
      <c r="D50" s="254" t="s">
        <v>164</v>
      </c>
      <c r="E50" s="114"/>
      <c r="F50" s="286"/>
      <c r="G50" s="106"/>
      <c r="H50" s="106"/>
      <c r="I50" s="106"/>
      <c r="J50" s="106"/>
      <c r="K50" s="106"/>
      <c r="L50" s="106"/>
      <c r="M50" s="106"/>
    </row>
    <row r="51" spans="1:13" s="108" customFormat="1" hidden="1" x14ac:dyDescent="0.25">
      <c r="A51" s="235"/>
      <c r="B51" s="235"/>
      <c r="C51" s="268">
        <v>0</v>
      </c>
      <c r="D51" s="254" t="s">
        <v>164</v>
      </c>
      <c r="E51" s="114"/>
      <c r="F51" s="203"/>
      <c r="G51" s="106"/>
      <c r="H51" s="106"/>
      <c r="I51" s="106"/>
      <c r="J51" s="106"/>
      <c r="K51" s="106"/>
      <c r="L51" s="106"/>
      <c r="M51" s="106"/>
    </row>
    <row r="52" spans="1:13" s="108" customFormat="1" hidden="1" x14ac:dyDescent="0.25">
      <c r="A52" s="235"/>
      <c r="B52" s="235"/>
      <c r="C52" s="268">
        <v>0</v>
      </c>
      <c r="D52" s="254" t="s">
        <v>164</v>
      </c>
      <c r="E52" s="114"/>
      <c r="F52" s="286"/>
      <c r="G52" s="106"/>
      <c r="H52" s="106"/>
      <c r="I52" s="106"/>
      <c r="J52" s="106"/>
      <c r="K52" s="106"/>
      <c r="L52" s="106"/>
      <c r="M52" s="106"/>
    </row>
    <row r="53" spans="1:13" s="108" customFormat="1" hidden="1" x14ac:dyDescent="0.25">
      <c r="A53" s="235"/>
      <c r="B53" s="235"/>
      <c r="C53" s="268">
        <v>0</v>
      </c>
      <c r="D53" s="254" t="s">
        <v>164</v>
      </c>
      <c r="E53" s="114"/>
      <c r="F53" s="203"/>
      <c r="G53" s="106"/>
      <c r="H53" s="106"/>
      <c r="I53" s="106"/>
      <c r="J53" s="106"/>
      <c r="K53" s="106"/>
      <c r="L53" s="106"/>
      <c r="M53" s="106"/>
    </row>
    <row r="54" spans="1:13" s="108" customFormat="1" hidden="1" x14ac:dyDescent="0.25">
      <c r="A54" s="235"/>
      <c r="B54" s="235"/>
      <c r="C54" s="268">
        <v>0</v>
      </c>
      <c r="D54" s="254" t="s">
        <v>164</v>
      </c>
      <c r="E54" s="114"/>
      <c r="F54" s="286"/>
      <c r="G54" s="106"/>
      <c r="H54" s="106"/>
      <c r="I54" s="106"/>
      <c r="J54" s="106"/>
      <c r="K54" s="106"/>
      <c r="L54" s="106"/>
      <c r="M54" s="106"/>
    </row>
    <row r="55" spans="1:13" s="108" customFormat="1" hidden="1" x14ac:dyDescent="0.25">
      <c r="A55" s="235"/>
      <c r="B55" s="235"/>
      <c r="C55" s="268">
        <v>0</v>
      </c>
      <c r="D55" s="254" t="s">
        <v>164</v>
      </c>
      <c r="E55" s="114"/>
      <c r="F55" s="203"/>
      <c r="G55" s="106"/>
      <c r="H55" s="106"/>
      <c r="I55" s="106"/>
      <c r="J55" s="106"/>
      <c r="K55" s="106"/>
      <c r="L55" s="106"/>
      <c r="M55" s="106"/>
    </row>
    <row r="56" spans="1:13" s="108" customFormat="1" hidden="1" x14ac:dyDescent="0.25">
      <c r="A56" s="235"/>
      <c r="B56" s="235"/>
      <c r="C56" s="268">
        <v>0</v>
      </c>
      <c r="D56" s="254" t="s">
        <v>164</v>
      </c>
      <c r="E56" s="114"/>
      <c r="F56" s="286"/>
      <c r="G56" s="106"/>
      <c r="H56" s="106"/>
      <c r="I56" s="106"/>
      <c r="J56" s="106"/>
      <c r="K56" s="106"/>
      <c r="L56" s="106"/>
      <c r="M56" s="106"/>
    </row>
    <row r="57" spans="1:13" s="108" customFormat="1" hidden="1" x14ac:dyDescent="0.25">
      <c r="A57" s="235"/>
      <c r="B57" s="235"/>
      <c r="C57" s="268">
        <v>0</v>
      </c>
      <c r="D57" s="254" t="s">
        <v>164</v>
      </c>
      <c r="E57" s="114"/>
      <c r="F57" s="203"/>
      <c r="G57" s="106"/>
      <c r="H57" s="106"/>
      <c r="I57" s="106"/>
      <c r="J57" s="106"/>
      <c r="K57" s="106"/>
      <c r="L57" s="106"/>
      <c r="M57" s="106"/>
    </row>
    <row r="58" spans="1:13" s="108" customFormat="1" hidden="1" x14ac:dyDescent="0.25">
      <c r="A58" s="235"/>
      <c r="B58" s="235"/>
      <c r="C58" s="268">
        <v>0</v>
      </c>
      <c r="D58" s="254" t="s">
        <v>164</v>
      </c>
      <c r="E58" s="114"/>
      <c r="F58" s="286"/>
      <c r="G58" s="106"/>
      <c r="H58" s="106"/>
      <c r="I58" s="106"/>
      <c r="J58" s="106"/>
      <c r="K58" s="106"/>
      <c r="L58" s="106"/>
      <c r="M58" s="106"/>
    </row>
    <row r="59" spans="1:13" s="108" customFormat="1" hidden="1" x14ac:dyDescent="0.25">
      <c r="A59" s="235"/>
      <c r="B59" s="235"/>
      <c r="C59" s="268">
        <v>0</v>
      </c>
      <c r="D59" s="254" t="s">
        <v>164</v>
      </c>
      <c r="E59" s="114"/>
      <c r="F59" s="203"/>
      <c r="G59" s="106"/>
      <c r="H59" s="106"/>
      <c r="I59" s="106"/>
      <c r="J59" s="106"/>
      <c r="K59" s="106"/>
      <c r="L59" s="106"/>
      <c r="M59" s="106"/>
    </row>
    <row r="60" spans="1:13" s="108" customFormat="1" hidden="1" x14ac:dyDescent="0.25">
      <c r="A60" s="235"/>
      <c r="B60" s="235"/>
      <c r="C60" s="268">
        <v>0</v>
      </c>
      <c r="D60" s="254" t="s">
        <v>164</v>
      </c>
      <c r="E60" s="114"/>
      <c r="F60" s="286"/>
      <c r="G60" s="106"/>
      <c r="H60" s="106"/>
      <c r="I60" s="106"/>
      <c r="J60" s="106"/>
      <c r="K60" s="106"/>
      <c r="L60" s="106"/>
      <c r="M60" s="106"/>
    </row>
    <row r="61" spans="1:13" s="108" customFormat="1" hidden="1" x14ac:dyDescent="0.25">
      <c r="A61" s="235"/>
      <c r="B61" s="235"/>
      <c r="C61" s="268">
        <v>0</v>
      </c>
      <c r="D61" s="254" t="s">
        <v>164</v>
      </c>
      <c r="E61" s="114"/>
      <c r="F61" s="203"/>
      <c r="G61" s="106"/>
      <c r="H61" s="106"/>
      <c r="I61" s="106"/>
      <c r="J61" s="106"/>
      <c r="K61" s="106"/>
      <c r="L61" s="106"/>
      <c r="M61" s="106"/>
    </row>
    <row r="62" spans="1:13" s="108" customFormat="1" hidden="1" x14ac:dyDescent="0.25">
      <c r="A62" s="235"/>
      <c r="B62" s="235"/>
      <c r="C62" s="268">
        <v>0</v>
      </c>
      <c r="D62" s="254" t="s">
        <v>164</v>
      </c>
      <c r="E62" s="114"/>
      <c r="F62" s="286"/>
      <c r="G62" s="106"/>
      <c r="H62" s="106"/>
      <c r="I62" s="106"/>
      <c r="J62" s="106"/>
      <c r="K62" s="106"/>
      <c r="L62" s="106"/>
      <c r="M62" s="106"/>
    </row>
    <row r="63" spans="1:13" s="108" customFormat="1" hidden="1" x14ac:dyDescent="0.25">
      <c r="A63" s="235"/>
      <c r="B63" s="235"/>
      <c r="C63" s="268">
        <v>0</v>
      </c>
      <c r="D63" s="254" t="s">
        <v>164</v>
      </c>
      <c r="E63" s="114"/>
      <c r="F63" s="203"/>
      <c r="G63" s="106"/>
      <c r="H63" s="106"/>
      <c r="I63" s="106"/>
      <c r="J63" s="106"/>
      <c r="K63" s="106"/>
      <c r="L63" s="106"/>
      <c r="M63" s="106"/>
    </row>
    <row r="64" spans="1:13" s="108" customFormat="1" hidden="1" x14ac:dyDescent="0.25">
      <c r="A64" s="235"/>
      <c r="B64" s="235"/>
      <c r="C64" s="268">
        <v>0</v>
      </c>
      <c r="D64" s="254" t="s">
        <v>164</v>
      </c>
      <c r="E64" s="114"/>
      <c r="F64" s="286"/>
      <c r="G64" s="106"/>
      <c r="H64" s="106"/>
      <c r="I64" s="106"/>
      <c r="J64" s="106"/>
      <c r="K64" s="106"/>
      <c r="L64" s="106"/>
      <c r="M64" s="106"/>
    </row>
    <row r="65" spans="1:13" s="108" customFormat="1" hidden="1" x14ac:dyDescent="0.25">
      <c r="A65" s="235"/>
      <c r="B65" s="235"/>
      <c r="C65" s="268">
        <v>0</v>
      </c>
      <c r="D65" s="254" t="s">
        <v>164</v>
      </c>
      <c r="E65" s="114"/>
      <c r="F65" s="203"/>
      <c r="G65" s="106"/>
      <c r="H65" s="106"/>
      <c r="I65" s="106"/>
      <c r="J65" s="106"/>
      <c r="K65" s="106"/>
      <c r="L65" s="106"/>
      <c r="M65" s="106"/>
    </row>
    <row r="66" spans="1:13" s="108" customFormat="1" hidden="1" x14ac:dyDescent="0.25">
      <c r="A66" s="235"/>
      <c r="B66" s="235"/>
      <c r="C66" s="268">
        <v>0</v>
      </c>
      <c r="D66" s="254" t="s">
        <v>164</v>
      </c>
      <c r="E66" s="114"/>
      <c r="F66" s="286"/>
      <c r="G66" s="106"/>
      <c r="H66" s="106"/>
      <c r="I66" s="106"/>
      <c r="J66" s="106"/>
      <c r="K66" s="106"/>
      <c r="L66" s="106"/>
      <c r="M66" s="106"/>
    </row>
    <row r="67" spans="1:13" s="108" customFormat="1" hidden="1" x14ac:dyDescent="0.25">
      <c r="A67" s="235"/>
      <c r="B67" s="235"/>
      <c r="C67" s="268">
        <v>0</v>
      </c>
      <c r="D67" s="254" t="s">
        <v>164</v>
      </c>
      <c r="E67" s="114"/>
      <c r="F67" s="203"/>
      <c r="G67" s="106"/>
      <c r="H67" s="106"/>
      <c r="I67" s="106"/>
      <c r="J67" s="106"/>
      <c r="K67" s="106"/>
      <c r="L67" s="106"/>
      <c r="M67" s="106"/>
    </row>
    <row r="68" spans="1:13" s="108" customFormat="1" hidden="1" x14ac:dyDescent="0.25">
      <c r="A68" s="235"/>
      <c r="B68" s="235"/>
      <c r="C68" s="268">
        <v>0</v>
      </c>
      <c r="D68" s="254" t="s">
        <v>164</v>
      </c>
      <c r="E68" s="114"/>
      <c r="F68" s="286"/>
      <c r="G68" s="106"/>
      <c r="H68" s="106"/>
      <c r="I68" s="106"/>
      <c r="J68" s="106"/>
      <c r="K68" s="106"/>
      <c r="L68" s="106"/>
      <c r="M68" s="106"/>
    </row>
    <row r="69" spans="1:13" s="108" customFormat="1" hidden="1" x14ac:dyDescent="0.25">
      <c r="A69" s="235"/>
      <c r="B69" s="235"/>
      <c r="C69" s="268">
        <v>0</v>
      </c>
      <c r="D69" s="254" t="s">
        <v>164</v>
      </c>
      <c r="E69" s="114"/>
      <c r="F69" s="203"/>
      <c r="G69" s="106"/>
      <c r="H69" s="106"/>
      <c r="I69" s="106"/>
      <c r="J69" s="106"/>
      <c r="K69" s="106"/>
      <c r="L69" s="106"/>
      <c r="M69" s="106"/>
    </row>
    <row r="70" spans="1:13" s="108" customFormat="1" hidden="1" x14ac:dyDescent="0.25">
      <c r="A70" s="235"/>
      <c r="B70" s="235"/>
      <c r="C70" s="268">
        <v>0</v>
      </c>
      <c r="D70" s="254" t="s">
        <v>164</v>
      </c>
      <c r="E70" s="114"/>
      <c r="F70" s="286"/>
      <c r="G70" s="106"/>
      <c r="H70" s="106"/>
      <c r="I70" s="106"/>
      <c r="J70" s="106"/>
      <c r="K70" s="106"/>
      <c r="L70" s="106"/>
      <c r="M70" s="106"/>
    </row>
    <row r="71" spans="1:13" s="108" customFormat="1" hidden="1" x14ac:dyDescent="0.25">
      <c r="A71" s="235"/>
      <c r="B71" s="235"/>
      <c r="C71" s="268">
        <v>0</v>
      </c>
      <c r="D71" s="254" t="s">
        <v>164</v>
      </c>
      <c r="E71" s="114"/>
      <c r="F71" s="203"/>
      <c r="G71" s="106"/>
      <c r="H71" s="106"/>
      <c r="I71" s="106"/>
      <c r="J71" s="106"/>
      <c r="K71" s="106"/>
      <c r="L71" s="106"/>
      <c r="M71" s="106"/>
    </row>
    <row r="72" spans="1:13" s="108" customFormat="1" hidden="1" x14ac:dyDescent="0.25">
      <c r="A72" s="235"/>
      <c r="B72" s="235"/>
      <c r="C72" s="268">
        <v>0</v>
      </c>
      <c r="D72" s="254" t="s">
        <v>164</v>
      </c>
      <c r="E72" s="114"/>
      <c r="F72" s="286"/>
      <c r="G72" s="106"/>
      <c r="H72" s="106"/>
      <c r="I72" s="106"/>
      <c r="J72" s="106"/>
      <c r="K72" s="106"/>
      <c r="L72" s="106"/>
      <c r="M72" s="106"/>
    </row>
    <row r="73" spans="1:13" s="108" customFormat="1" hidden="1" x14ac:dyDescent="0.25">
      <c r="A73" s="235"/>
      <c r="B73" s="235"/>
      <c r="C73" s="268">
        <v>0</v>
      </c>
      <c r="D73" s="254" t="s">
        <v>164</v>
      </c>
      <c r="E73" s="114"/>
      <c r="F73" s="203"/>
      <c r="G73" s="106"/>
      <c r="H73" s="106"/>
      <c r="I73" s="106"/>
      <c r="J73" s="106"/>
      <c r="K73" s="106"/>
      <c r="L73" s="106"/>
      <c r="M73" s="106"/>
    </row>
    <row r="74" spans="1:13" s="108" customFormat="1" hidden="1" x14ac:dyDescent="0.25">
      <c r="A74" s="235"/>
      <c r="B74" s="235"/>
      <c r="C74" s="268">
        <v>0</v>
      </c>
      <c r="D74" s="254" t="s">
        <v>164</v>
      </c>
      <c r="E74" s="114"/>
      <c r="F74" s="286"/>
      <c r="G74" s="106"/>
      <c r="H74" s="106"/>
      <c r="I74" s="106"/>
      <c r="J74" s="106"/>
      <c r="K74" s="106"/>
      <c r="L74" s="106"/>
      <c r="M74" s="106"/>
    </row>
    <row r="75" spans="1:13" s="108" customFormat="1" hidden="1" x14ac:dyDescent="0.25">
      <c r="A75" s="235"/>
      <c r="B75" s="235"/>
      <c r="C75" s="268">
        <v>0</v>
      </c>
      <c r="D75" s="254" t="s">
        <v>164</v>
      </c>
      <c r="E75" s="114"/>
      <c r="F75" s="203"/>
      <c r="G75" s="106"/>
      <c r="H75" s="106"/>
      <c r="I75" s="106"/>
      <c r="J75" s="106"/>
      <c r="K75" s="106"/>
      <c r="L75" s="106"/>
      <c r="M75" s="106"/>
    </row>
    <row r="76" spans="1:13" s="108" customFormat="1" hidden="1" x14ac:dyDescent="0.25">
      <c r="A76" s="235"/>
      <c r="B76" s="235"/>
      <c r="C76" s="268">
        <v>0</v>
      </c>
      <c r="D76" s="254" t="s">
        <v>164</v>
      </c>
      <c r="E76" s="114"/>
      <c r="F76" s="286"/>
      <c r="G76" s="106"/>
      <c r="H76" s="106"/>
      <c r="I76" s="106"/>
      <c r="J76" s="106"/>
      <c r="K76" s="106"/>
      <c r="L76" s="106"/>
      <c r="M76" s="106"/>
    </row>
    <row r="77" spans="1:13" s="108" customFormat="1" hidden="1" x14ac:dyDescent="0.25">
      <c r="A77" s="235"/>
      <c r="B77" s="235"/>
      <c r="C77" s="268">
        <v>0</v>
      </c>
      <c r="D77" s="254" t="s">
        <v>164</v>
      </c>
      <c r="E77" s="114"/>
      <c r="F77" s="203"/>
      <c r="G77" s="106"/>
      <c r="H77" s="106"/>
      <c r="I77" s="106"/>
      <c r="J77" s="106"/>
      <c r="K77" s="106"/>
      <c r="L77" s="106"/>
      <c r="M77" s="106"/>
    </row>
    <row r="78" spans="1:13" s="108" customFormat="1" hidden="1" x14ac:dyDescent="0.25">
      <c r="A78" s="235"/>
      <c r="B78" s="235"/>
      <c r="C78" s="268">
        <v>0</v>
      </c>
      <c r="D78" s="254" t="s">
        <v>164</v>
      </c>
      <c r="E78" s="114"/>
      <c r="F78" s="286"/>
      <c r="G78" s="106"/>
      <c r="H78" s="106"/>
      <c r="I78" s="106"/>
      <c r="J78" s="106"/>
      <c r="K78" s="106"/>
      <c r="L78" s="106"/>
      <c r="M78" s="106"/>
    </row>
    <row r="79" spans="1:13" s="108" customFormat="1" hidden="1" x14ac:dyDescent="0.25">
      <c r="A79" s="235"/>
      <c r="B79" s="235"/>
      <c r="C79" s="268">
        <v>0</v>
      </c>
      <c r="D79" s="254" t="s">
        <v>164</v>
      </c>
      <c r="E79" s="114"/>
      <c r="F79" s="203"/>
      <c r="G79" s="106"/>
      <c r="H79" s="106"/>
      <c r="I79" s="106"/>
      <c r="J79" s="106"/>
      <c r="K79" s="106"/>
      <c r="L79" s="106"/>
      <c r="M79" s="106"/>
    </row>
    <row r="80" spans="1:13" s="108" customFormat="1" hidden="1" x14ac:dyDescent="0.25">
      <c r="A80" s="235"/>
      <c r="B80" s="235"/>
      <c r="C80" s="268">
        <v>0</v>
      </c>
      <c r="D80" s="254" t="s">
        <v>164</v>
      </c>
      <c r="E80" s="114"/>
      <c r="F80" s="286"/>
      <c r="G80" s="106"/>
      <c r="H80" s="106"/>
      <c r="I80" s="106"/>
      <c r="J80" s="106"/>
      <c r="K80" s="106"/>
      <c r="L80" s="106"/>
      <c r="M80" s="106"/>
    </row>
    <row r="81" spans="1:13" s="108" customFormat="1" hidden="1" x14ac:dyDescent="0.25">
      <c r="A81" s="235"/>
      <c r="B81" s="235"/>
      <c r="C81" s="268">
        <v>0</v>
      </c>
      <c r="D81" s="254" t="s">
        <v>164</v>
      </c>
      <c r="E81" s="114"/>
      <c r="F81" s="203"/>
      <c r="G81" s="106"/>
      <c r="H81" s="106"/>
      <c r="I81" s="106"/>
      <c r="J81" s="106"/>
      <c r="K81" s="106"/>
      <c r="L81" s="106"/>
      <c r="M81" s="106"/>
    </row>
    <row r="82" spans="1:13" s="108" customFormat="1" hidden="1" x14ac:dyDescent="0.25">
      <c r="A82" s="235"/>
      <c r="B82" s="235"/>
      <c r="C82" s="268">
        <v>0</v>
      </c>
      <c r="D82" s="254" t="s">
        <v>164</v>
      </c>
      <c r="E82" s="114"/>
      <c r="F82" s="286"/>
      <c r="G82" s="106"/>
      <c r="H82" s="106"/>
      <c r="I82" s="106"/>
      <c r="J82" s="106"/>
      <c r="K82" s="106"/>
      <c r="L82" s="106"/>
      <c r="M82" s="106"/>
    </row>
    <row r="83" spans="1:13" s="108" customFormat="1" hidden="1" x14ac:dyDescent="0.25">
      <c r="A83" s="235"/>
      <c r="B83" s="235"/>
      <c r="C83" s="268">
        <v>0</v>
      </c>
      <c r="D83" s="254" t="s">
        <v>164</v>
      </c>
      <c r="E83" s="114"/>
      <c r="F83" s="203"/>
      <c r="G83" s="106"/>
      <c r="H83" s="106"/>
      <c r="I83" s="106"/>
      <c r="J83" s="106"/>
      <c r="K83" s="106"/>
      <c r="L83" s="106"/>
      <c r="M83" s="106"/>
    </row>
    <row r="84" spans="1:13" s="108" customFormat="1" hidden="1" x14ac:dyDescent="0.25">
      <c r="A84" s="235"/>
      <c r="B84" s="235"/>
      <c r="C84" s="268">
        <v>0</v>
      </c>
      <c r="D84" s="254" t="s">
        <v>164</v>
      </c>
      <c r="E84" s="114"/>
      <c r="F84" s="286"/>
      <c r="G84" s="106"/>
      <c r="H84" s="106"/>
      <c r="I84" s="106"/>
      <c r="J84" s="106"/>
      <c r="K84" s="106"/>
      <c r="L84" s="106"/>
      <c r="M84" s="106"/>
    </row>
    <row r="85" spans="1:13" s="108" customFormat="1" hidden="1" x14ac:dyDescent="0.25">
      <c r="A85" s="235"/>
      <c r="B85" s="235"/>
      <c r="C85" s="268">
        <v>0</v>
      </c>
      <c r="D85" s="254" t="s">
        <v>164</v>
      </c>
      <c r="E85" s="114"/>
      <c r="F85" s="203"/>
      <c r="G85" s="106"/>
      <c r="H85" s="106"/>
      <c r="I85" s="106"/>
      <c r="J85" s="106"/>
      <c r="K85" s="106"/>
      <c r="L85" s="106"/>
      <c r="M85" s="106"/>
    </row>
    <row r="86" spans="1:13" s="108" customFormat="1" hidden="1" x14ac:dyDescent="0.25">
      <c r="A86" s="235"/>
      <c r="B86" s="235"/>
      <c r="C86" s="268">
        <v>0</v>
      </c>
      <c r="D86" s="254" t="s">
        <v>164</v>
      </c>
      <c r="E86" s="114"/>
      <c r="F86" s="286"/>
      <c r="G86" s="106"/>
      <c r="H86" s="106"/>
      <c r="I86" s="106"/>
      <c r="J86" s="106"/>
      <c r="K86" s="106"/>
      <c r="L86" s="106"/>
      <c r="M86" s="106"/>
    </row>
    <row r="87" spans="1:13" s="108" customFormat="1" hidden="1" x14ac:dyDescent="0.25">
      <c r="A87" s="235"/>
      <c r="B87" s="235"/>
      <c r="C87" s="268">
        <v>0</v>
      </c>
      <c r="D87" s="254" t="s">
        <v>164</v>
      </c>
      <c r="E87" s="114"/>
      <c r="F87" s="203"/>
      <c r="G87" s="106"/>
      <c r="H87" s="106"/>
      <c r="I87" s="106"/>
      <c r="J87" s="106"/>
      <c r="K87" s="106"/>
      <c r="L87" s="106"/>
      <c r="M87" s="106"/>
    </row>
    <row r="88" spans="1:13" s="108" customFormat="1" hidden="1" x14ac:dyDescent="0.25">
      <c r="A88" s="235"/>
      <c r="B88" s="235"/>
      <c r="C88" s="268">
        <v>0</v>
      </c>
      <c r="D88" s="254" t="s">
        <v>164</v>
      </c>
      <c r="E88" s="114"/>
      <c r="F88" s="286"/>
      <c r="G88" s="106"/>
      <c r="H88" s="106"/>
      <c r="I88" s="106"/>
      <c r="J88" s="106"/>
      <c r="K88" s="106"/>
      <c r="L88" s="106"/>
      <c r="M88" s="106"/>
    </row>
    <row r="89" spans="1:13" s="108" customFormat="1" hidden="1" x14ac:dyDescent="0.25">
      <c r="A89" s="235"/>
      <c r="B89" s="235"/>
      <c r="C89" s="268">
        <v>0</v>
      </c>
      <c r="D89" s="254" t="s">
        <v>164</v>
      </c>
      <c r="E89" s="114"/>
      <c r="F89" s="203"/>
      <c r="G89" s="106"/>
      <c r="H89" s="106"/>
      <c r="I89" s="106"/>
      <c r="J89" s="106"/>
      <c r="K89" s="106"/>
      <c r="L89" s="106"/>
      <c r="M89" s="106"/>
    </row>
    <row r="90" spans="1:13" s="108" customFormat="1" hidden="1" x14ac:dyDescent="0.25">
      <c r="A90" s="235"/>
      <c r="B90" s="235"/>
      <c r="C90" s="268">
        <v>0</v>
      </c>
      <c r="D90" s="254" t="s">
        <v>164</v>
      </c>
      <c r="E90" s="114"/>
      <c r="F90" s="286"/>
      <c r="G90" s="106"/>
      <c r="H90" s="106"/>
      <c r="I90" s="106"/>
      <c r="J90" s="106"/>
      <c r="K90" s="106"/>
      <c r="L90" s="106"/>
      <c r="M90" s="106"/>
    </row>
    <row r="91" spans="1:13" s="108" customFormat="1" hidden="1" x14ac:dyDescent="0.25">
      <c r="A91" s="235"/>
      <c r="B91" s="235"/>
      <c r="C91" s="268">
        <v>0</v>
      </c>
      <c r="D91" s="254" t="s">
        <v>164</v>
      </c>
      <c r="E91" s="114"/>
      <c r="F91" s="203"/>
      <c r="G91" s="106"/>
      <c r="H91" s="106"/>
      <c r="I91" s="106"/>
      <c r="J91" s="106"/>
      <c r="K91" s="106"/>
      <c r="L91" s="106"/>
      <c r="M91" s="106"/>
    </row>
    <row r="92" spans="1:13" s="108" customFormat="1" hidden="1" x14ac:dyDescent="0.25">
      <c r="A92" s="235"/>
      <c r="B92" s="235"/>
      <c r="C92" s="268">
        <v>0</v>
      </c>
      <c r="D92" s="254" t="s">
        <v>164</v>
      </c>
      <c r="E92" s="114"/>
      <c r="F92" s="286"/>
      <c r="G92" s="106"/>
      <c r="H92" s="106"/>
      <c r="I92" s="106"/>
      <c r="J92" s="106"/>
      <c r="K92" s="106"/>
      <c r="L92" s="106"/>
      <c r="M92" s="106"/>
    </row>
    <row r="93" spans="1:13" s="108" customFormat="1" hidden="1" x14ac:dyDescent="0.25">
      <c r="A93" s="235"/>
      <c r="B93" s="235"/>
      <c r="C93" s="268">
        <v>0</v>
      </c>
      <c r="D93" s="254" t="s">
        <v>164</v>
      </c>
      <c r="E93" s="114"/>
      <c r="F93" s="203"/>
      <c r="G93" s="106"/>
      <c r="H93" s="106"/>
      <c r="I93" s="106"/>
      <c r="J93" s="106"/>
      <c r="K93" s="106"/>
      <c r="L93" s="106"/>
      <c r="M93" s="106"/>
    </row>
    <row r="94" spans="1:13" s="108" customFormat="1" hidden="1" x14ac:dyDescent="0.25">
      <c r="A94" s="235"/>
      <c r="B94" s="235"/>
      <c r="C94" s="268">
        <v>0</v>
      </c>
      <c r="D94" s="254" t="s">
        <v>164</v>
      </c>
      <c r="E94" s="114"/>
      <c r="F94" s="286"/>
      <c r="G94" s="106"/>
      <c r="H94" s="106"/>
      <c r="I94" s="106"/>
      <c r="J94" s="106"/>
      <c r="K94" s="106"/>
      <c r="L94" s="106"/>
      <c r="M94" s="106"/>
    </row>
    <row r="95" spans="1:13" s="108" customFormat="1" hidden="1" x14ac:dyDescent="0.25">
      <c r="A95" s="235"/>
      <c r="B95" s="235"/>
      <c r="C95" s="268">
        <v>0</v>
      </c>
      <c r="D95" s="254" t="s">
        <v>164</v>
      </c>
      <c r="E95" s="114"/>
      <c r="F95" s="203"/>
      <c r="G95" s="106"/>
      <c r="H95" s="106"/>
      <c r="I95" s="106"/>
      <c r="J95" s="106"/>
      <c r="K95" s="106"/>
      <c r="L95" s="106"/>
      <c r="M95" s="106"/>
    </row>
    <row r="96" spans="1:13" s="108" customFormat="1" hidden="1" x14ac:dyDescent="0.25">
      <c r="A96" s="235"/>
      <c r="B96" s="235"/>
      <c r="C96" s="268">
        <v>0</v>
      </c>
      <c r="D96" s="254" t="s">
        <v>164</v>
      </c>
      <c r="E96" s="114"/>
      <c r="F96" s="286"/>
      <c r="G96" s="106"/>
      <c r="H96" s="106"/>
      <c r="I96" s="106"/>
      <c r="J96" s="106"/>
      <c r="K96" s="106"/>
      <c r="L96" s="106"/>
      <c r="M96" s="106"/>
    </row>
    <row r="97" spans="1:13" s="108" customFormat="1" hidden="1" x14ac:dyDescent="0.25">
      <c r="A97" s="235"/>
      <c r="B97" s="235"/>
      <c r="C97" s="268">
        <v>0</v>
      </c>
      <c r="D97" s="254" t="s">
        <v>164</v>
      </c>
      <c r="E97" s="114"/>
      <c r="F97" s="203"/>
      <c r="G97" s="106"/>
      <c r="H97" s="106"/>
      <c r="I97" s="106"/>
      <c r="J97" s="106"/>
      <c r="K97" s="106"/>
      <c r="L97" s="106"/>
      <c r="M97" s="106"/>
    </row>
    <row r="98" spans="1:13" s="108" customFormat="1" hidden="1" x14ac:dyDescent="0.25">
      <c r="A98" s="235"/>
      <c r="B98" s="235"/>
      <c r="C98" s="268">
        <v>0</v>
      </c>
      <c r="D98" s="254" t="s">
        <v>164</v>
      </c>
      <c r="E98" s="114"/>
      <c r="F98" s="286"/>
      <c r="G98" s="106"/>
      <c r="H98" s="106"/>
      <c r="I98" s="106"/>
      <c r="J98" s="106"/>
      <c r="K98" s="106"/>
      <c r="L98" s="106"/>
      <c r="M98" s="106"/>
    </row>
    <row r="99" spans="1:13" s="108" customFormat="1" hidden="1" x14ac:dyDescent="0.25">
      <c r="A99" s="235"/>
      <c r="B99" s="235"/>
      <c r="C99" s="268">
        <v>0</v>
      </c>
      <c r="D99" s="254" t="s">
        <v>164</v>
      </c>
      <c r="E99" s="114"/>
      <c r="F99" s="203"/>
      <c r="G99" s="106"/>
      <c r="H99" s="106"/>
      <c r="I99" s="106"/>
      <c r="J99" s="106"/>
      <c r="K99" s="106"/>
      <c r="L99" s="106"/>
      <c r="M99" s="106"/>
    </row>
    <row r="100" spans="1:13" s="108" customFormat="1" hidden="1" x14ac:dyDescent="0.25">
      <c r="A100" s="235"/>
      <c r="B100" s="235"/>
      <c r="C100" s="268">
        <v>0</v>
      </c>
      <c r="D100" s="254" t="s">
        <v>164</v>
      </c>
      <c r="E100" s="114"/>
      <c r="F100" s="286"/>
      <c r="G100" s="106"/>
      <c r="H100" s="106"/>
      <c r="I100" s="106"/>
      <c r="J100" s="106"/>
      <c r="K100" s="106"/>
      <c r="L100" s="106"/>
      <c r="M100" s="106"/>
    </row>
    <row r="101" spans="1:13" s="108" customFormat="1" hidden="1" x14ac:dyDescent="0.25">
      <c r="A101" s="235"/>
      <c r="B101" s="235"/>
      <c r="C101" s="268">
        <v>0</v>
      </c>
      <c r="D101" s="254" t="s">
        <v>164</v>
      </c>
      <c r="E101" s="114"/>
      <c r="F101" s="203"/>
      <c r="G101" s="106"/>
      <c r="H101" s="106"/>
      <c r="I101" s="106"/>
      <c r="J101" s="106"/>
      <c r="K101" s="106"/>
      <c r="L101" s="106"/>
      <c r="M101" s="106"/>
    </row>
    <row r="102" spans="1:13" s="108" customFormat="1" hidden="1" x14ac:dyDescent="0.25">
      <c r="A102" s="235"/>
      <c r="B102" s="235"/>
      <c r="C102" s="268">
        <v>0</v>
      </c>
      <c r="D102" s="254" t="s">
        <v>164</v>
      </c>
      <c r="E102" s="114"/>
      <c r="F102" s="286"/>
      <c r="G102" s="106"/>
      <c r="H102" s="106"/>
      <c r="I102" s="106"/>
      <c r="J102" s="106"/>
      <c r="K102" s="106"/>
      <c r="L102" s="106"/>
      <c r="M102" s="106"/>
    </row>
    <row r="103" spans="1:13" s="108" customFormat="1" hidden="1" x14ac:dyDescent="0.25">
      <c r="A103" s="235"/>
      <c r="B103" s="235"/>
      <c r="C103" s="268">
        <v>0</v>
      </c>
      <c r="D103" s="254" t="s">
        <v>164</v>
      </c>
      <c r="E103" s="114"/>
      <c r="F103" s="203"/>
      <c r="G103" s="106"/>
      <c r="H103" s="106"/>
      <c r="I103" s="106"/>
      <c r="J103" s="106"/>
      <c r="K103" s="106"/>
      <c r="L103" s="106"/>
      <c r="M103" s="106"/>
    </row>
    <row r="104" spans="1:13" s="108" customFormat="1" hidden="1" x14ac:dyDescent="0.25">
      <c r="A104" s="235"/>
      <c r="B104" s="235"/>
      <c r="C104" s="268">
        <v>0</v>
      </c>
      <c r="D104" s="254" t="s">
        <v>164</v>
      </c>
      <c r="E104" s="114"/>
      <c r="F104" s="286"/>
      <c r="G104" s="106"/>
      <c r="H104" s="106"/>
      <c r="I104" s="106"/>
      <c r="J104" s="106"/>
      <c r="K104" s="106"/>
      <c r="L104" s="106"/>
      <c r="M104" s="106"/>
    </row>
    <row r="105" spans="1:13" s="108" customFormat="1" hidden="1" x14ac:dyDescent="0.25">
      <c r="A105" s="235"/>
      <c r="B105" s="235"/>
      <c r="C105" s="268">
        <v>0</v>
      </c>
      <c r="D105" s="254" t="s">
        <v>164</v>
      </c>
      <c r="E105" s="114"/>
      <c r="F105" s="203"/>
      <c r="G105" s="106"/>
      <c r="H105" s="106"/>
      <c r="I105" s="106"/>
      <c r="J105" s="106"/>
      <c r="K105" s="106"/>
      <c r="L105" s="106"/>
      <c r="M105" s="106"/>
    </row>
    <row r="106" spans="1:13" s="108" customFormat="1" hidden="1" x14ac:dyDescent="0.25">
      <c r="A106" s="235"/>
      <c r="B106" s="235"/>
      <c r="C106" s="268">
        <v>0</v>
      </c>
      <c r="D106" s="254" t="s">
        <v>164</v>
      </c>
      <c r="E106" s="114"/>
      <c r="F106" s="286"/>
      <c r="G106" s="106"/>
      <c r="H106" s="106"/>
      <c r="I106" s="106"/>
      <c r="J106" s="106"/>
      <c r="K106" s="106"/>
      <c r="L106" s="106"/>
      <c r="M106" s="106"/>
    </row>
    <row r="107" spans="1:13" s="108" customFormat="1" hidden="1" x14ac:dyDescent="0.25">
      <c r="A107" s="235"/>
      <c r="B107" s="235"/>
      <c r="C107" s="268">
        <v>0</v>
      </c>
      <c r="D107" s="254" t="s">
        <v>164</v>
      </c>
      <c r="E107" s="114"/>
      <c r="F107" s="203"/>
      <c r="G107" s="106"/>
      <c r="H107" s="106"/>
      <c r="I107" s="106"/>
      <c r="J107" s="106"/>
      <c r="K107" s="106"/>
      <c r="L107" s="106"/>
      <c r="M107" s="106"/>
    </row>
    <row r="108" spans="1:13" s="108" customFormat="1" hidden="1" x14ac:dyDescent="0.25">
      <c r="A108" s="235"/>
      <c r="B108" s="235"/>
      <c r="C108" s="268">
        <v>0</v>
      </c>
      <c r="D108" s="254" t="s">
        <v>164</v>
      </c>
      <c r="E108" s="114"/>
      <c r="F108" s="286"/>
      <c r="G108" s="106"/>
      <c r="H108" s="106"/>
      <c r="I108" s="106"/>
      <c r="J108" s="106"/>
      <c r="K108" s="106"/>
      <c r="L108" s="106"/>
      <c r="M108" s="106"/>
    </row>
    <row r="109" spans="1:13" s="108" customFormat="1" hidden="1" x14ac:dyDescent="0.25">
      <c r="A109" s="235"/>
      <c r="B109" s="235"/>
      <c r="C109" s="268">
        <v>0</v>
      </c>
      <c r="D109" s="254" t="s">
        <v>164</v>
      </c>
      <c r="E109" s="114"/>
      <c r="F109" s="203"/>
      <c r="G109" s="106"/>
      <c r="H109" s="106"/>
      <c r="I109" s="106"/>
      <c r="J109" s="106"/>
      <c r="K109" s="106"/>
      <c r="L109" s="106"/>
      <c r="M109" s="106"/>
    </row>
    <row r="110" spans="1:13" s="108" customFormat="1" hidden="1" x14ac:dyDescent="0.25">
      <c r="A110" s="235"/>
      <c r="B110" s="235"/>
      <c r="C110" s="268">
        <v>0</v>
      </c>
      <c r="D110" s="254" t="s">
        <v>164</v>
      </c>
      <c r="E110" s="114"/>
      <c r="F110" s="286"/>
      <c r="G110" s="106"/>
      <c r="H110" s="106"/>
      <c r="I110" s="106"/>
      <c r="J110" s="106"/>
      <c r="K110" s="106"/>
      <c r="L110" s="106"/>
      <c r="M110" s="106"/>
    </row>
    <row r="111" spans="1:13" s="108" customFormat="1" hidden="1" x14ac:dyDescent="0.25">
      <c r="A111" s="235"/>
      <c r="B111" s="235"/>
      <c r="C111" s="268">
        <v>0</v>
      </c>
      <c r="D111" s="254" t="s">
        <v>164</v>
      </c>
      <c r="E111" s="114"/>
      <c r="F111" s="203"/>
      <c r="G111" s="106"/>
      <c r="H111" s="106"/>
      <c r="I111" s="106"/>
      <c r="J111" s="106"/>
      <c r="K111" s="106"/>
      <c r="L111" s="106"/>
      <c r="M111" s="106"/>
    </row>
    <row r="112" spans="1:13" s="108" customFormat="1" hidden="1" x14ac:dyDescent="0.25">
      <c r="A112" s="235"/>
      <c r="B112" s="235"/>
      <c r="C112" s="268">
        <v>0</v>
      </c>
      <c r="D112" s="254" t="s">
        <v>164</v>
      </c>
      <c r="E112" s="114"/>
      <c r="F112" s="286"/>
      <c r="G112" s="106"/>
      <c r="H112" s="106"/>
      <c r="I112" s="106"/>
      <c r="J112" s="106"/>
      <c r="K112" s="106"/>
      <c r="L112" s="106"/>
      <c r="M112" s="106"/>
    </row>
    <row r="113" spans="1:13" s="108" customFormat="1" hidden="1" x14ac:dyDescent="0.25">
      <c r="A113" s="235"/>
      <c r="B113" s="235"/>
      <c r="C113" s="268">
        <v>0</v>
      </c>
      <c r="D113" s="254" t="s">
        <v>164</v>
      </c>
      <c r="E113" s="114"/>
      <c r="F113" s="203"/>
      <c r="G113" s="106"/>
      <c r="H113" s="106"/>
      <c r="I113" s="106"/>
      <c r="J113" s="106"/>
      <c r="K113" s="106"/>
      <c r="L113" s="106"/>
      <c r="M113" s="106"/>
    </row>
    <row r="114" spans="1:13" s="108" customFormat="1" hidden="1" x14ac:dyDescent="0.25">
      <c r="A114" s="235"/>
      <c r="B114" s="235"/>
      <c r="C114" s="268">
        <v>0</v>
      </c>
      <c r="D114" s="254" t="s">
        <v>164</v>
      </c>
      <c r="E114" s="114"/>
      <c r="F114" s="286"/>
      <c r="G114" s="106"/>
      <c r="H114" s="106"/>
      <c r="I114" s="106"/>
      <c r="J114" s="106"/>
      <c r="K114" s="106"/>
      <c r="L114" s="106"/>
      <c r="M114" s="106"/>
    </row>
    <row r="115" spans="1:13" s="108" customFormat="1" hidden="1" x14ac:dyDescent="0.25">
      <c r="A115" s="235"/>
      <c r="B115" s="235"/>
      <c r="C115" s="268">
        <v>0</v>
      </c>
      <c r="D115" s="254" t="s">
        <v>164</v>
      </c>
      <c r="E115" s="114"/>
      <c r="F115" s="203"/>
      <c r="G115" s="106"/>
      <c r="H115" s="106"/>
      <c r="I115" s="106"/>
      <c r="J115" s="106"/>
      <c r="K115" s="106"/>
      <c r="L115" s="106"/>
      <c r="M115" s="106"/>
    </row>
    <row r="116" spans="1:13" s="108" customFormat="1" hidden="1" x14ac:dyDescent="0.25">
      <c r="A116" s="235"/>
      <c r="B116" s="235"/>
      <c r="C116" s="268">
        <v>0</v>
      </c>
      <c r="D116" s="254" t="s">
        <v>164</v>
      </c>
      <c r="E116" s="114"/>
      <c r="F116" s="286"/>
      <c r="G116" s="106"/>
      <c r="H116" s="106"/>
      <c r="I116" s="106"/>
      <c r="J116" s="106"/>
      <c r="K116" s="106"/>
      <c r="L116" s="106"/>
      <c r="M116" s="106"/>
    </row>
    <row r="117" spans="1:13" s="108" customFormat="1" hidden="1" x14ac:dyDescent="0.25">
      <c r="A117" s="235"/>
      <c r="B117" s="235"/>
      <c r="C117" s="268">
        <v>0</v>
      </c>
      <c r="D117" s="254" t="s">
        <v>164</v>
      </c>
      <c r="E117" s="114"/>
      <c r="F117" s="203"/>
      <c r="G117" s="106"/>
      <c r="H117" s="106"/>
      <c r="I117" s="106"/>
      <c r="J117" s="106"/>
      <c r="K117" s="106"/>
      <c r="L117" s="106"/>
      <c r="M117" s="106"/>
    </row>
    <row r="118" spans="1:13" s="108" customFormat="1" hidden="1" x14ac:dyDescent="0.25">
      <c r="A118" s="235"/>
      <c r="B118" s="235"/>
      <c r="C118" s="268">
        <v>0</v>
      </c>
      <c r="D118" s="254" t="s">
        <v>164</v>
      </c>
      <c r="E118" s="114"/>
      <c r="F118" s="286"/>
      <c r="G118" s="106"/>
      <c r="H118" s="106"/>
      <c r="I118" s="106"/>
      <c r="J118" s="106"/>
      <c r="K118" s="106"/>
      <c r="L118" s="106"/>
      <c r="M118" s="106"/>
    </row>
    <row r="119" spans="1:13" s="108" customFormat="1" hidden="1" x14ac:dyDescent="0.25">
      <c r="A119" s="235"/>
      <c r="B119" s="235"/>
      <c r="C119" s="268">
        <v>0</v>
      </c>
      <c r="D119" s="254" t="s">
        <v>164</v>
      </c>
      <c r="E119" s="114"/>
      <c r="F119" s="203"/>
      <c r="G119" s="106"/>
      <c r="H119" s="106"/>
      <c r="I119" s="106"/>
      <c r="J119" s="106"/>
      <c r="K119" s="106"/>
      <c r="L119" s="106"/>
      <c r="M119" s="106"/>
    </row>
    <row r="120" spans="1:13" s="108" customFormat="1" hidden="1" x14ac:dyDescent="0.25">
      <c r="A120" s="235"/>
      <c r="B120" s="235"/>
      <c r="C120" s="268">
        <v>0</v>
      </c>
      <c r="D120" s="254" t="s">
        <v>164</v>
      </c>
      <c r="E120" s="114"/>
      <c r="F120" s="286"/>
      <c r="G120" s="106"/>
      <c r="H120" s="106"/>
      <c r="I120" s="106"/>
      <c r="J120" s="106"/>
      <c r="K120" s="106"/>
      <c r="L120" s="106"/>
      <c r="M120" s="106"/>
    </row>
    <row r="121" spans="1:13" s="108" customFormat="1" hidden="1" x14ac:dyDescent="0.25">
      <c r="A121" s="235"/>
      <c r="B121" s="235"/>
      <c r="C121" s="268">
        <v>0</v>
      </c>
      <c r="D121" s="254" t="s">
        <v>164</v>
      </c>
      <c r="E121" s="114"/>
      <c r="F121" s="203"/>
      <c r="G121" s="106"/>
      <c r="H121" s="106"/>
      <c r="I121" s="106"/>
      <c r="J121" s="106"/>
      <c r="K121" s="106"/>
      <c r="L121" s="106"/>
      <c r="M121" s="106"/>
    </row>
    <row r="122" spans="1:13" s="108" customFormat="1" hidden="1" x14ac:dyDescent="0.25">
      <c r="A122" s="235"/>
      <c r="B122" s="235"/>
      <c r="C122" s="268">
        <v>0</v>
      </c>
      <c r="D122" s="254" t="s">
        <v>164</v>
      </c>
      <c r="E122" s="114"/>
      <c r="F122" s="286"/>
      <c r="G122" s="106"/>
      <c r="H122" s="106"/>
      <c r="I122" s="106"/>
      <c r="J122" s="106"/>
      <c r="K122" s="106"/>
      <c r="L122" s="106"/>
      <c r="M122" s="106"/>
    </row>
    <row r="123" spans="1:13" s="108" customFormat="1" hidden="1" x14ac:dyDescent="0.25">
      <c r="A123" s="235"/>
      <c r="B123" s="235"/>
      <c r="C123" s="268">
        <v>0</v>
      </c>
      <c r="D123" s="254" t="s">
        <v>164</v>
      </c>
      <c r="E123" s="114"/>
      <c r="F123" s="203"/>
      <c r="G123" s="106"/>
      <c r="H123" s="106"/>
      <c r="I123" s="106"/>
      <c r="J123" s="106"/>
      <c r="K123" s="106"/>
      <c r="L123" s="106"/>
      <c r="M123" s="106"/>
    </row>
    <row r="124" spans="1:13" s="108" customFormat="1" hidden="1" x14ac:dyDescent="0.25">
      <c r="A124" s="235"/>
      <c r="B124" s="235"/>
      <c r="C124" s="268">
        <v>0</v>
      </c>
      <c r="D124" s="254" t="s">
        <v>164</v>
      </c>
      <c r="E124" s="114"/>
      <c r="F124" s="286"/>
      <c r="G124" s="106"/>
      <c r="H124" s="106"/>
      <c r="I124" s="106"/>
      <c r="J124" s="106"/>
      <c r="K124" s="106"/>
      <c r="L124" s="106"/>
      <c r="M124" s="106"/>
    </row>
    <row r="125" spans="1:13" s="108" customFormat="1" hidden="1" x14ac:dyDescent="0.25">
      <c r="A125" s="235"/>
      <c r="B125" s="235"/>
      <c r="C125" s="268">
        <v>0</v>
      </c>
      <c r="D125" s="254" t="s">
        <v>164</v>
      </c>
      <c r="E125" s="114"/>
      <c r="F125" s="203"/>
      <c r="G125" s="106"/>
      <c r="H125" s="106"/>
      <c r="I125" s="106"/>
      <c r="J125" s="106"/>
      <c r="K125" s="106"/>
      <c r="L125" s="106"/>
      <c r="M125" s="106"/>
    </row>
    <row r="126" spans="1:13" s="108" customFormat="1" hidden="1" x14ac:dyDescent="0.25">
      <c r="A126" s="235"/>
      <c r="B126" s="235"/>
      <c r="C126" s="268">
        <v>0</v>
      </c>
      <c r="D126" s="254" t="s">
        <v>164</v>
      </c>
      <c r="E126" s="114"/>
      <c r="F126" s="286"/>
      <c r="G126" s="106"/>
      <c r="H126" s="106"/>
      <c r="I126" s="106"/>
      <c r="J126" s="106"/>
      <c r="K126" s="106"/>
      <c r="L126" s="106"/>
      <c r="M126" s="106"/>
    </row>
    <row r="127" spans="1:13" s="108" customFormat="1" hidden="1" x14ac:dyDescent="0.25">
      <c r="A127" s="235"/>
      <c r="B127" s="235"/>
      <c r="C127" s="268">
        <v>0</v>
      </c>
      <c r="D127" s="254" t="s">
        <v>164</v>
      </c>
      <c r="E127" s="114"/>
      <c r="F127" s="203"/>
      <c r="G127" s="106"/>
      <c r="H127" s="106"/>
      <c r="I127" s="106"/>
      <c r="J127" s="106"/>
      <c r="K127" s="106"/>
      <c r="L127" s="106"/>
      <c r="M127" s="106"/>
    </row>
    <row r="128" spans="1:13" s="108" customFormat="1" hidden="1" x14ac:dyDescent="0.25">
      <c r="A128" s="235"/>
      <c r="B128" s="235"/>
      <c r="C128" s="268">
        <v>0</v>
      </c>
      <c r="D128" s="254" t="s">
        <v>164</v>
      </c>
      <c r="E128" s="114"/>
      <c r="F128" s="286"/>
      <c r="G128" s="106"/>
      <c r="H128" s="106"/>
      <c r="I128" s="106"/>
      <c r="J128" s="106"/>
      <c r="K128" s="106"/>
      <c r="L128" s="106"/>
      <c r="M128" s="106"/>
    </row>
    <row r="129" spans="1:13" s="108" customFormat="1" hidden="1" x14ac:dyDescent="0.25">
      <c r="A129" s="235"/>
      <c r="B129" s="235"/>
      <c r="C129" s="268">
        <v>0</v>
      </c>
      <c r="D129" s="254" t="s">
        <v>164</v>
      </c>
      <c r="E129" s="114"/>
      <c r="F129" s="203"/>
      <c r="G129" s="106"/>
      <c r="H129" s="106"/>
      <c r="I129" s="106"/>
      <c r="J129" s="106"/>
      <c r="K129" s="106"/>
      <c r="L129" s="106"/>
      <c r="M129" s="106"/>
    </row>
    <row r="130" spans="1:13" s="108" customFormat="1" hidden="1" x14ac:dyDescent="0.25">
      <c r="A130" s="235"/>
      <c r="B130" s="235"/>
      <c r="C130" s="268">
        <v>0</v>
      </c>
      <c r="D130" s="254" t="s">
        <v>164</v>
      </c>
      <c r="E130" s="114"/>
      <c r="F130" s="286"/>
      <c r="G130" s="106"/>
      <c r="H130" s="106"/>
      <c r="I130" s="106"/>
      <c r="J130" s="106"/>
      <c r="K130" s="106"/>
      <c r="L130" s="106"/>
      <c r="M130" s="106"/>
    </row>
    <row r="131" spans="1:13" s="108" customFormat="1" hidden="1" x14ac:dyDescent="0.25">
      <c r="A131" s="235"/>
      <c r="B131" s="235"/>
      <c r="C131" s="268">
        <v>0</v>
      </c>
      <c r="D131" s="254" t="s">
        <v>164</v>
      </c>
      <c r="E131" s="114"/>
      <c r="F131" s="203"/>
      <c r="G131" s="106"/>
      <c r="H131" s="106"/>
      <c r="I131" s="106"/>
      <c r="J131" s="106"/>
      <c r="K131" s="106"/>
      <c r="L131" s="106"/>
      <c r="M131" s="106"/>
    </row>
    <row r="132" spans="1:13" s="108" customFormat="1" hidden="1" x14ac:dyDescent="0.25">
      <c r="A132" s="235"/>
      <c r="B132" s="235"/>
      <c r="C132" s="268">
        <v>0</v>
      </c>
      <c r="D132" s="254" t="s">
        <v>164</v>
      </c>
      <c r="E132" s="114"/>
      <c r="F132" s="286"/>
      <c r="G132" s="106"/>
      <c r="H132" s="106"/>
      <c r="I132" s="106"/>
      <c r="J132" s="106"/>
      <c r="K132" s="106"/>
      <c r="L132" s="106"/>
      <c r="M132" s="106"/>
    </row>
    <row r="133" spans="1:13" s="108" customFormat="1" hidden="1" x14ac:dyDescent="0.25">
      <c r="A133" s="235"/>
      <c r="B133" s="235"/>
      <c r="C133" s="268">
        <v>0</v>
      </c>
      <c r="D133" s="254" t="s">
        <v>164</v>
      </c>
      <c r="E133" s="114"/>
      <c r="F133" s="203"/>
      <c r="G133" s="106"/>
      <c r="H133" s="106"/>
      <c r="I133" s="106"/>
      <c r="J133" s="106"/>
      <c r="K133" s="106"/>
      <c r="L133" s="106"/>
      <c r="M133" s="106"/>
    </row>
    <row r="134" spans="1:13" s="108" customFormat="1" x14ac:dyDescent="0.25">
      <c r="A134" s="235"/>
      <c r="B134" s="235"/>
      <c r="C134" s="269">
        <v>0</v>
      </c>
      <c r="D134" s="254" t="s">
        <v>164</v>
      </c>
      <c r="E134" s="114"/>
      <c r="F134" s="114"/>
      <c r="G134" s="106"/>
      <c r="H134" s="106"/>
      <c r="I134" s="106"/>
      <c r="J134" s="106"/>
      <c r="K134" s="106"/>
      <c r="L134" s="106"/>
      <c r="M134" s="106"/>
    </row>
    <row r="135" spans="1:13" x14ac:dyDescent="0.25">
      <c r="A135" s="192"/>
      <c r="B135" s="193" t="s">
        <v>176</v>
      </c>
      <c r="C135" s="153">
        <f>ROUND(SUBTOTAL(109,C5:C134),2)</f>
        <v>0</v>
      </c>
      <c r="D135" s="254" t="s">
        <v>164</v>
      </c>
      <c r="E135" s="173"/>
      <c r="F135" s="41" t="s">
        <v>166</v>
      </c>
      <c r="G135" s="172"/>
      <c r="H135" s="89"/>
      <c r="I135" s="89"/>
      <c r="J135" s="89"/>
      <c r="K135" s="89"/>
      <c r="L135" s="89"/>
      <c r="M135" s="89"/>
    </row>
    <row r="136" spans="1:13" s="108" customFormat="1" x14ac:dyDescent="0.25">
      <c r="A136" s="106"/>
      <c r="B136" s="106"/>
      <c r="C136" s="89"/>
      <c r="D136" s="256" t="s">
        <v>167</v>
      </c>
      <c r="E136" s="106"/>
      <c r="F136" s="203"/>
      <c r="G136" s="106"/>
      <c r="H136" s="106"/>
      <c r="I136" s="106"/>
      <c r="J136" s="106"/>
      <c r="K136" s="106"/>
      <c r="L136" s="106"/>
      <c r="M136" s="106"/>
    </row>
    <row r="137" spans="1:13" s="108" customFormat="1" x14ac:dyDescent="0.25">
      <c r="A137" s="235"/>
      <c r="B137" s="235"/>
      <c r="C137" s="268">
        <v>0</v>
      </c>
      <c r="D137" s="254" t="s">
        <v>167</v>
      </c>
      <c r="E137" s="106"/>
      <c r="F137" s="203"/>
      <c r="G137" s="106"/>
      <c r="H137" s="106"/>
      <c r="I137" s="106"/>
      <c r="J137" s="106"/>
      <c r="K137" s="106"/>
      <c r="L137" s="106"/>
      <c r="M137" s="106"/>
    </row>
    <row r="138" spans="1:13" s="108" customFormat="1" x14ac:dyDescent="0.25">
      <c r="A138" s="235"/>
      <c r="B138" s="235"/>
      <c r="C138" s="268">
        <v>0</v>
      </c>
      <c r="D138" s="254" t="s">
        <v>167</v>
      </c>
      <c r="E138" s="114"/>
      <c r="F138" s="286"/>
      <c r="G138" s="106"/>
      <c r="H138" s="106"/>
      <c r="I138" s="106"/>
      <c r="J138" s="106"/>
      <c r="K138" s="106"/>
      <c r="L138" s="106"/>
      <c r="M138" s="106"/>
    </row>
    <row r="139" spans="1:13" s="108" customFormat="1" x14ac:dyDescent="0.25">
      <c r="A139" s="235"/>
      <c r="B139" s="235"/>
      <c r="C139" s="268">
        <v>0</v>
      </c>
      <c r="D139" s="254" t="s">
        <v>167</v>
      </c>
      <c r="E139" s="114"/>
      <c r="F139" s="203"/>
      <c r="G139" s="106"/>
      <c r="H139" s="106"/>
      <c r="I139" s="106"/>
      <c r="J139" s="106"/>
      <c r="K139" s="106"/>
      <c r="L139" s="106"/>
      <c r="M139" s="106"/>
    </row>
    <row r="140" spans="1:13" s="108" customFormat="1" hidden="1" x14ac:dyDescent="0.25">
      <c r="A140" s="235"/>
      <c r="B140" s="235"/>
      <c r="C140" s="268">
        <v>0</v>
      </c>
      <c r="D140" s="254" t="s">
        <v>167</v>
      </c>
      <c r="E140" s="114"/>
      <c r="F140" s="286"/>
      <c r="G140" s="106"/>
      <c r="H140" s="106"/>
      <c r="I140" s="106"/>
      <c r="J140" s="106"/>
      <c r="K140" s="106"/>
      <c r="L140" s="106"/>
      <c r="M140" s="106"/>
    </row>
    <row r="141" spans="1:13" s="108" customFormat="1" hidden="1" x14ac:dyDescent="0.25">
      <c r="A141" s="235"/>
      <c r="B141" s="235"/>
      <c r="C141" s="268">
        <v>0</v>
      </c>
      <c r="D141" s="254" t="s">
        <v>167</v>
      </c>
      <c r="E141" s="114"/>
      <c r="F141" s="203"/>
      <c r="G141" s="106"/>
      <c r="H141" s="106"/>
      <c r="I141" s="106"/>
      <c r="J141" s="106"/>
      <c r="K141" s="106"/>
      <c r="L141" s="106"/>
      <c r="M141" s="106"/>
    </row>
    <row r="142" spans="1:13" s="108" customFormat="1" hidden="1" x14ac:dyDescent="0.25">
      <c r="A142" s="235"/>
      <c r="B142" s="235"/>
      <c r="C142" s="268">
        <v>0</v>
      </c>
      <c r="D142" s="254" t="s">
        <v>167</v>
      </c>
      <c r="E142" s="114"/>
      <c r="F142" s="286"/>
      <c r="G142" s="106"/>
      <c r="H142" s="106"/>
      <c r="I142" s="106"/>
      <c r="J142" s="106"/>
      <c r="K142" s="106"/>
      <c r="L142" s="106"/>
      <c r="M142" s="106"/>
    </row>
    <row r="143" spans="1:13" s="108" customFormat="1" hidden="1" x14ac:dyDescent="0.25">
      <c r="A143" s="235"/>
      <c r="B143" s="235"/>
      <c r="C143" s="268">
        <v>0</v>
      </c>
      <c r="D143" s="254" t="s">
        <v>167</v>
      </c>
      <c r="E143" s="114"/>
      <c r="F143" s="203"/>
      <c r="G143" s="106"/>
      <c r="H143" s="106"/>
      <c r="I143" s="106"/>
      <c r="J143" s="106"/>
      <c r="K143" s="106"/>
      <c r="L143" s="106"/>
      <c r="M143" s="106"/>
    </row>
    <row r="144" spans="1:13" s="108" customFormat="1" hidden="1" x14ac:dyDescent="0.25">
      <c r="A144" s="235"/>
      <c r="B144" s="235"/>
      <c r="C144" s="268">
        <v>0</v>
      </c>
      <c r="D144" s="254" t="s">
        <v>167</v>
      </c>
      <c r="E144" s="114"/>
      <c r="F144" s="286"/>
      <c r="G144" s="106"/>
      <c r="H144" s="106"/>
      <c r="I144" s="106"/>
      <c r="J144" s="106"/>
      <c r="K144" s="106"/>
      <c r="L144" s="106"/>
      <c r="M144" s="106"/>
    </row>
    <row r="145" spans="1:13" s="108" customFormat="1" hidden="1" x14ac:dyDescent="0.25">
      <c r="A145" s="235"/>
      <c r="B145" s="235"/>
      <c r="C145" s="268">
        <v>0</v>
      </c>
      <c r="D145" s="254" t="s">
        <v>167</v>
      </c>
      <c r="E145" s="114"/>
      <c r="F145" s="203"/>
      <c r="G145" s="106"/>
      <c r="H145" s="106"/>
      <c r="I145" s="106"/>
      <c r="J145" s="106"/>
      <c r="K145" s="106"/>
      <c r="L145" s="106"/>
      <c r="M145" s="106"/>
    </row>
    <row r="146" spans="1:13" s="108" customFormat="1" hidden="1" x14ac:dyDescent="0.25">
      <c r="A146" s="235"/>
      <c r="B146" s="235"/>
      <c r="C146" s="268">
        <v>0</v>
      </c>
      <c r="D146" s="254" t="s">
        <v>167</v>
      </c>
      <c r="E146" s="114"/>
      <c r="F146" s="286"/>
      <c r="G146" s="106"/>
      <c r="H146" s="106"/>
      <c r="I146" s="106"/>
      <c r="J146" s="106"/>
      <c r="K146" s="106"/>
      <c r="L146" s="106"/>
      <c r="M146" s="106"/>
    </row>
    <row r="147" spans="1:13" s="108" customFormat="1" hidden="1" x14ac:dyDescent="0.25">
      <c r="A147" s="235"/>
      <c r="B147" s="235"/>
      <c r="C147" s="268">
        <v>0</v>
      </c>
      <c r="D147" s="254" t="s">
        <v>167</v>
      </c>
      <c r="E147" s="114"/>
      <c r="F147" s="203"/>
      <c r="G147" s="106"/>
      <c r="H147" s="106"/>
      <c r="I147" s="106"/>
      <c r="J147" s="106"/>
      <c r="K147" s="106"/>
      <c r="L147" s="106"/>
      <c r="M147" s="106"/>
    </row>
    <row r="148" spans="1:13" s="108" customFormat="1" hidden="1" x14ac:dyDescent="0.25">
      <c r="A148" s="235"/>
      <c r="B148" s="235"/>
      <c r="C148" s="268">
        <v>0</v>
      </c>
      <c r="D148" s="254" t="s">
        <v>167</v>
      </c>
      <c r="E148" s="114"/>
      <c r="F148" s="286"/>
      <c r="G148" s="106"/>
      <c r="H148" s="106"/>
      <c r="I148" s="106"/>
      <c r="J148" s="106"/>
      <c r="K148" s="106"/>
      <c r="L148" s="106"/>
      <c r="M148" s="106"/>
    </row>
    <row r="149" spans="1:13" s="108" customFormat="1" hidden="1" x14ac:dyDescent="0.25">
      <c r="A149" s="235"/>
      <c r="B149" s="235"/>
      <c r="C149" s="268">
        <v>0</v>
      </c>
      <c r="D149" s="254" t="s">
        <v>167</v>
      </c>
      <c r="E149" s="114"/>
      <c r="F149" s="203"/>
      <c r="G149" s="106"/>
      <c r="H149" s="106"/>
      <c r="I149" s="106"/>
      <c r="J149" s="106"/>
      <c r="K149" s="106"/>
      <c r="L149" s="106"/>
      <c r="M149" s="106"/>
    </row>
    <row r="150" spans="1:13" s="108" customFormat="1" hidden="1" x14ac:dyDescent="0.25">
      <c r="A150" s="235"/>
      <c r="B150" s="235"/>
      <c r="C150" s="268">
        <v>0</v>
      </c>
      <c r="D150" s="254" t="s">
        <v>167</v>
      </c>
      <c r="E150" s="114"/>
      <c r="F150" s="286"/>
      <c r="G150" s="106"/>
      <c r="H150" s="106"/>
      <c r="I150" s="106"/>
      <c r="J150" s="106"/>
      <c r="K150" s="106"/>
      <c r="L150" s="106"/>
      <c r="M150" s="106"/>
    </row>
    <row r="151" spans="1:13" s="108" customFormat="1" hidden="1" x14ac:dyDescent="0.25">
      <c r="A151" s="235"/>
      <c r="B151" s="235"/>
      <c r="C151" s="268">
        <v>0</v>
      </c>
      <c r="D151" s="254" t="s">
        <v>167</v>
      </c>
      <c r="E151" s="114"/>
      <c r="F151" s="203"/>
      <c r="G151" s="106"/>
      <c r="H151" s="106"/>
      <c r="I151" s="106"/>
      <c r="J151" s="106"/>
      <c r="K151" s="106"/>
      <c r="L151" s="106"/>
      <c r="M151" s="106"/>
    </row>
    <row r="152" spans="1:13" s="108" customFormat="1" hidden="1" x14ac:dyDescent="0.25">
      <c r="A152" s="235"/>
      <c r="B152" s="235"/>
      <c r="C152" s="268">
        <v>0</v>
      </c>
      <c r="D152" s="254" t="s">
        <v>167</v>
      </c>
      <c r="E152" s="114"/>
      <c r="F152" s="286"/>
      <c r="G152" s="106"/>
      <c r="H152" s="106"/>
      <c r="I152" s="106"/>
      <c r="J152" s="106"/>
      <c r="K152" s="106"/>
      <c r="L152" s="106"/>
      <c r="M152" s="106"/>
    </row>
    <row r="153" spans="1:13" s="108" customFormat="1" hidden="1" x14ac:dyDescent="0.25">
      <c r="A153" s="235"/>
      <c r="B153" s="235"/>
      <c r="C153" s="268">
        <v>0</v>
      </c>
      <c r="D153" s="254" t="s">
        <v>167</v>
      </c>
      <c r="E153" s="114"/>
      <c r="F153" s="203"/>
      <c r="G153" s="106"/>
      <c r="H153" s="106"/>
      <c r="I153" s="106"/>
      <c r="J153" s="106"/>
      <c r="K153" s="106"/>
      <c r="L153" s="106"/>
      <c r="M153" s="106"/>
    </row>
    <row r="154" spans="1:13" s="108" customFormat="1" hidden="1" x14ac:dyDescent="0.25">
      <c r="A154" s="235"/>
      <c r="B154" s="235"/>
      <c r="C154" s="268">
        <v>0</v>
      </c>
      <c r="D154" s="254" t="s">
        <v>167</v>
      </c>
      <c r="E154" s="114"/>
      <c r="F154" s="286"/>
      <c r="G154" s="106"/>
      <c r="H154" s="106"/>
      <c r="I154" s="106"/>
      <c r="J154" s="106"/>
      <c r="K154" s="106"/>
      <c r="L154" s="106"/>
      <c r="M154" s="106"/>
    </row>
    <row r="155" spans="1:13" s="108" customFormat="1" hidden="1" x14ac:dyDescent="0.25">
      <c r="A155" s="235"/>
      <c r="B155" s="235"/>
      <c r="C155" s="268">
        <v>0</v>
      </c>
      <c r="D155" s="254" t="s">
        <v>167</v>
      </c>
      <c r="E155" s="114"/>
      <c r="F155" s="203"/>
      <c r="G155" s="106"/>
      <c r="H155" s="106"/>
      <c r="I155" s="106"/>
      <c r="J155" s="106"/>
      <c r="K155" s="106"/>
      <c r="L155" s="106"/>
      <c r="M155" s="106"/>
    </row>
    <row r="156" spans="1:13" s="108" customFormat="1" hidden="1" x14ac:dyDescent="0.25">
      <c r="A156" s="235"/>
      <c r="B156" s="235"/>
      <c r="C156" s="268">
        <v>0</v>
      </c>
      <c r="D156" s="254" t="s">
        <v>167</v>
      </c>
      <c r="E156" s="114"/>
      <c r="F156" s="286"/>
      <c r="G156" s="106"/>
      <c r="H156" s="106"/>
      <c r="I156" s="106"/>
      <c r="J156" s="106"/>
      <c r="K156" s="106"/>
      <c r="L156" s="106"/>
      <c r="M156" s="106"/>
    </row>
    <row r="157" spans="1:13" s="108" customFormat="1" hidden="1" x14ac:dyDescent="0.25">
      <c r="A157" s="235"/>
      <c r="B157" s="235"/>
      <c r="C157" s="268">
        <v>0</v>
      </c>
      <c r="D157" s="254" t="s">
        <v>167</v>
      </c>
      <c r="E157" s="114"/>
      <c r="F157" s="203"/>
      <c r="G157" s="106"/>
      <c r="H157" s="106"/>
      <c r="I157" s="106"/>
      <c r="J157" s="106"/>
      <c r="K157" s="106"/>
      <c r="L157" s="106"/>
      <c r="M157" s="106"/>
    </row>
    <row r="158" spans="1:13" s="108" customFormat="1" hidden="1" x14ac:dyDescent="0.25">
      <c r="A158" s="235"/>
      <c r="B158" s="235"/>
      <c r="C158" s="268">
        <v>0</v>
      </c>
      <c r="D158" s="254" t="s">
        <v>167</v>
      </c>
      <c r="E158" s="114"/>
      <c r="F158" s="286"/>
      <c r="G158" s="106"/>
      <c r="H158" s="106"/>
      <c r="I158" s="106"/>
      <c r="J158" s="106"/>
      <c r="K158" s="106"/>
      <c r="L158" s="106"/>
      <c r="M158" s="106"/>
    </row>
    <row r="159" spans="1:13" s="108" customFormat="1" hidden="1" x14ac:dyDescent="0.25">
      <c r="A159" s="235"/>
      <c r="B159" s="235"/>
      <c r="C159" s="268">
        <v>0</v>
      </c>
      <c r="D159" s="254" t="s">
        <v>167</v>
      </c>
      <c r="E159" s="114"/>
      <c r="F159" s="203"/>
      <c r="G159" s="106"/>
      <c r="H159" s="106"/>
      <c r="I159" s="106"/>
      <c r="J159" s="106"/>
      <c r="K159" s="106"/>
      <c r="L159" s="106"/>
      <c r="M159" s="106"/>
    </row>
    <row r="160" spans="1:13" s="108" customFormat="1" hidden="1" x14ac:dyDescent="0.25">
      <c r="A160" s="235"/>
      <c r="B160" s="235"/>
      <c r="C160" s="268">
        <v>0</v>
      </c>
      <c r="D160" s="254" t="s">
        <v>167</v>
      </c>
      <c r="E160" s="114"/>
      <c r="F160" s="286"/>
      <c r="G160" s="106"/>
      <c r="H160" s="106"/>
      <c r="I160" s="106"/>
      <c r="J160" s="106"/>
      <c r="K160" s="106"/>
      <c r="L160" s="106"/>
      <c r="M160" s="106"/>
    </row>
    <row r="161" spans="1:13" s="108" customFormat="1" hidden="1" x14ac:dyDescent="0.25">
      <c r="A161" s="235"/>
      <c r="B161" s="235"/>
      <c r="C161" s="268">
        <v>0</v>
      </c>
      <c r="D161" s="254" t="s">
        <v>167</v>
      </c>
      <c r="E161" s="114"/>
      <c r="F161" s="203"/>
      <c r="G161" s="106"/>
      <c r="H161" s="106"/>
      <c r="I161" s="106"/>
      <c r="J161" s="106"/>
      <c r="K161" s="106"/>
      <c r="L161" s="106"/>
      <c r="M161" s="106"/>
    </row>
    <row r="162" spans="1:13" s="108" customFormat="1" hidden="1" x14ac:dyDescent="0.25">
      <c r="A162" s="235"/>
      <c r="B162" s="235"/>
      <c r="C162" s="268">
        <v>0</v>
      </c>
      <c r="D162" s="254" t="s">
        <v>167</v>
      </c>
      <c r="E162" s="114"/>
      <c r="F162" s="286"/>
      <c r="G162" s="106"/>
      <c r="H162" s="106"/>
      <c r="I162" s="106"/>
      <c r="J162" s="106"/>
      <c r="K162" s="106"/>
      <c r="L162" s="106"/>
      <c r="M162" s="106"/>
    </row>
    <row r="163" spans="1:13" s="108" customFormat="1" hidden="1" x14ac:dyDescent="0.25">
      <c r="A163" s="235"/>
      <c r="B163" s="235"/>
      <c r="C163" s="268">
        <v>0</v>
      </c>
      <c r="D163" s="254" t="s">
        <v>167</v>
      </c>
      <c r="E163" s="114"/>
      <c r="F163" s="203"/>
      <c r="G163" s="106"/>
      <c r="H163" s="106"/>
      <c r="I163" s="106"/>
      <c r="J163" s="106"/>
      <c r="K163" s="106"/>
      <c r="L163" s="106"/>
      <c r="M163" s="106"/>
    </row>
    <row r="164" spans="1:13" s="108" customFormat="1" hidden="1" x14ac:dyDescent="0.25">
      <c r="A164" s="235"/>
      <c r="B164" s="235"/>
      <c r="C164" s="268">
        <v>0</v>
      </c>
      <c r="D164" s="254" t="s">
        <v>167</v>
      </c>
      <c r="E164" s="114"/>
      <c r="F164" s="286"/>
      <c r="G164" s="106"/>
      <c r="H164" s="106"/>
      <c r="I164" s="106"/>
      <c r="J164" s="106"/>
      <c r="K164" s="106"/>
      <c r="L164" s="106"/>
      <c r="M164" s="106"/>
    </row>
    <row r="165" spans="1:13" s="108" customFormat="1" hidden="1" x14ac:dyDescent="0.25">
      <c r="A165" s="235"/>
      <c r="B165" s="235"/>
      <c r="C165" s="268">
        <v>0</v>
      </c>
      <c r="D165" s="254" t="s">
        <v>167</v>
      </c>
      <c r="E165" s="114"/>
      <c r="F165" s="203"/>
      <c r="G165" s="106"/>
      <c r="H165" s="106"/>
      <c r="I165" s="106"/>
      <c r="J165" s="106"/>
      <c r="K165" s="106"/>
      <c r="L165" s="106"/>
      <c r="M165" s="106"/>
    </row>
    <row r="166" spans="1:13" s="108" customFormat="1" hidden="1" x14ac:dyDescent="0.25">
      <c r="A166" s="235"/>
      <c r="B166" s="235"/>
      <c r="C166" s="268">
        <v>0</v>
      </c>
      <c r="D166" s="254" t="s">
        <v>167</v>
      </c>
      <c r="E166" s="114"/>
      <c r="F166" s="286"/>
      <c r="G166" s="106"/>
      <c r="H166" s="106"/>
      <c r="I166" s="106"/>
      <c r="J166" s="106"/>
      <c r="K166" s="106"/>
      <c r="L166" s="106"/>
      <c r="M166" s="106"/>
    </row>
    <row r="167" spans="1:13" s="108" customFormat="1" hidden="1" x14ac:dyDescent="0.25">
      <c r="A167" s="235"/>
      <c r="B167" s="235"/>
      <c r="C167" s="268">
        <v>0</v>
      </c>
      <c r="D167" s="254" t="s">
        <v>167</v>
      </c>
      <c r="E167" s="114"/>
      <c r="F167" s="203"/>
      <c r="G167" s="106"/>
      <c r="H167" s="106"/>
      <c r="I167" s="106"/>
      <c r="J167" s="106"/>
      <c r="K167" s="106"/>
      <c r="L167" s="106"/>
      <c r="M167" s="106"/>
    </row>
    <row r="168" spans="1:13" s="108" customFormat="1" hidden="1" x14ac:dyDescent="0.25">
      <c r="A168" s="235"/>
      <c r="B168" s="235"/>
      <c r="C168" s="268">
        <v>0</v>
      </c>
      <c r="D168" s="254" t="s">
        <v>167</v>
      </c>
      <c r="E168" s="114"/>
      <c r="F168" s="286"/>
      <c r="G168" s="106"/>
      <c r="H168" s="106"/>
      <c r="I168" s="106"/>
      <c r="J168" s="106"/>
      <c r="K168" s="106"/>
      <c r="L168" s="106"/>
      <c r="M168" s="106"/>
    </row>
    <row r="169" spans="1:13" s="108" customFormat="1" hidden="1" x14ac:dyDescent="0.25">
      <c r="A169" s="235"/>
      <c r="B169" s="235"/>
      <c r="C169" s="268">
        <v>0</v>
      </c>
      <c r="D169" s="254" t="s">
        <v>167</v>
      </c>
      <c r="E169" s="114"/>
      <c r="F169" s="203"/>
      <c r="G169" s="106"/>
      <c r="H169" s="106"/>
      <c r="I169" s="106"/>
      <c r="J169" s="106"/>
      <c r="K169" s="106"/>
      <c r="L169" s="106"/>
      <c r="M169" s="106"/>
    </row>
    <row r="170" spans="1:13" s="108" customFormat="1" hidden="1" x14ac:dyDescent="0.25">
      <c r="A170" s="235"/>
      <c r="B170" s="235"/>
      <c r="C170" s="268">
        <v>0</v>
      </c>
      <c r="D170" s="254" t="s">
        <v>167</v>
      </c>
      <c r="E170" s="114"/>
      <c r="F170" s="286"/>
      <c r="G170" s="106"/>
      <c r="H170" s="106"/>
      <c r="I170" s="106"/>
      <c r="J170" s="106"/>
      <c r="K170" s="106"/>
      <c r="L170" s="106"/>
      <c r="M170" s="106"/>
    </row>
    <row r="171" spans="1:13" s="108" customFormat="1" hidden="1" x14ac:dyDescent="0.25">
      <c r="A171" s="235"/>
      <c r="B171" s="235"/>
      <c r="C171" s="268">
        <v>0</v>
      </c>
      <c r="D171" s="254" t="s">
        <v>167</v>
      </c>
      <c r="E171" s="114"/>
      <c r="F171" s="203"/>
      <c r="G171" s="106"/>
      <c r="H171" s="106"/>
      <c r="I171" s="106"/>
      <c r="J171" s="106"/>
      <c r="K171" s="106"/>
      <c r="L171" s="106"/>
      <c r="M171" s="106"/>
    </row>
    <row r="172" spans="1:13" s="108" customFormat="1" hidden="1" x14ac:dyDescent="0.25">
      <c r="A172" s="235"/>
      <c r="B172" s="235"/>
      <c r="C172" s="268">
        <v>0</v>
      </c>
      <c r="D172" s="254" t="s">
        <v>167</v>
      </c>
      <c r="E172" s="114"/>
      <c r="F172" s="286"/>
      <c r="G172" s="106"/>
      <c r="H172" s="106"/>
      <c r="I172" s="106"/>
      <c r="J172" s="106"/>
      <c r="K172" s="106"/>
      <c r="L172" s="106"/>
      <c r="M172" s="106"/>
    </row>
    <row r="173" spans="1:13" s="108" customFormat="1" hidden="1" x14ac:dyDescent="0.25">
      <c r="A173" s="235"/>
      <c r="B173" s="235"/>
      <c r="C173" s="268">
        <v>0</v>
      </c>
      <c r="D173" s="254" t="s">
        <v>167</v>
      </c>
      <c r="E173" s="114"/>
      <c r="F173" s="203"/>
      <c r="G173" s="106"/>
      <c r="H173" s="106"/>
      <c r="I173" s="106"/>
      <c r="J173" s="106"/>
      <c r="K173" s="106"/>
      <c r="L173" s="106"/>
      <c r="M173" s="106"/>
    </row>
    <row r="174" spans="1:13" s="108" customFormat="1" hidden="1" x14ac:dyDescent="0.25">
      <c r="A174" s="235"/>
      <c r="B174" s="235"/>
      <c r="C174" s="268">
        <v>0</v>
      </c>
      <c r="D174" s="254" t="s">
        <v>167</v>
      </c>
      <c r="E174" s="114"/>
      <c r="F174" s="286"/>
      <c r="G174" s="106"/>
      <c r="H174" s="106"/>
      <c r="I174" s="106"/>
      <c r="J174" s="106"/>
      <c r="K174" s="106"/>
      <c r="L174" s="106"/>
      <c r="M174" s="106"/>
    </row>
    <row r="175" spans="1:13" s="108" customFormat="1" hidden="1" x14ac:dyDescent="0.25">
      <c r="A175" s="235"/>
      <c r="B175" s="235"/>
      <c r="C175" s="268">
        <v>0</v>
      </c>
      <c r="D175" s="254" t="s">
        <v>167</v>
      </c>
      <c r="E175" s="114"/>
      <c r="F175" s="203"/>
      <c r="G175" s="106"/>
      <c r="H175" s="106"/>
      <c r="I175" s="106"/>
      <c r="J175" s="106"/>
      <c r="K175" s="106"/>
      <c r="L175" s="106"/>
      <c r="M175" s="106"/>
    </row>
    <row r="176" spans="1:13" s="108" customFormat="1" hidden="1" x14ac:dyDescent="0.25">
      <c r="A176" s="235"/>
      <c r="B176" s="235"/>
      <c r="C176" s="268">
        <v>0</v>
      </c>
      <c r="D176" s="254" t="s">
        <v>167</v>
      </c>
      <c r="E176" s="114"/>
      <c r="F176" s="286"/>
      <c r="G176" s="106"/>
      <c r="H176" s="106"/>
      <c r="I176" s="106"/>
      <c r="J176" s="106"/>
      <c r="K176" s="106"/>
      <c r="L176" s="106"/>
      <c r="M176" s="106"/>
    </row>
    <row r="177" spans="1:13" s="108" customFormat="1" hidden="1" x14ac:dyDescent="0.25">
      <c r="A177" s="235"/>
      <c r="B177" s="235"/>
      <c r="C177" s="268">
        <v>0</v>
      </c>
      <c r="D177" s="254" t="s">
        <v>167</v>
      </c>
      <c r="E177" s="114"/>
      <c r="F177" s="203"/>
      <c r="G177" s="106"/>
      <c r="H177" s="106"/>
      <c r="I177" s="106"/>
      <c r="J177" s="106"/>
      <c r="K177" s="106"/>
      <c r="L177" s="106"/>
      <c r="M177" s="106"/>
    </row>
    <row r="178" spans="1:13" s="108" customFormat="1" hidden="1" x14ac:dyDescent="0.25">
      <c r="A178" s="235"/>
      <c r="B178" s="235"/>
      <c r="C178" s="268">
        <v>0</v>
      </c>
      <c r="D178" s="254" t="s">
        <v>167</v>
      </c>
      <c r="E178" s="114"/>
      <c r="F178" s="286"/>
      <c r="G178" s="106"/>
      <c r="H178" s="106"/>
      <c r="I178" s="106"/>
      <c r="J178" s="106"/>
      <c r="K178" s="106"/>
      <c r="L178" s="106"/>
      <c r="M178" s="106"/>
    </row>
    <row r="179" spans="1:13" s="108" customFormat="1" hidden="1" x14ac:dyDescent="0.25">
      <c r="A179" s="235"/>
      <c r="B179" s="235"/>
      <c r="C179" s="268">
        <v>0</v>
      </c>
      <c r="D179" s="254" t="s">
        <v>167</v>
      </c>
      <c r="E179" s="114"/>
      <c r="F179" s="203"/>
      <c r="G179" s="106"/>
      <c r="H179" s="106"/>
      <c r="I179" s="106"/>
      <c r="J179" s="106"/>
      <c r="K179" s="106"/>
      <c r="L179" s="106"/>
      <c r="M179" s="106"/>
    </row>
    <row r="180" spans="1:13" s="108" customFormat="1" hidden="1" x14ac:dyDescent="0.25">
      <c r="A180" s="235"/>
      <c r="B180" s="235"/>
      <c r="C180" s="268">
        <v>0</v>
      </c>
      <c r="D180" s="254" t="s">
        <v>167</v>
      </c>
      <c r="E180" s="114"/>
      <c r="F180" s="286"/>
      <c r="G180" s="106"/>
      <c r="H180" s="106"/>
      <c r="I180" s="106"/>
      <c r="J180" s="106"/>
      <c r="K180" s="106"/>
      <c r="L180" s="106"/>
      <c r="M180" s="106"/>
    </row>
    <row r="181" spans="1:13" s="108" customFormat="1" hidden="1" x14ac:dyDescent="0.25">
      <c r="A181" s="235"/>
      <c r="B181" s="235"/>
      <c r="C181" s="268">
        <v>0</v>
      </c>
      <c r="D181" s="254" t="s">
        <v>167</v>
      </c>
      <c r="E181" s="114"/>
      <c r="F181" s="203"/>
      <c r="G181" s="106"/>
      <c r="H181" s="106"/>
      <c r="I181" s="106"/>
      <c r="J181" s="106"/>
      <c r="K181" s="106"/>
      <c r="L181" s="106"/>
      <c r="M181" s="106"/>
    </row>
    <row r="182" spans="1:13" s="108" customFormat="1" hidden="1" x14ac:dyDescent="0.25">
      <c r="A182" s="235"/>
      <c r="B182" s="235"/>
      <c r="C182" s="268">
        <v>0</v>
      </c>
      <c r="D182" s="254" t="s">
        <v>167</v>
      </c>
      <c r="E182" s="114"/>
      <c r="F182" s="286"/>
      <c r="G182" s="106"/>
      <c r="H182" s="106"/>
      <c r="I182" s="106"/>
      <c r="J182" s="106"/>
      <c r="K182" s="106"/>
      <c r="L182" s="106"/>
      <c r="M182" s="106"/>
    </row>
    <row r="183" spans="1:13" s="108" customFormat="1" hidden="1" x14ac:dyDescent="0.25">
      <c r="A183" s="235"/>
      <c r="B183" s="235"/>
      <c r="C183" s="268">
        <v>0</v>
      </c>
      <c r="D183" s="254" t="s">
        <v>167</v>
      </c>
      <c r="E183" s="114"/>
      <c r="F183" s="203"/>
      <c r="G183" s="106"/>
      <c r="H183" s="106"/>
      <c r="I183" s="106"/>
      <c r="J183" s="106"/>
      <c r="K183" s="106"/>
      <c r="L183" s="106"/>
      <c r="M183" s="106"/>
    </row>
    <row r="184" spans="1:13" s="108" customFormat="1" hidden="1" x14ac:dyDescent="0.25">
      <c r="A184" s="235"/>
      <c r="B184" s="235"/>
      <c r="C184" s="268">
        <v>0</v>
      </c>
      <c r="D184" s="254" t="s">
        <v>167</v>
      </c>
      <c r="E184" s="114"/>
      <c r="F184" s="286"/>
      <c r="G184" s="106"/>
      <c r="H184" s="106"/>
      <c r="I184" s="106"/>
      <c r="J184" s="106"/>
      <c r="K184" s="106"/>
      <c r="L184" s="106"/>
      <c r="M184" s="106"/>
    </row>
    <row r="185" spans="1:13" s="108" customFormat="1" hidden="1" x14ac:dyDescent="0.25">
      <c r="A185" s="235"/>
      <c r="B185" s="235"/>
      <c r="C185" s="268">
        <v>0</v>
      </c>
      <c r="D185" s="254" t="s">
        <v>167</v>
      </c>
      <c r="E185" s="114"/>
      <c r="F185" s="203"/>
      <c r="G185" s="106"/>
      <c r="H185" s="106"/>
      <c r="I185" s="106"/>
      <c r="J185" s="106"/>
      <c r="K185" s="106"/>
      <c r="L185" s="106"/>
      <c r="M185" s="106"/>
    </row>
    <row r="186" spans="1:13" s="108" customFormat="1" hidden="1" x14ac:dyDescent="0.25">
      <c r="A186" s="235"/>
      <c r="B186" s="235"/>
      <c r="C186" s="268">
        <v>0</v>
      </c>
      <c r="D186" s="254" t="s">
        <v>167</v>
      </c>
      <c r="E186" s="114"/>
      <c r="F186" s="286"/>
      <c r="G186" s="106"/>
      <c r="H186" s="106"/>
      <c r="I186" s="106"/>
      <c r="J186" s="106"/>
      <c r="K186" s="106"/>
      <c r="L186" s="106"/>
      <c r="M186" s="106"/>
    </row>
    <row r="187" spans="1:13" s="108" customFormat="1" hidden="1" x14ac:dyDescent="0.25">
      <c r="A187" s="235"/>
      <c r="B187" s="235"/>
      <c r="C187" s="268">
        <v>0</v>
      </c>
      <c r="D187" s="254" t="s">
        <v>167</v>
      </c>
      <c r="E187" s="114"/>
      <c r="F187" s="203"/>
      <c r="G187" s="106"/>
      <c r="H187" s="106"/>
      <c r="I187" s="106"/>
      <c r="J187" s="106"/>
      <c r="K187" s="106"/>
      <c r="L187" s="106"/>
      <c r="M187" s="106"/>
    </row>
    <row r="188" spans="1:13" s="108" customFormat="1" hidden="1" x14ac:dyDescent="0.25">
      <c r="A188" s="235"/>
      <c r="B188" s="235"/>
      <c r="C188" s="268">
        <v>0</v>
      </c>
      <c r="D188" s="254" t="s">
        <v>167</v>
      </c>
      <c r="E188" s="114"/>
      <c r="F188" s="286"/>
      <c r="G188" s="106"/>
      <c r="H188" s="106"/>
      <c r="I188" s="106"/>
      <c r="J188" s="106"/>
      <c r="K188" s="106"/>
      <c r="L188" s="106"/>
      <c r="M188" s="106"/>
    </row>
    <row r="189" spans="1:13" s="108" customFormat="1" hidden="1" x14ac:dyDescent="0.25">
      <c r="A189" s="235"/>
      <c r="B189" s="235"/>
      <c r="C189" s="268">
        <v>0</v>
      </c>
      <c r="D189" s="254" t="s">
        <v>167</v>
      </c>
      <c r="E189" s="114"/>
      <c r="F189" s="203"/>
      <c r="G189" s="106"/>
      <c r="H189" s="106"/>
      <c r="I189" s="106"/>
      <c r="J189" s="106"/>
      <c r="K189" s="106"/>
      <c r="L189" s="106"/>
      <c r="M189" s="106"/>
    </row>
    <row r="190" spans="1:13" s="108" customFormat="1" hidden="1" x14ac:dyDescent="0.25">
      <c r="A190" s="235"/>
      <c r="B190" s="235"/>
      <c r="C190" s="268">
        <v>0</v>
      </c>
      <c r="D190" s="254" t="s">
        <v>167</v>
      </c>
      <c r="E190" s="114"/>
      <c r="F190" s="286"/>
      <c r="G190" s="106"/>
      <c r="H190" s="106"/>
      <c r="I190" s="106"/>
      <c r="J190" s="106"/>
      <c r="K190" s="106"/>
      <c r="L190" s="106"/>
      <c r="M190" s="106"/>
    </row>
    <row r="191" spans="1:13" s="108" customFormat="1" hidden="1" x14ac:dyDescent="0.25">
      <c r="A191" s="235"/>
      <c r="B191" s="235"/>
      <c r="C191" s="268">
        <v>0</v>
      </c>
      <c r="D191" s="254" t="s">
        <v>167</v>
      </c>
      <c r="E191" s="114"/>
      <c r="F191" s="203"/>
      <c r="G191" s="106"/>
      <c r="H191" s="106"/>
      <c r="I191" s="106"/>
      <c r="J191" s="106"/>
      <c r="K191" s="106"/>
      <c r="L191" s="106"/>
      <c r="M191" s="106"/>
    </row>
    <row r="192" spans="1:13" s="108" customFormat="1" hidden="1" x14ac:dyDescent="0.25">
      <c r="A192" s="235"/>
      <c r="B192" s="235"/>
      <c r="C192" s="268">
        <v>0</v>
      </c>
      <c r="D192" s="254" t="s">
        <v>167</v>
      </c>
      <c r="E192" s="114"/>
      <c r="F192" s="286"/>
      <c r="G192" s="106"/>
      <c r="H192" s="106"/>
      <c r="I192" s="106"/>
      <c r="J192" s="106"/>
      <c r="K192" s="106"/>
      <c r="L192" s="106"/>
      <c r="M192" s="106"/>
    </row>
    <row r="193" spans="1:13" s="108" customFormat="1" hidden="1" x14ac:dyDescent="0.25">
      <c r="A193" s="235"/>
      <c r="B193" s="235"/>
      <c r="C193" s="268">
        <v>0</v>
      </c>
      <c r="D193" s="254" t="s">
        <v>167</v>
      </c>
      <c r="E193" s="114"/>
      <c r="F193" s="203"/>
      <c r="G193" s="106"/>
      <c r="H193" s="106"/>
      <c r="I193" s="106"/>
      <c r="J193" s="106"/>
      <c r="K193" s="106"/>
      <c r="L193" s="106"/>
      <c r="M193" s="106"/>
    </row>
    <row r="194" spans="1:13" s="108" customFormat="1" hidden="1" x14ac:dyDescent="0.25">
      <c r="A194" s="235"/>
      <c r="B194" s="235"/>
      <c r="C194" s="268">
        <v>0</v>
      </c>
      <c r="D194" s="254" t="s">
        <v>167</v>
      </c>
      <c r="E194" s="114"/>
      <c r="F194" s="286"/>
      <c r="G194" s="106"/>
      <c r="H194" s="106"/>
      <c r="I194" s="106"/>
      <c r="J194" s="106"/>
      <c r="K194" s="106"/>
      <c r="L194" s="106"/>
      <c r="M194" s="106"/>
    </row>
    <row r="195" spans="1:13" s="108" customFormat="1" hidden="1" x14ac:dyDescent="0.25">
      <c r="A195" s="235"/>
      <c r="B195" s="235"/>
      <c r="C195" s="268">
        <v>0</v>
      </c>
      <c r="D195" s="254" t="s">
        <v>167</v>
      </c>
      <c r="E195" s="114"/>
      <c r="F195" s="203"/>
      <c r="G195" s="106"/>
      <c r="H195" s="106"/>
      <c r="I195" s="106"/>
      <c r="J195" s="106"/>
      <c r="K195" s="106"/>
      <c r="L195" s="106"/>
      <c r="M195" s="106"/>
    </row>
    <row r="196" spans="1:13" s="108" customFormat="1" hidden="1" x14ac:dyDescent="0.25">
      <c r="A196" s="235"/>
      <c r="B196" s="235"/>
      <c r="C196" s="268">
        <v>0</v>
      </c>
      <c r="D196" s="254" t="s">
        <v>167</v>
      </c>
      <c r="E196" s="114"/>
      <c r="F196" s="286"/>
      <c r="G196" s="106"/>
      <c r="H196" s="106"/>
      <c r="I196" s="106"/>
      <c r="J196" s="106"/>
      <c r="K196" s="106"/>
      <c r="L196" s="106"/>
      <c r="M196" s="106"/>
    </row>
    <row r="197" spans="1:13" s="108" customFormat="1" hidden="1" x14ac:dyDescent="0.25">
      <c r="A197" s="235"/>
      <c r="B197" s="235"/>
      <c r="C197" s="268">
        <v>0</v>
      </c>
      <c r="D197" s="254" t="s">
        <v>167</v>
      </c>
      <c r="E197" s="114"/>
      <c r="F197" s="203"/>
      <c r="G197" s="106"/>
      <c r="H197" s="106"/>
      <c r="I197" s="106"/>
      <c r="J197" s="106"/>
      <c r="K197" s="106"/>
      <c r="L197" s="106"/>
      <c r="M197" s="106"/>
    </row>
    <row r="198" spans="1:13" s="108" customFormat="1" hidden="1" x14ac:dyDescent="0.25">
      <c r="A198" s="235"/>
      <c r="B198" s="235"/>
      <c r="C198" s="268">
        <v>0</v>
      </c>
      <c r="D198" s="254" t="s">
        <v>167</v>
      </c>
      <c r="E198" s="114"/>
      <c r="F198" s="286"/>
      <c r="G198" s="106"/>
      <c r="H198" s="106"/>
      <c r="I198" s="106"/>
      <c r="J198" s="106"/>
      <c r="K198" s="106"/>
      <c r="L198" s="106"/>
      <c r="M198" s="106"/>
    </row>
    <row r="199" spans="1:13" s="108" customFormat="1" hidden="1" x14ac:dyDescent="0.25">
      <c r="A199" s="235"/>
      <c r="B199" s="235"/>
      <c r="C199" s="268">
        <v>0</v>
      </c>
      <c r="D199" s="254" t="s">
        <v>167</v>
      </c>
      <c r="E199" s="114"/>
      <c r="F199" s="203"/>
      <c r="G199" s="106"/>
      <c r="H199" s="106"/>
      <c r="I199" s="106"/>
      <c r="J199" s="106"/>
      <c r="K199" s="106"/>
      <c r="L199" s="106"/>
      <c r="M199" s="106"/>
    </row>
    <row r="200" spans="1:13" s="108" customFormat="1" hidden="1" x14ac:dyDescent="0.25">
      <c r="A200" s="235"/>
      <c r="B200" s="235"/>
      <c r="C200" s="268">
        <v>0</v>
      </c>
      <c r="D200" s="254" t="s">
        <v>167</v>
      </c>
      <c r="E200" s="114"/>
      <c r="F200" s="286"/>
      <c r="G200" s="106"/>
      <c r="H200" s="106"/>
      <c r="I200" s="106"/>
      <c r="J200" s="106"/>
      <c r="K200" s="106"/>
      <c r="L200" s="106"/>
      <c r="M200" s="106"/>
    </row>
    <row r="201" spans="1:13" s="108" customFormat="1" hidden="1" x14ac:dyDescent="0.25">
      <c r="A201" s="235"/>
      <c r="B201" s="235"/>
      <c r="C201" s="268">
        <v>0</v>
      </c>
      <c r="D201" s="254" t="s">
        <v>167</v>
      </c>
      <c r="E201" s="114"/>
      <c r="F201" s="203"/>
      <c r="G201" s="106"/>
      <c r="H201" s="106"/>
      <c r="I201" s="106"/>
      <c r="J201" s="106"/>
      <c r="K201" s="106"/>
      <c r="L201" s="106"/>
      <c r="M201" s="106"/>
    </row>
    <row r="202" spans="1:13" s="108" customFormat="1" hidden="1" x14ac:dyDescent="0.25">
      <c r="A202" s="235"/>
      <c r="B202" s="235"/>
      <c r="C202" s="268">
        <v>0</v>
      </c>
      <c r="D202" s="254" t="s">
        <v>167</v>
      </c>
      <c r="E202" s="114"/>
      <c r="F202" s="286"/>
      <c r="G202" s="106"/>
      <c r="H202" s="106"/>
      <c r="I202" s="106"/>
      <c r="J202" s="106"/>
      <c r="K202" s="106"/>
      <c r="L202" s="106"/>
      <c r="M202" s="106"/>
    </row>
    <row r="203" spans="1:13" s="108" customFormat="1" hidden="1" x14ac:dyDescent="0.25">
      <c r="A203" s="235"/>
      <c r="B203" s="235"/>
      <c r="C203" s="268">
        <v>0</v>
      </c>
      <c r="D203" s="254" t="s">
        <v>167</v>
      </c>
      <c r="E203" s="114"/>
      <c r="F203" s="203"/>
      <c r="G203" s="106"/>
      <c r="H203" s="106"/>
      <c r="I203" s="106"/>
      <c r="J203" s="106"/>
      <c r="K203" s="106"/>
      <c r="L203" s="106"/>
      <c r="M203" s="106"/>
    </row>
    <row r="204" spans="1:13" s="108" customFormat="1" hidden="1" x14ac:dyDescent="0.25">
      <c r="A204" s="235"/>
      <c r="B204" s="235"/>
      <c r="C204" s="268">
        <v>0</v>
      </c>
      <c r="D204" s="254" t="s">
        <v>167</v>
      </c>
      <c r="E204" s="114"/>
      <c r="F204" s="286"/>
      <c r="G204" s="106"/>
      <c r="H204" s="106"/>
      <c r="I204" s="106"/>
      <c r="J204" s="106"/>
      <c r="K204" s="106"/>
      <c r="L204" s="106"/>
      <c r="M204" s="106"/>
    </row>
    <row r="205" spans="1:13" s="108" customFormat="1" hidden="1" x14ac:dyDescent="0.25">
      <c r="A205" s="235"/>
      <c r="B205" s="235"/>
      <c r="C205" s="268">
        <v>0</v>
      </c>
      <c r="D205" s="254" t="s">
        <v>167</v>
      </c>
      <c r="E205" s="114"/>
      <c r="F205" s="203"/>
      <c r="G205" s="106"/>
      <c r="H205" s="106"/>
      <c r="I205" s="106"/>
      <c r="J205" s="106"/>
      <c r="K205" s="106"/>
      <c r="L205" s="106"/>
      <c r="M205" s="106"/>
    </row>
    <row r="206" spans="1:13" s="108" customFormat="1" hidden="1" x14ac:dyDescent="0.25">
      <c r="A206" s="235"/>
      <c r="B206" s="235"/>
      <c r="C206" s="268">
        <v>0</v>
      </c>
      <c r="D206" s="254" t="s">
        <v>167</v>
      </c>
      <c r="E206" s="114"/>
      <c r="F206" s="286"/>
      <c r="G206" s="106"/>
      <c r="H206" s="106"/>
      <c r="I206" s="106"/>
      <c r="J206" s="106"/>
      <c r="K206" s="106"/>
      <c r="L206" s="106"/>
      <c r="M206" s="106"/>
    </row>
    <row r="207" spans="1:13" s="108" customFormat="1" hidden="1" x14ac:dyDescent="0.25">
      <c r="A207" s="235"/>
      <c r="B207" s="235"/>
      <c r="C207" s="268">
        <v>0</v>
      </c>
      <c r="D207" s="254" t="s">
        <v>167</v>
      </c>
      <c r="E207" s="114"/>
      <c r="F207" s="203"/>
      <c r="G207" s="106"/>
      <c r="H207" s="106"/>
      <c r="I207" s="106"/>
      <c r="J207" s="106"/>
      <c r="K207" s="106"/>
      <c r="L207" s="106"/>
      <c r="M207" s="106"/>
    </row>
    <row r="208" spans="1:13" s="108" customFormat="1" hidden="1" x14ac:dyDescent="0.25">
      <c r="A208" s="235"/>
      <c r="B208" s="235"/>
      <c r="C208" s="268">
        <v>0</v>
      </c>
      <c r="D208" s="254" t="s">
        <v>167</v>
      </c>
      <c r="E208" s="114"/>
      <c r="F208" s="286"/>
      <c r="G208" s="106"/>
      <c r="H208" s="106"/>
      <c r="I208" s="106"/>
      <c r="J208" s="106"/>
      <c r="K208" s="106"/>
      <c r="L208" s="106"/>
      <c r="M208" s="106"/>
    </row>
    <row r="209" spans="1:13" s="108" customFormat="1" hidden="1" x14ac:dyDescent="0.25">
      <c r="A209" s="235"/>
      <c r="B209" s="235"/>
      <c r="C209" s="268">
        <v>0</v>
      </c>
      <c r="D209" s="254" t="s">
        <v>167</v>
      </c>
      <c r="E209" s="114"/>
      <c r="F209" s="203"/>
      <c r="G209" s="106"/>
      <c r="H209" s="106"/>
      <c r="I209" s="106"/>
      <c r="J209" s="106"/>
      <c r="K209" s="106"/>
      <c r="L209" s="106"/>
      <c r="M209" s="106"/>
    </row>
    <row r="210" spans="1:13" s="108" customFormat="1" hidden="1" x14ac:dyDescent="0.25">
      <c r="A210" s="235"/>
      <c r="B210" s="235"/>
      <c r="C210" s="268">
        <v>0</v>
      </c>
      <c r="D210" s="254" t="s">
        <v>167</v>
      </c>
      <c r="E210" s="114"/>
      <c r="F210" s="286"/>
      <c r="G210" s="106"/>
      <c r="H210" s="106"/>
      <c r="I210" s="106"/>
      <c r="J210" s="106"/>
      <c r="K210" s="106"/>
      <c r="L210" s="106"/>
      <c r="M210" s="106"/>
    </row>
    <row r="211" spans="1:13" s="108" customFormat="1" hidden="1" x14ac:dyDescent="0.25">
      <c r="A211" s="235"/>
      <c r="B211" s="235"/>
      <c r="C211" s="268">
        <v>0</v>
      </c>
      <c r="D211" s="254" t="s">
        <v>167</v>
      </c>
      <c r="E211" s="114"/>
      <c r="F211" s="203"/>
      <c r="G211" s="106"/>
      <c r="H211" s="106"/>
      <c r="I211" s="106"/>
      <c r="J211" s="106"/>
      <c r="K211" s="106"/>
      <c r="L211" s="106"/>
      <c r="M211" s="106"/>
    </row>
    <row r="212" spans="1:13" s="108" customFormat="1" hidden="1" x14ac:dyDescent="0.25">
      <c r="A212" s="235"/>
      <c r="B212" s="235"/>
      <c r="C212" s="268">
        <v>0</v>
      </c>
      <c r="D212" s="254" t="s">
        <v>167</v>
      </c>
      <c r="E212" s="114"/>
      <c r="F212" s="286"/>
      <c r="G212" s="106"/>
      <c r="H212" s="106"/>
      <c r="I212" s="106"/>
      <c r="J212" s="106"/>
      <c r="K212" s="106"/>
      <c r="L212" s="106"/>
      <c r="M212" s="106"/>
    </row>
    <row r="213" spans="1:13" s="108" customFormat="1" hidden="1" x14ac:dyDescent="0.25">
      <c r="A213" s="235"/>
      <c r="B213" s="235"/>
      <c r="C213" s="268">
        <v>0</v>
      </c>
      <c r="D213" s="254" t="s">
        <v>167</v>
      </c>
      <c r="E213" s="114"/>
      <c r="F213" s="203"/>
      <c r="G213" s="106"/>
      <c r="H213" s="106"/>
      <c r="I213" s="106"/>
      <c r="J213" s="106"/>
      <c r="K213" s="106"/>
      <c r="L213" s="106"/>
      <c r="M213" s="106"/>
    </row>
    <row r="214" spans="1:13" s="108" customFormat="1" hidden="1" x14ac:dyDescent="0.25">
      <c r="A214" s="235"/>
      <c r="B214" s="235"/>
      <c r="C214" s="268">
        <v>0</v>
      </c>
      <c r="D214" s="254" t="s">
        <v>167</v>
      </c>
      <c r="E214" s="114"/>
      <c r="F214" s="286"/>
      <c r="G214" s="106"/>
      <c r="H214" s="106"/>
      <c r="I214" s="106"/>
      <c r="J214" s="106"/>
      <c r="K214" s="106"/>
      <c r="L214" s="106"/>
      <c r="M214" s="106"/>
    </row>
    <row r="215" spans="1:13" s="108" customFormat="1" hidden="1" x14ac:dyDescent="0.25">
      <c r="A215" s="235"/>
      <c r="B215" s="235"/>
      <c r="C215" s="268">
        <v>0</v>
      </c>
      <c r="D215" s="254" t="s">
        <v>167</v>
      </c>
      <c r="E215" s="114"/>
      <c r="F215" s="203"/>
      <c r="G215" s="106"/>
      <c r="H215" s="106"/>
      <c r="I215" s="106"/>
      <c r="J215" s="106"/>
      <c r="K215" s="106"/>
      <c r="L215" s="106"/>
      <c r="M215" s="106"/>
    </row>
    <row r="216" spans="1:13" s="108" customFormat="1" hidden="1" x14ac:dyDescent="0.25">
      <c r="A216" s="235"/>
      <c r="B216" s="235"/>
      <c r="C216" s="268">
        <v>0</v>
      </c>
      <c r="D216" s="254" t="s">
        <v>167</v>
      </c>
      <c r="E216" s="114"/>
      <c r="F216" s="286"/>
      <c r="G216" s="106"/>
      <c r="H216" s="106"/>
      <c r="I216" s="106"/>
      <c r="J216" s="106"/>
      <c r="K216" s="106"/>
      <c r="L216" s="106"/>
      <c r="M216" s="106"/>
    </row>
    <row r="217" spans="1:13" s="108" customFormat="1" hidden="1" x14ac:dyDescent="0.25">
      <c r="A217" s="235"/>
      <c r="B217" s="235"/>
      <c r="C217" s="268">
        <v>0</v>
      </c>
      <c r="D217" s="254" t="s">
        <v>167</v>
      </c>
      <c r="E217" s="114"/>
      <c r="F217" s="203"/>
      <c r="G217" s="106"/>
      <c r="H217" s="106"/>
      <c r="I217" s="106"/>
      <c r="J217" s="106"/>
      <c r="K217" s="106"/>
      <c r="L217" s="106"/>
      <c r="M217" s="106"/>
    </row>
    <row r="218" spans="1:13" s="108" customFormat="1" hidden="1" x14ac:dyDescent="0.25">
      <c r="A218" s="235"/>
      <c r="B218" s="235"/>
      <c r="C218" s="268">
        <v>0</v>
      </c>
      <c r="D218" s="254" t="s">
        <v>167</v>
      </c>
      <c r="E218" s="114"/>
      <c r="F218" s="286"/>
      <c r="G218" s="106"/>
      <c r="H218" s="106"/>
      <c r="I218" s="106"/>
      <c r="J218" s="106"/>
      <c r="K218" s="106"/>
      <c r="L218" s="106"/>
      <c r="M218" s="106"/>
    </row>
    <row r="219" spans="1:13" s="108" customFormat="1" hidden="1" x14ac:dyDescent="0.25">
      <c r="A219" s="235"/>
      <c r="B219" s="235"/>
      <c r="C219" s="268">
        <v>0</v>
      </c>
      <c r="D219" s="254" t="s">
        <v>167</v>
      </c>
      <c r="E219" s="114"/>
      <c r="F219" s="203"/>
      <c r="G219" s="106"/>
      <c r="H219" s="106"/>
      <c r="I219" s="106"/>
      <c r="J219" s="106"/>
      <c r="K219" s="106"/>
      <c r="L219" s="106"/>
      <c r="M219" s="106"/>
    </row>
    <row r="220" spans="1:13" s="108" customFormat="1" hidden="1" x14ac:dyDescent="0.25">
      <c r="A220" s="235"/>
      <c r="B220" s="235"/>
      <c r="C220" s="268">
        <v>0</v>
      </c>
      <c r="D220" s="254" t="s">
        <v>167</v>
      </c>
      <c r="E220" s="114"/>
      <c r="F220" s="286"/>
      <c r="G220" s="106"/>
      <c r="H220" s="106"/>
      <c r="I220" s="106"/>
      <c r="J220" s="106"/>
      <c r="K220" s="106"/>
      <c r="L220" s="106"/>
      <c r="M220" s="106"/>
    </row>
    <row r="221" spans="1:13" s="108" customFormat="1" hidden="1" x14ac:dyDescent="0.25">
      <c r="A221" s="235"/>
      <c r="B221" s="235"/>
      <c r="C221" s="268">
        <v>0</v>
      </c>
      <c r="D221" s="254" t="s">
        <v>167</v>
      </c>
      <c r="E221" s="114"/>
      <c r="F221" s="203"/>
      <c r="G221" s="106"/>
      <c r="H221" s="106"/>
      <c r="I221" s="106"/>
      <c r="J221" s="106"/>
      <c r="K221" s="106"/>
      <c r="L221" s="106"/>
      <c r="M221" s="106"/>
    </row>
    <row r="222" spans="1:13" s="108" customFormat="1" hidden="1" x14ac:dyDescent="0.25">
      <c r="A222" s="235"/>
      <c r="B222" s="235"/>
      <c r="C222" s="268">
        <v>0</v>
      </c>
      <c r="D222" s="254" t="s">
        <v>167</v>
      </c>
      <c r="E222" s="114"/>
      <c r="F222" s="286"/>
      <c r="G222" s="106"/>
      <c r="H222" s="106"/>
      <c r="I222" s="106"/>
      <c r="J222" s="106"/>
      <c r="K222" s="106"/>
      <c r="L222" s="106"/>
      <c r="M222" s="106"/>
    </row>
    <row r="223" spans="1:13" s="108" customFormat="1" hidden="1" x14ac:dyDescent="0.25">
      <c r="A223" s="235"/>
      <c r="B223" s="235"/>
      <c r="C223" s="268">
        <v>0</v>
      </c>
      <c r="D223" s="254" t="s">
        <v>167</v>
      </c>
      <c r="E223" s="114"/>
      <c r="F223" s="203"/>
      <c r="G223" s="106"/>
      <c r="H223" s="106"/>
      <c r="I223" s="106"/>
      <c r="J223" s="106"/>
      <c r="K223" s="106"/>
      <c r="L223" s="106"/>
      <c r="M223" s="106"/>
    </row>
    <row r="224" spans="1:13" s="108" customFormat="1" hidden="1" x14ac:dyDescent="0.25">
      <c r="A224" s="235"/>
      <c r="B224" s="235"/>
      <c r="C224" s="268">
        <v>0</v>
      </c>
      <c r="D224" s="254" t="s">
        <v>167</v>
      </c>
      <c r="E224" s="114"/>
      <c r="F224" s="286"/>
      <c r="G224" s="106"/>
      <c r="H224" s="106"/>
      <c r="I224" s="106"/>
      <c r="J224" s="106"/>
      <c r="K224" s="106"/>
      <c r="L224" s="106"/>
      <c r="M224" s="106"/>
    </row>
    <row r="225" spans="1:13" s="108" customFormat="1" hidden="1" x14ac:dyDescent="0.25">
      <c r="A225" s="235"/>
      <c r="B225" s="235"/>
      <c r="C225" s="268">
        <v>0</v>
      </c>
      <c r="D225" s="254" t="s">
        <v>167</v>
      </c>
      <c r="E225" s="114"/>
      <c r="F225" s="203"/>
      <c r="G225" s="106"/>
      <c r="H225" s="106"/>
      <c r="I225" s="106"/>
      <c r="J225" s="106"/>
      <c r="K225" s="106"/>
      <c r="L225" s="106"/>
      <c r="M225" s="106"/>
    </row>
    <row r="226" spans="1:13" s="108" customFormat="1" hidden="1" x14ac:dyDescent="0.25">
      <c r="A226" s="235"/>
      <c r="B226" s="235"/>
      <c r="C226" s="268">
        <v>0</v>
      </c>
      <c r="D226" s="254" t="s">
        <v>167</v>
      </c>
      <c r="E226" s="114"/>
      <c r="F226" s="286"/>
      <c r="G226" s="106"/>
      <c r="H226" s="106"/>
      <c r="I226" s="106"/>
      <c r="J226" s="106"/>
      <c r="K226" s="106"/>
      <c r="L226" s="106"/>
      <c r="M226" s="106"/>
    </row>
    <row r="227" spans="1:13" s="108" customFormat="1" hidden="1" x14ac:dyDescent="0.25">
      <c r="A227" s="235"/>
      <c r="B227" s="235"/>
      <c r="C227" s="268">
        <v>0</v>
      </c>
      <c r="D227" s="254" t="s">
        <v>167</v>
      </c>
      <c r="E227" s="114"/>
      <c r="F227" s="203"/>
      <c r="G227" s="106"/>
      <c r="H227" s="106"/>
      <c r="I227" s="106"/>
      <c r="J227" s="106"/>
      <c r="K227" s="106"/>
      <c r="L227" s="106"/>
      <c r="M227" s="106"/>
    </row>
    <row r="228" spans="1:13" s="108" customFormat="1" hidden="1" x14ac:dyDescent="0.25">
      <c r="A228" s="235"/>
      <c r="B228" s="235"/>
      <c r="C228" s="268">
        <v>0</v>
      </c>
      <c r="D228" s="254" t="s">
        <v>167</v>
      </c>
      <c r="E228" s="114"/>
      <c r="F228" s="286"/>
      <c r="G228" s="106"/>
      <c r="H228" s="106"/>
      <c r="I228" s="106"/>
      <c r="J228" s="106"/>
      <c r="K228" s="106"/>
      <c r="L228" s="106"/>
      <c r="M228" s="106"/>
    </row>
    <row r="229" spans="1:13" s="108" customFormat="1" hidden="1" x14ac:dyDescent="0.25">
      <c r="A229" s="235"/>
      <c r="B229" s="235"/>
      <c r="C229" s="268">
        <v>0</v>
      </c>
      <c r="D229" s="254" t="s">
        <v>167</v>
      </c>
      <c r="E229" s="114"/>
      <c r="F229" s="203"/>
      <c r="G229" s="106"/>
      <c r="H229" s="106"/>
      <c r="I229" s="106"/>
      <c r="J229" s="106"/>
      <c r="K229" s="106"/>
      <c r="L229" s="106"/>
      <c r="M229" s="106"/>
    </row>
    <row r="230" spans="1:13" s="108" customFormat="1" hidden="1" x14ac:dyDescent="0.25">
      <c r="A230" s="235"/>
      <c r="B230" s="235"/>
      <c r="C230" s="268">
        <v>0</v>
      </c>
      <c r="D230" s="254" t="s">
        <v>167</v>
      </c>
      <c r="E230" s="114"/>
      <c r="F230" s="286"/>
      <c r="G230" s="106"/>
      <c r="H230" s="106"/>
      <c r="I230" s="106"/>
      <c r="J230" s="106"/>
      <c r="K230" s="106"/>
      <c r="L230" s="106"/>
      <c r="M230" s="106"/>
    </row>
    <row r="231" spans="1:13" s="108" customFormat="1" hidden="1" x14ac:dyDescent="0.25">
      <c r="A231" s="235"/>
      <c r="B231" s="235"/>
      <c r="C231" s="268">
        <v>0</v>
      </c>
      <c r="D231" s="254" t="s">
        <v>167</v>
      </c>
      <c r="E231" s="114"/>
      <c r="F231" s="203"/>
      <c r="G231" s="106"/>
      <c r="H231" s="106"/>
      <c r="I231" s="106"/>
      <c r="J231" s="106"/>
      <c r="K231" s="106"/>
      <c r="L231" s="106"/>
      <c r="M231" s="106"/>
    </row>
    <row r="232" spans="1:13" s="108" customFormat="1" hidden="1" x14ac:dyDescent="0.25">
      <c r="A232" s="235"/>
      <c r="B232" s="235"/>
      <c r="C232" s="268">
        <v>0</v>
      </c>
      <c r="D232" s="254" t="s">
        <v>167</v>
      </c>
      <c r="E232" s="114"/>
      <c r="F232" s="286"/>
      <c r="G232" s="106"/>
      <c r="H232" s="106"/>
      <c r="I232" s="106"/>
      <c r="J232" s="106"/>
      <c r="K232" s="106"/>
      <c r="L232" s="106"/>
      <c r="M232" s="106"/>
    </row>
    <row r="233" spans="1:13" s="108" customFormat="1" hidden="1" x14ac:dyDescent="0.25">
      <c r="A233" s="235"/>
      <c r="B233" s="235"/>
      <c r="C233" s="268">
        <v>0</v>
      </c>
      <c r="D233" s="254" t="s">
        <v>167</v>
      </c>
      <c r="E233" s="114"/>
      <c r="F233" s="203"/>
      <c r="G233" s="106"/>
      <c r="H233" s="106"/>
      <c r="I233" s="106"/>
      <c r="J233" s="106"/>
      <c r="K233" s="106"/>
      <c r="L233" s="106"/>
      <c r="M233" s="106"/>
    </row>
    <row r="234" spans="1:13" s="108" customFormat="1" hidden="1" x14ac:dyDescent="0.25">
      <c r="A234" s="235"/>
      <c r="B234" s="235"/>
      <c r="C234" s="268">
        <v>0</v>
      </c>
      <c r="D234" s="254" t="s">
        <v>167</v>
      </c>
      <c r="E234" s="114"/>
      <c r="F234" s="286"/>
      <c r="G234" s="106"/>
      <c r="H234" s="106"/>
      <c r="I234" s="106"/>
      <c r="J234" s="106"/>
      <c r="K234" s="106"/>
      <c r="L234" s="106"/>
      <c r="M234" s="106"/>
    </row>
    <row r="235" spans="1:13" s="108" customFormat="1" hidden="1" x14ac:dyDescent="0.25">
      <c r="A235" s="235"/>
      <c r="B235" s="235"/>
      <c r="C235" s="268">
        <v>0</v>
      </c>
      <c r="D235" s="254" t="s">
        <v>167</v>
      </c>
      <c r="E235" s="114"/>
      <c r="F235" s="203"/>
      <c r="G235" s="106"/>
      <c r="H235" s="106"/>
      <c r="I235" s="106"/>
      <c r="J235" s="106"/>
      <c r="K235" s="106"/>
      <c r="L235" s="106"/>
      <c r="M235" s="106"/>
    </row>
    <row r="236" spans="1:13" s="108" customFormat="1" hidden="1" x14ac:dyDescent="0.25">
      <c r="A236" s="235"/>
      <c r="B236" s="235"/>
      <c r="C236" s="268">
        <v>0</v>
      </c>
      <c r="D236" s="254" t="s">
        <v>167</v>
      </c>
      <c r="E236" s="114"/>
      <c r="F236" s="286"/>
      <c r="G236" s="106"/>
      <c r="H236" s="106"/>
      <c r="I236" s="106"/>
      <c r="J236" s="106"/>
      <c r="K236" s="106"/>
      <c r="L236" s="106"/>
      <c r="M236" s="106"/>
    </row>
    <row r="237" spans="1:13" s="108" customFormat="1" hidden="1" x14ac:dyDescent="0.25">
      <c r="A237" s="235"/>
      <c r="B237" s="235"/>
      <c r="C237" s="268">
        <v>0</v>
      </c>
      <c r="D237" s="254" t="s">
        <v>167</v>
      </c>
      <c r="E237" s="114"/>
      <c r="F237" s="203"/>
      <c r="G237" s="106"/>
      <c r="H237" s="106"/>
      <c r="I237" s="106"/>
      <c r="J237" s="106"/>
      <c r="K237" s="106"/>
      <c r="L237" s="106"/>
      <c r="M237" s="106"/>
    </row>
    <row r="238" spans="1:13" s="108" customFormat="1" hidden="1" x14ac:dyDescent="0.25">
      <c r="A238" s="235"/>
      <c r="B238" s="235"/>
      <c r="C238" s="268">
        <v>0</v>
      </c>
      <c r="D238" s="254" t="s">
        <v>167</v>
      </c>
      <c r="E238" s="114"/>
      <c r="F238" s="286"/>
      <c r="G238" s="106"/>
      <c r="H238" s="106"/>
      <c r="I238" s="106"/>
      <c r="J238" s="106"/>
      <c r="K238" s="106"/>
      <c r="L238" s="106"/>
      <c r="M238" s="106"/>
    </row>
    <row r="239" spans="1:13" s="108" customFormat="1" hidden="1" x14ac:dyDescent="0.25">
      <c r="A239" s="235"/>
      <c r="B239" s="235"/>
      <c r="C239" s="268">
        <v>0</v>
      </c>
      <c r="D239" s="254" t="s">
        <v>167</v>
      </c>
      <c r="E239" s="114"/>
      <c r="F239" s="203"/>
      <c r="G239" s="106"/>
      <c r="H239" s="106"/>
      <c r="I239" s="106"/>
      <c r="J239" s="106"/>
      <c r="K239" s="106"/>
      <c r="L239" s="106"/>
      <c r="M239" s="106"/>
    </row>
    <row r="240" spans="1:13" s="108" customFormat="1" hidden="1" x14ac:dyDescent="0.25">
      <c r="A240" s="235"/>
      <c r="B240" s="235"/>
      <c r="C240" s="268">
        <v>0</v>
      </c>
      <c r="D240" s="254" t="s">
        <v>167</v>
      </c>
      <c r="E240" s="114"/>
      <c r="F240" s="286"/>
      <c r="G240" s="106"/>
      <c r="H240" s="106"/>
      <c r="I240" s="106"/>
      <c r="J240" s="106"/>
      <c r="K240" s="106"/>
      <c r="L240" s="106"/>
      <c r="M240" s="106"/>
    </row>
    <row r="241" spans="1:13" s="108" customFormat="1" hidden="1" x14ac:dyDescent="0.25">
      <c r="A241" s="235"/>
      <c r="B241" s="235"/>
      <c r="C241" s="268">
        <v>0</v>
      </c>
      <c r="D241" s="254" t="s">
        <v>167</v>
      </c>
      <c r="E241" s="114"/>
      <c r="F241" s="203"/>
      <c r="G241" s="106"/>
      <c r="H241" s="106"/>
      <c r="I241" s="106"/>
      <c r="J241" s="106"/>
      <c r="K241" s="106"/>
      <c r="L241" s="106"/>
      <c r="M241" s="106"/>
    </row>
    <row r="242" spans="1:13" s="108" customFormat="1" hidden="1" x14ac:dyDescent="0.25">
      <c r="A242" s="235"/>
      <c r="B242" s="235"/>
      <c r="C242" s="268">
        <v>0</v>
      </c>
      <c r="D242" s="254" t="s">
        <v>167</v>
      </c>
      <c r="E242" s="114"/>
      <c r="F242" s="286"/>
      <c r="G242" s="106"/>
      <c r="H242" s="106"/>
      <c r="I242" s="106"/>
      <c r="J242" s="106"/>
      <c r="K242" s="106"/>
      <c r="L242" s="106"/>
      <c r="M242" s="106"/>
    </row>
    <row r="243" spans="1:13" s="108" customFormat="1" hidden="1" x14ac:dyDescent="0.25">
      <c r="A243" s="235"/>
      <c r="B243" s="235"/>
      <c r="C243" s="268">
        <v>0</v>
      </c>
      <c r="D243" s="254" t="s">
        <v>167</v>
      </c>
      <c r="E243" s="114"/>
      <c r="F243" s="203"/>
      <c r="G243" s="106"/>
      <c r="H243" s="106"/>
      <c r="I243" s="106"/>
      <c r="J243" s="106"/>
      <c r="K243" s="106"/>
      <c r="L243" s="106"/>
      <c r="M243" s="106"/>
    </row>
    <row r="244" spans="1:13" s="108" customFormat="1" hidden="1" x14ac:dyDescent="0.25">
      <c r="A244" s="235"/>
      <c r="B244" s="235"/>
      <c r="C244" s="268">
        <v>0</v>
      </c>
      <c r="D244" s="254" t="s">
        <v>167</v>
      </c>
      <c r="E244" s="114"/>
      <c r="F244" s="286"/>
      <c r="G244" s="106"/>
      <c r="H244" s="106"/>
      <c r="I244" s="106"/>
      <c r="J244" s="106"/>
      <c r="K244" s="106"/>
      <c r="L244" s="106"/>
      <c r="M244" s="106"/>
    </row>
    <row r="245" spans="1:13" s="108" customFormat="1" hidden="1" x14ac:dyDescent="0.25">
      <c r="A245" s="235"/>
      <c r="B245" s="235"/>
      <c r="C245" s="268">
        <v>0</v>
      </c>
      <c r="D245" s="254" t="s">
        <v>167</v>
      </c>
      <c r="E245" s="114"/>
      <c r="F245" s="203"/>
      <c r="G245" s="106"/>
      <c r="H245" s="106"/>
      <c r="I245" s="106"/>
      <c r="J245" s="106"/>
      <c r="K245" s="106"/>
      <c r="L245" s="106"/>
      <c r="M245" s="106"/>
    </row>
    <row r="246" spans="1:13" s="108" customFormat="1" hidden="1" x14ac:dyDescent="0.25">
      <c r="A246" s="235"/>
      <c r="B246" s="235"/>
      <c r="C246" s="268">
        <v>0</v>
      </c>
      <c r="D246" s="254" t="s">
        <v>167</v>
      </c>
      <c r="E246" s="114"/>
      <c r="F246" s="286"/>
      <c r="G246" s="106"/>
      <c r="H246" s="106"/>
      <c r="I246" s="106"/>
      <c r="J246" s="106"/>
      <c r="K246" s="106"/>
      <c r="L246" s="106"/>
      <c r="M246" s="106"/>
    </row>
    <row r="247" spans="1:13" s="108" customFormat="1" hidden="1" x14ac:dyDescent="0.25">
      <c r="A247" s="235"/>
      <c r="B247" s="235"/>
      <c r="C247" s="268">
        <v>0</v>
      </c>
      <c r="D247" s="254" t="s">
        <v>167</v>
      </c>
      <c r="E247" s="114"/>
      <c r="F247" s="203"/>
      <c r="G247" s="106"/>
      <c r="H247" s="106"/>
      <c r="I247" s="106"/>
      <c r="J247" s="106"/>
      <c r="K247" s="106"/>
      <c r="L247" s="106"/>
      <c r="M247" s="106"/>
    </row>
    <row r="248" spans="1:13" s="108" customFormat="1" hidden="1" x14ac:dyDescent="0.25">
      <c r="A248" s="235"/>
      <c r="B248" s="235"/>
      <c r="C248" s="268">
        <v>0</v>
      </c>
      <c r="D248" s="254" t="s">
        <v>167</v>
      </c>
      <c r="E248" s="114"/>
      <c r="F248" s="286"/>
      <c r="G248" s="106"/>
      <c r="H248" s="106"/>
      <c r="I248" s="106"/>
      <c r="J248" s="106"/>
      <c r="K248" s="106"/>
      <c r="L248" s="106"/>
      <c r="M248" s="106"/>
    </row>
    <row r="249" spans="1:13" s="108" customFormat="1" hidden="1" x14ac:dyDescent="0.25">
      <c r="A249" s="235"/>
      <c r="B249" s="235"/>
      <c r="C249" s="268">
        <v>0</v>
      </c>
      <c r="D249" s="254" t="s">
        <v>167</v>
      </c>
      <c r="E249" s="114"/>
      <c r="F249" s="203"/>
      <c r="G249" s="106"/>
      <c r="H249" s="106"/>
      <c r="I249" s="106"/>
      <c r="J249" s="106"/>
      <c r="K249" s="106"/>
      <c r="L249" s="106"/>
      <c r="M249" s="106"/>
    </row>
    <row r="250" spans="1:13" s="108" customFormat="1" hidden="1" x14ac:dyDescent="0.25">
      <c r="A250" s="235"/>
      <c r="B250" s="235"/>
      <c r="C250" s="268">
        <v>0</v>
      </c>
      <c r="D250" s="254" t="s">
        <v>167</v>
      </c>
      <c r="E250" s="114"/>
      <c r="F250" s="286"/>
      <c r="G250" s="106"/>
      <c r="H250" s="106"/>
      <c r="I250" s="106"/>
      <c r="J250" s="106"/>
      <c r="K250" s="106"/>
      <c r="L250" s="106"/>
      <c r="M250" s="106"/>
    </row>
    <row r="251" spans="1:13" s="108" customFormat="1" hidden="1" x14ac:dyDescent="0.25">
      <c r="A251" s="235"/>
      <c r="B251" s="235"/>
      <c r="C251" s="268">
        <v>0</v>
      </c>
      <c r="D251" s="254" t="s">
        <v>167</v>
      </c>
      <c r="E251" s="114"/>
      <c r="F251" s="203"/>
      <c r="G251" s="106"/>
      <c r="H251" s="106"/>
      <c r="I251" s="106"/>
      <c r="J251" s="106"/>
      <c r="K251" s="106"/>
      <c r="L251" s="106"/>
      <c r="M251" s="106"/>
    </row>
    <row r="252" spans="1:13" s="108" customFormat="1" hidden="1" x14ac:dyDescent="0.25">
      <c r="A252" s="235"/>
      <c r="B252" s="235"/>
      <c r="C252" s="268">
        <v>0</v>
      </c>
      <c r="D252" s="254" t="s">
        <v>167</v>
      </c>
      <c r="E252" s="114"/>
      <c r="F252" s="286"/>
      <c r="G252" s="106"/>
      <c r="H252" s="106"/>
      <c r="I252" s="106"/>
      <c r="J252" s="106"/>
      <c r="K252" s="106"/>
      <c r="L252" s="106"/>
      <c r="M252" s="106"/>
    </row>
    <row r="253" spans="1:13" s="108" customFormat="1" hidden="1" x14ac:dyDescent="0.25">
      <c r="A253" s="235"/>
      <c r="B253" s="235"/>
      <c r="C253" s="268">
        <v>0</v>
      </c>
      <c r="D253" s="254" t="s">
        <v>167</v>
      </c>
      <c r="E253" s="114"/>
      <c r="F253" s="203"/>
      <c r="G253" s="106"/>
      <c r="H253" s="106"/>
      <c r="I253" s="106"/>
      <c r="J253" s="106"/>
      <c r="K253" s="106"/>
      <c r="L253" s="106"/>
      <c r="M253" s="106"/>
    </row>
    <row r="254" spans="1:13" s="108" customFormat="1" hidden="1" x14ac:dyDescent="0.25">
      <c r="A254" s="235"/>
      <c r="B254" s="235"/>
      <c r="C254" s="268">
        <v>0</v>
      </c>
      <c r="D254" s="254" t="s">
        <v>167</v>
      </c>
      <c r="E254" s="114"/>
      <c r="F254" s="286"/>
      <c r="G254" s="106"/>
      <c r="H254" s="106"/>
      <c r="I254" s="106"/>
      <c r="J254" s="106"/>
      <c r="K254" s="106"/>
      <c r="L254" s="106"/>
      <c r="M254" s="106"/>
    </row>
    <row r="255" spans="1:13" s="108" customFormat="1" hidden="1" x14ac:dyDescent="0.25">
      <c r="A255" s="235"/>
      <c r="B255" s="235"/>
      <c r="C255" s="268">
        <v>0</v>
      </c>
      <c r="D255" s="254" t="s">
        <v>167</v>
      </c>
      <c r="E255" s="114"/>
      <c r="F255" s="203"/>
      <c r="G255" s="106"/>
      <c r="H255" s="106"/>
      <c r="I255" s="106"/>
      <c r="J255" s="106"/>
      <c r="K255" s="106"/>
      <c r="L255" s="106"/>
      <c r="M255" s="106"/>
    </row>
    <row r="256" spans="1:13" s="108" customFormat="1" hidden="1" x14ac:dyDescent="0.25">
      <c r="A256" s="235"/>
      <c r="B256" s="235"/>
      <c r="C256" s="268">
        <v>0</v>
      </c>
      <c r="D256" s="254" t="s">
        <v>167</v>
      </c>
      <c r="E256" s="114"/>
      <c r="F256" s="286"/>
      <c r="G256" s="106"/>
      <c r="H256" s="106"/>
      <c r="I256" s="106"/>
      <c r="J256" s="106"/>
      <c r="K256" s="106"/>
      <c r="L256" s="106"/>
      <c r="M256" s="106"/>
    </row>
    <row r="257" spans="1:14" s="108" customFormat="1" hidden="1" x14ac:dyDescent="0.25">
      <c r="A257" s="235"/>
      <c r="B257" s="235"/>
      <c r="C257" s="268">
        <v>0</v>
      </c>
      <c r="D257" s="254" t="s">
        <v>167</v>
      </c>
      <c r="E257" s="114"/>
      <c r="F257" s="203"/>
      <c r="G257" s="106"/>
      <c r="H257" s="106"/>
      <c r="I257" s="106"/>
      <c r="J257" s="106"/>
      <c r="K257" s="106"/>
      <c r="L257" s="106"/>
      <c r="M257" s="106"/>
    </row>
    <row r="258" spans="1:14" s="108" customFormat="1" hidden="1" x14ac:dyDescent="0.25">
      <c r="A258" s="235"/>
      <c r="B258" s="235"/>
      <c r="C258" s="268">
        <v>0</v>
      </c>
      <c r="D258" s="254" t="s">
        <v>167</v>
      </c>
      <c r="E258" s="114"/>
      <c r="F258" s="286"/>
      <c r="G258" s="106"/>
      <c r="H258" s="106"/>
      <c r="I258" s="106"/>
      <c r="J258" s="106"/>
      <c r="K258" s="106"/>
      <c r="L258" s="106"/>
      <c r="M258" s="106"/>
    </row>
    <row r="259" spans="1:14" s="108" customFormat="1" hidden="1" x14ac:dyDescent="0.25">
      <c r="A259" s="235"/>
      <c r="B259" s="235"/>
      <c r="C259" s="268">
        <v>0</v>
      </c>
      <c r="D259" s="254" t="s">
        <v>167</v>
      </c>
      <c r="E259" s="114"/>
      <c r="F259" s="203"/>
      <c r="G259" s="106"/>
      <c r="H259" s="106"/>
      <c r="I259" s="106"/>
      <c r="J259" s="106"/>
      <c r="K259" s="106"/>
      <c r="L259" s="106"/>
      <c r="M259" s="106"/>
    </row>
    <row r="260" spans="1:14" s="108" customFormat="1" hidden="1" x14ac:dyDescent="0.25">
      <c r="A260" s="235"/>
      <c r="B260" s="235"/>
      <c r="C260" s="268">
        <v>0</v>
      </c>
      <c r="D260" s="254" t="s">
        <v>167</v>
      </c>
      <c r="E260" s="114"/>
      <c r="F260" s="286"/>
      <c r="G260" s="106"/>
      <c r="H260" s="106"/>
      <c r="I260" s="106"/>
      <c r="J260" s="106"/>
      <c r="K260" s="106"/>
      <c r="L260" s="106"/>
      <c r="M260" s="106"/>
    </row>
    <row r="261" spans="1:14" s="108" customFormat="1" hidden="1" x14ac:dyDescent="0.25">
      <c r="A261" s="235"/>
      <c r="B261" s="235"/>
      <c r="C261" s="268">
        <v>0</v>
      </c>
      <c r="D261" s="254" t="s">
        <v>167</v>
      </c>
      <c r="E261" s="114"/>
      <c r="F261" s="203"/>
      <c r="G261" s="106"/>
      <c r="H261" s="106"/>
      <c r="I261" s="106"/>
      <c r="J261" s="106"/>
      <c r="K261" s="106"/>
      <c r="L261" s="106"/>
      <c r="M261" s="106"/>
    </row>
    <row r="262" spans="1:14" s="108" customFormat="1" hidden="1" x14ac:dyDescent="0.25">
      <c r="A262" s="235"/>
      <c r="B262" s="235"/>
      <c r="C262" s="268">
        <v>0</v>
      </c>
      <c r="D262" s="254" t="s">
        <v>167</v>
      </c>
      <c r="E262" s="114"/>
      <c r="F262" s="286"/>
      <c r="G262" s="106"/>
      <c r="H262" s="106"/>
      <c r="I262" s="106"/>
      <c r="J262" s="106"/>
      <c r="K262" s="106"/>
      <c r="L262" s="106"/>
      <c r="M262" s="106"/>
    </row>
    <row r="263" spans="1:14" s="108" customFormat="1" hidden="1" x14ac:dyDescent="0.25">
      <c r="A263" s="235"/>
      <c r="B263" s="235"/>
      <c r="C263" s="268">
        <v>0</v>
      </c>
      <c r="D263" s="254" t="s">
        <v>167</v>
      </c>
      <c r="E263" s="114"/>
      <c r="F263" s="203"/>
      <c r="G263" s="106"/>
      <c r="H263" s="106"/>
      <c r="I263" s="106"/>
      <c r="J263" s="106"/>
      <c r="K263" s="106"/>
      <c r="L263" s="106"/>
      <c r="M263" s="106"/>
    </row>
    <row r="264" spans="1:14" s="108" customFormat="1" hidden="1" x14ac:dyDescent="0.25">
      <c r="A264" s="235"/>
      <c r="B264" s="235"/>
      <c r="C264" s="268">
        <v>0</v>
      </c>
      <c r="D264" s="254" t="s">
        <v>167</v>
      </c>
      <c r="E264" s="114"/>
      <c r="F264" s="286"/>
      <c r="G264" s="106"/>
      <c r="H264" s="106"/>
      <c r="I264" s="106"/>
      <c r="J264" s="106"/>
      <c r="K264" s="106"/>
      <c r="L264" s="106"/>
      <c r="M264" s="106"/>
    </row>
    <row r="265" spans="1:14" s="108" customFormat="1" hidden="1" x14ac:dyDescent="0.25">
      <c r="A265" s="235"/>
      <c r="B265" s="235"/>
      <c r="C265" s="268">
        <v>0</v>
      </c>
      <c r="D265" s="254" t="s">
        <v>167</v>
      </c>
      <c r="E265" s="114"/>
      <c r="F265" s="203"/>
      <c r="G265" s="106"/>
      <c r="H265" s="106"/>
      <c r="I265" s="106"/>
      <c r="J265" s="106"/>
      <c r="K265" s="106"/>
      <c r="L265" s="106"/>
      <c r="M265" s="106"/>
    </row>
    <row r="266" spans="1:14" s="108" customFormat="1" x14ac:dyDescent="0.25">
      <c r="A266" s="235"/>
      <c r="B266" s="235"/>
      <c r="C266" s="269">
        <v>0</v>
      </c>
      <c r="D266" s="254" t="s">
        <v>167</v>
      </c>
      <c r="E266" s="106"/>
      <c r="F266" s="203"/>
      <c r="G266" s="106"/>
      <c r="H266" s="106"/>
      <c r="I266" s="106"/>
      <c r="J266" s="106"/>
      <c r="K266" s="106"/>
      <c r="L266" s="106"/>
      <c r="M266" s="106"/>
    </row>
    <row r="267" spans="1:14" x14ac:dyDescent="0.25">
      <c r="A267" s="194"/>
      <c r="B267" s="193" t="s">
        <v>177</v>
      </c>
      <c r="C267" s="153">
        <f>ROUND(SUBTOTAL(109,C136:C266),2)</f>
        <v>0</v>
      </c>
      <c r="D267" s="254" t="s">
        <v>167</v>
      </c>
      <c r="E267" s="89"/>
      <c r="F267" s="41" t="s">
        <v>166</v>
      </c>
      <c r="G267" s="89"/>
      <c r="H267" s="89"/>
      <c r="I267" s="89"/>
      <c r="J267" s="89"/>
      <c r="K267" s="89"/>
      <c r="L267" s="89"/>
      <c r="M267" s="89"/>
    </row>
    <row r="268" spans="1:14" x14ac:dyDescent="0.25">
      <c r="A268" s="89"/>
      <c r="B268" s="89"/>
      <c r="C268" s="89"/>
      <c r="D268" s="156" t="s">
        <v>159</v>
      </c>
      <c r="E268" s="89"/>
      <c r="F268" s="151"/>
    </row>
    <row r="269" spans="1:14" x14ac:dyDescent="0.25">
      <c r="A269" s="89"/>
      <c r="B269" s="193" t="s">
        <v>178</v>
      </c>
      <c r="C269" s="153">
        <f>+C267+C135</f>
        <v>0</v>
      </c>
      <c r="D269" s="159" t="s">
        <v>159</v>
      </c>
      <c r="E269" s="89"/>
      <c r="F269" s="160" t="s">
        <v>170</v>
      </c>
    </row>
    <row r="270" spans="1:14" x14ac:dyDescent="0.25">
      <c r="D270" s="156" t="s">
        <v>159</v>
      </c>
      <c r="E270" s="89"/>
    </row>
    <row r="271" spans="1:14" x14ac:dyDescent="0.25">
      <c r="A271" s="174" t="s">
        <v>171</v>
      </c>
      <c r="B271" s="162"/>
      <c r="C271" s="163"/>
      <c r="D271" s="156" t="s">
        <v>164</v>
      </c>
      <c r="E271" s="89"/>
      <c r="F271" s="151" t="s">
        <v>172</v>
      </c>
    </row>
    <row r="272" spans="1:14" ht="45" customHeight="1" x14ac:dyDescent="0.25">
      <c r="A272" s="408"/>
      <c r="B272" s="409"/>
      <c r="C272" s="410"/>
      <c r="D272" s="257" t="s">
        <v>164</v>
      </c>
      <c r="E272" s="89"/>
      <c r="F272" s="413" t="s">
        <v>173</v>
      </c>
      <c r="G272" s="413"/>
      <c r="H272" s="413"/>
      <c r="I272" s="413"/>
      <c r="J272" s="413"/>
      <c r="K272" s="413"/>
      <c r="L272" s="413"/>
      <c r="M272" s="413"/>
      <c r="N272" s="413"/>
    </row>
    <row r="273" spans="1:14" x14ac:dyDescent="0.25">
      <c r="D273" s="240" t="s">
        <v>167</v>
      </c>
      <c r="E273" s="89"/>
    </row>
    <row r="274" spans="1:14" x14ac:dyDescent="0.25">
      <c r="A274" s="105" t="s">
        <v>174</v>
      </c>
      <c r="B274" s="164"/>
      <c r="C274" s="165"/>
      <c r="D274" s="253" t="s">
        <v>167</v>
      </c>
      <c r="E274" s="89"/>
      <c r="F274" s="151" t="s">
        <v>172</v>
      </c>
      <c r="H274" s="89"/>
    </row>
    <row r="275" spans="1:14" ht="45" customHeight="1" x14ac:dyDescent="0.25">
      <c r="A275" s="408"/>
      <c r="B275" s="409"/>
      <c r="C275" s="410"/>
      <c r="D275" s="258" t="s">
        <v>167</v>
      </c>
      <c r="E275" s="89"/>
      <c r="F275" s="413" t="s">
        <v>173</v>
      </c>
      <c r="G275" s="413"/>
      <c r="H275" s="413"/>
      <c r="I275" s="413"/>
      <c r="J275" s="413"/>
      <c r="K275" s="413"/>
      <c r="L275" s="413"/>
      <c r="M275" s="413"/>
      <c r="N275" s="413"/>
    </row>
    <row r="276" spans="1:14" x14ac:dyDescent="0.25">
      <c r="A276" s="89"/>
      <c r="B276" s="89"/>
      <c r="C276" s="89"/>
      <c r="D276" s="240"/>
      <c r="E276" s="89"/>
    </row>
    <row r="277" spans="1:14" x14ac:dyDescent="0.25">
      <c r="A277" s="89"/>
      <c r="B277" s="89"/>
      <c r="C277" s="89"/>
    </row>
    <row r="278" spans="1:14" x14ac:dyDescent="0.25">
      <c r="A278" s="89"/>
      <c r="B278" s="89"/>
      <c r="C278" s="89"/>
    </row>
    <row r="279" spans="1:14" x14ac:dyDescent="0.25">
      <c r="A279" s="89"/>
      <c r="B279" s="89"/>
      <c r="C279" s="89"/>
    </row>
    <row r="280" spans="1:14" x14ac:dyDescent="0.25">
      <c r="A280" s="89"/>
      <c r="B280" s="89"/>
      <c r="C280" s="89"/>
    </row>
    <row r="281" spans="1:14" x14ac:dyDescent="0.25">
      <c r="A281" s="89"/>
      <c r="B281" s="89"/>
      <c r="C281" s="89"/>
    </row>
    <row r="282" spans="1:14" x14ac:dyDescent="0.25">
      <c r="A282" s="89"/>
      <c r="B282" s="89"/>
      <c r="C282" s="89"/>
    </row>
    <row r="283" spans="1:14" x14ac:dyDescent="0.25">
      <c r="A283" s="89"/>
      <c r="B283" s="89"/>
      <c r="C283" s="89"/>
    </row>
    <row r="284" spans="1:14" x14ac:dyDescent="0.25">
      <c r="A284" s="89"/>
      <c r="B284" s="89"/>
      <c r="C284" s="89"/>
    </row>
    <row r="285" spans="1:14" x14ac:dyDescent="0.25">
      <c r="A285" s="89"/>
      <c r="B285" s="89"/>
      <c r="C285" s="89"/>
    </row>
    <row r="286" spans="1:14" x14ac:dyDescent="0.25">
      <c r="A286" s="89"/>
      <c r="B286" s="89"/>
      <c r="C286" s="89"/>
    </row>
    <row r="287" spans="1:14" x14ac:dyDescent="0.25">
      <c r="A287" s="89"/>
      <c r="B287" s="89"/>
      <c r="C287" s="89"/>
    </row>
    <row r="288" spans="1:14" x14ac:dyDescent="0.25">
      <c r="A288" s="89"/>
      <c r="B288" s="89"/>
      <c r="C288" s="89"/>
    </row>
    <row r="289" spans="1:3" x14ac:dyDescent="0.25">
      <c r="A289" s="89"/>
      <c r="B289" s="89"/>
      <c r="C289" s="89"/>
    </row>
    <row r="290" spans="1:3" x14ac:dyDescent="0.25">
      <c r="A290" s="89"/>
      <c r="B290" s="89"/>
      <c r="C290" s="89"/>
    </row>
    <row r="291" spans="1:3" x14ac:dyDescent="0.25">
      <c r="A291" s="89"/>
      <c r="B291" s="89"/>
      <c r="C291" s="89"/>
    </row>
    <row r="292" spans="1:3" x14ac:dyDescent="0.25">
      <c r="A292" s="89"/>
      <c r="B292" s="89"/>
      <c r="C292" s="89"/>
    </row>
    <row r="293" spans="1:3" x14ac:dyDescent="0.25">
      <c r="A293" s="89"/>
      <c r="B293" s="89"/>
      <c r="C293" s="89"/>
    </row>
    <row r="294" spans="1:3" x14ac:dyDescent="0.25">
      <c r="A294" s="89"/>
      <c r="B294" s="89"/>
      <c r="C294" s="89"/>
    </row>
    <row r="295" spans="1:3" x14ac:dyDescent="0.25">
      <c r="A295" s="89"/>
      <c r="B295" s="89"/>
      <c r="C295" s="89"/>
    </row>
    <row r="296" spans="1:3" x14ac:dyDescent="0.25">
      <c r="A296" s="89"/>
      <c r="B296" s="89"/>
      <c r="C296" s="89"/>
    </row>
    <row r="297" spans="1:3" x14ac:dyDescent="0.25">
      <c r="A297" s="89"/>
      <c r="B297" s="89"/>
      <c r="C297" s="89"/>
    </row>
    <row r="298" spans="1:3" x14ac:dyDescent="0.25">
      <c r="A298" s="89"/>
      <c r="B298" s="89"/>
      <c r="C298" s="89"/>
    </row>
    <row r="299" spans="1:3" x14ac:dyDescent="0.25">
      <c r="A299" s="89"/>
      <c r="B299" s="89"/>
      <c r="C299" s="89"/>
    </row>
    <row r="300" spans="1:3" x14ac:dyDescent="0.25">
      <c r="A300" s="89"/>
      <c r="B300" s="89"/>
      <c r="C300" s="89"/>
    </row>
    <row r="301" spans="1:3" x14ac:dyDescent="0.25">
      <c r="A301" s="89"/>
      <c r="B301" s="89"/>
      <c r="C301" s="89"/>
    </row>
    <row r="302" spans="1:3" x14ac:dyDescent="0.25">
      <c r="A302" s="89"/>
      <c r="B302" s="89"/>
      <c r="C302" s="89"/>
    </row>
    <row r="303" spans="1:3" x14ac:dyDescent="0.25">
      <c r="A303" s="89"/>
      <c r="B303" s="89"/>
      <c r="C303" s="89"/>
    </row>
    <row r="304" spans="1:3" x14ac:dyDescent="0.25">
      <c r="A304" s="89"/>
      <c r="B304" s="89"/>
      <c r="C304" s="89"/>
    </row>
    <row r="305" spans="1:3" x14ac:dyDescent="0.25">
      <c r="A305" s="89"/>
      <c r="B305" s="89"/>
      <c r="C305" s="89"/>
    </row>
    <row r="306" spans="1:3" x14ac:dyDescent="0.25">
      <c r="A306" s="89"/>
      <c r="B306" s="89"/>
      <c r="C306" s="89"/>
    </row>
    <row r="307" spans="1:3" x14ac:dyDescent="0.25">
      <c r="A307" s="89"/>
      <c r="B307" s="89"/>
      <c r="C307" s="89"/>
    </row>
    <row r="308" spans="1:3" x14ac:dyDescent="0.25">
      <c r="A308" s="89"/>
      <c r="B308" s="89"/>
      <c r="C308" s="89"/>
    </row>
    <row r="309" spans="1:3" x14ac:dyDescent="0.25">
      <c r="A309" s="89"/>
      <c r="B309" s="89"/>
      <c r="C309" s="89"/>
    </row>
    <row r="310" spans="1:3" x14ac:dyDescent="0.25">
      <c r="A310" s="89"/>
      <c r="B310" s="89"/>
      <c r="C310" s="89"/>
    </row>
    <row r="311" spans="1:3" x14ac:dyDescent="0.25">
      <c r="A311" s="89"/>
      <c r="B311" s="89"/>
      <c r="C311" s="89"/>
    </row>
    <row r="312" spans="1:3" x14ac:dyDescent="0.25">
      <c r="A312" s="89"/>
      <c r="B312" s="89"/>
      <c r="C312" s="89"/>
    </row>
    <row r="313" spans="1:3" x14ac:dyDescent="0.25">
      <c r="A313" s="89"/>
      <c r="B313" s="89"/>
      <c r="C313" s="89"/>
    </row>
    <row r="314" spans="1:3" x14ac:dyDescent="0.25">
      <c r="A314" s="89"/>
      <c r="B314" s="89"/>
      <c r="C314" s="89"/>
    </row>
    <row r="315" spans="1:3" x14ac:dyDescent="0.25">
      <c r="A315" s="89"/>
      <c r="B315" s="89"/>
      <c r="C315" s="89"/>
    </row>
    <row r="316" spans="1:3" x14ac:dyDescent="0.25">
      <c r="A316" s="89"/>
      <c r="B316" s="89"/>
      <c r="C316" s="89"/>
    </row>
    <row r="317" spans="1:3" x14ac:dyDescent="0.25">
      <c r="A317" s="89"/>
      <c r="B317" s="89"/>
      <c r="C317" s="89"/>
    </row>
    <row r="318" spans="1:3" x14ac:dyDescent="0.25">
      <c r="A318" s="89"/>
      <c r="B318" s="89"/>
      <c r="C318" s="89"/>
    </row>
    <row r="319" spans="1:3" x14ac:dyDescent="0.25">
      <c r="A319" s="89"/>
      <c r="B319" s="89"/>
      <c r="C319" s="89"/>
    </row>
    <row r="320" spans="1:3" x14ac:dyDescent="0.25">
      <c r="A320" s="89"/>
      <c r="B320" s="89"/>
      <c r="C320" s="89"/>
    </row>
    <row r="321" spans="1:3" x14ac:dyDescent="0.25">
      <c r="A321" s="89"/>
      <c r="B321" s="89"/>
      <c r="C321" s="89"/>
    </row>
    <row r="322" spans="1:3" x14ac:dyDescent="0.25">
      <c r="A322" s="89"/>
      <c r="B322" s="89"/>
      <c r="C322" s="89"/>
    </row>
    <row r="323" spans="1:3" x14ac:dyDescent="0.25">
      <c r="A323" s="89"/>
      <c r="B323" s="89"/>
      <c r="C323" s="89"/>
    </row>
    <row r="324" spans="1:3" x14ac:dyDescent="0.25">
      <c r="A324" s="89"/>
      <c r="B324" s="89"/>
      <c r="C324" s="89"/>
    </row>
    <row r="325" spans="1:3" x14ac:dyDescent="0.25">
      <c r="A325" s="89"/>
      <c r="B325" s="89"/>
      <c r="C325" s="89"/>
    </row>
    <row r="326" spans="1:3" x14ac:dyDescent="0.25">
      <c r="A326" s="89"/>
      <c r="B326" s="89"/>
      <c r="C326" s="89"/>
    </row>
    <row r="327" spans="1:3" x14ac:dyDescent="0.25">
      <c r="A327" s="89"/>
      <c r="B327" s="89"/>
      <c r="C327" s="89"/>
    </row>
    <row r="328" spans="1:3" x14ac:dyDescent="0.25">
      <c r="A328" s="89"/>
      <c r="B328" s="89"/>
      <c r="C328" s="89"/>
    </row>
    <row r="329" spans="1:3" x14ac:dyDescent="0.25">
      <c r="A329" s="89"/>
      <c r="B329" s="89"/>
      <c r="C329" s="89"/>
    </row>
    <row r="330" spans="1:3" x14ac:dyDescent="0.25">
      <c r="A330" s="89"/>
      <c r="B330" s="89"/>
      <c r="C330" s="89"/>
    </row>
    <row r="331" spans="1:3" x14ac:dyDescent="0.25">
      <c r="A331" s="89"/>
      <c r="B331" s="89"/>
      <c r="C331" s="89"/>
    </row>
    <row r="332" spans="1:3" x14ac:dyDescent="0.25">
      <c r="A332" s="89"/>
      <c r="B332" s="89"/>
      <c r="C332" s="89"/>
    </row>
    <row r="333" spans="1:3" x14ac:dyDescent="0.25">
      <c r="A333" s="89"/>
      <c r="B333" s="89"/>
      <c r="C333" s="89"/>
    </row>
    <row r="334" spans="1:3" x14ac:dyDescent="0.25">
      <c r="A334" s="89"/>
      <c r="B334" s="89"/>
      <c r="C334" s="89"/>
    </row>
    <row r="335" spans="1:3" x14ac:dyDescent="0.25">
      <c r="A335" s="89"/>
      <c r="B335" s="89"/>
      <c r="C335" s="89"/>
    </row>
    <row r="336" spans="1:3" x14ac:dyDescent="0.25">
      <c r="A336" s="89"/>
      <c r="B336" s="89"/>
      <c r="C336" s="89"/>
    </row>
    <row r="337" spans="1:3" x14ac:dyDescent="0.25">
      <c r="A337" s="89"/>
      <c r="B337" s="89"/>
      <c r="C337" s="89"/>
    </row>
    <row r="338" spans="1:3" x14ac:dyDescent="0.25">
      <c r="A338" s="89"/>
      <c r="B338" s="89"/>
      <c r="C338" s="89"/>
    </row>
    <row r="339" spans="1:3" x14ac:dyDescent="0.25">
      <c r="A339" s="89"/>
      <c r="B339" s="89"/>
      <c r="C339" s="89"/>
    </row>
    <row r="340" spans="1:3" x14ac:dyDescent="0.25">
      <c r="A340" s="89"/>
      <c r="B340" s="89"/>
      <c r="C340" s="89"/>
    </row>
    <row r="341" spans="1:3" x14ac:dyDescent="0.25">
      <c r="A341" s="89"/>
      <c r="B341" s="89"/>
      <c r="C341" s="89"/>
    </row>
    <row r="342" spans="1:3" x14ac:dyDescent="0.25">
      <c r="A342" s="89"/>
      <c r="B342" s="89"/>
      <c r="C342" s="89"/>
    </row>
    <row r="343" spans="1:3" x14ac:dyDescent="0.25">
      <c r="A343" s="89"/>
      <c r="B343" s="89"/>
      <c r="C343" s="89"/>
    </row>
    <row r="344" spans="1:3" x14ac:dyDescent="0.25">
      <c r="A344" s="89"/>
      <c r="B344" s="89"/>
      <c r="C344" s="89"/>
    </row>
    <row r="345" spans="1:3" x14ac:dyDescent="0.25">
      <c r="A345" s="89"/>
      <c r="B345" s="89"/>
      <c r="C345" s="89"/>
    </row>
    <row r="346" spans="1:3" x14ac:dyDescent="0.25">
      <c r="A346" s="89"/>
      <c r="B346" s="89"/>
      <c r="C346" s="89"/>
    </row>
    <row r="347" spans="1:3" x14ac:dyDescent="0.25">
      <c r="A347" s="89"/>
      <c r="B347" s="89"/>
      <c r="C347" s="89"/>
    </row>
    <row r="348" spans="1:3" x14ac:dyDescent="0.25">
      <c r="A348" s="89"/>
      <c r="B348" s="89"/>
      <c r="C348" s="89"/>
    </row>
    <row r="349" spans="1:3" x14ac:dyDescent="0.25">
      <c r="A349" s="89"/>
      <c r="B349" s="89"/>
      <c r="C349" s="89"/>
    </row>
    <row r="350" spans="1:3" x14ac:dyDescent="0.25">
      <c r="A350" s="89"/>
      <c r="B350" s="89"/>
      <c r="C350" s="89"/>
    </row>
    <row r="351" spans="1:3" x14ac:dyDescent="0.25">
      <c r="A351" s="89"/>
      <c r="B351" s="89"/>
      <c r="C351" s="89"/>
    </row>
    <row r="352" spans="1:3" x14ac:dyDescent="0.25">
      <c r="A352" s="89"/>
      <c r="B352" s="89"/>
      <c r="C352" s="89"/>
    </row>
    <row r="353" spans="1:3" x14ac:dyDescent="0.25">
      <c r="A353" s="89"/>
      <c r="B353" s="89"/>
      <c r="C353" s="89"/>
    </row>
    <row r="354" spans="1:3" x14ac:dyDescent="0.25">
      <c r="A354" s="89"/>
      <c r="B354" s="89"/>
      <c r="C354" s="89"/>
    </row>
    <row r="355" spans="1:3" x14ac:dyDescent="0.25">
      <c r="A355" s="89"/>
      <c r="B355" s="89"/>
      <c r="C355" s="89"/>
    </row>
    <row r="356" spans="1:3" x14ac:dyDescent="0.25">
      <c r="A356" s="89"/>
      <c r="B356" s="89"/>
      <c r="C356" s="89"/>
    </row>
    <row r="357" spans="1:3" x14ac:dyDescent="0.25">
      <c r="A357" s="89"/>
      <c r="B357" s="89"/>
      <c r="C357" s="89"/>
    </row>
    <row r="358" spans="1:3" x14ac:dyDescent="0.25">
      <c r="A358" s="89"/>
      <c r="B358" s="89"/>
      <c r="C358" s="89"/>
    </row>
    <row r="359" spans="1:3" x14ac:dyDescent="0.25">
      <c r="A359" s="89"/>
      <c r="B359" s="89"/>
      <c r="C359" s="89"/>
    </row>
    <row r="360" spans="1:3" x14ac:dyDescent="0.25">
      <c r="A360" s="89"/>
      <c r="B360" s="89"/>
      <c r="C360" s="89"/>
    </row>
    <row r="361" spans="1:3" x14ac:dyDescent="0.25">
      <c r="A361" s="89"/>
      <c r="B361" s="89"/>
      <c r="C361" s="89"/>
    </row>
    <row r="362" spans="1:3" x14ac:dyDescent="0.25">
      <c r="A362" s="89"/>
      <c r="B362" s="89"/>
      <c r="C362" s="89"/>
    </row>
    <row r="363" spans="1:3" x14ac:dyDescent="0.25">
      <c r="A363" s="89"/>
      <c r="B363" s="89"/>
      <c r="C363" s="89"/>
    </row>
    <row r="364" spans="1:3" x14ac:dyDescent="0.25">
      <c r="A364" s="89"/>
      <c r="B364" s="89"/>
      <c r="C364" s="89"/>
    </row>
    <row r="365" spans="1:3" x14ac:dyDescent="0.25">
      <c r="A365" s="89"/>
      <c r="B365" s="89"/>
      <c r="C365" s="89"/>
    </row>
    <row r="366" spans="1:3" x14ac:dyDescent="0.25">
      <c r="A366" s="89"/>
      <c r="B366" s="89"/>
      <c r="C366" s="89"/>
    </row>
    <row r="367" spans="1:3" x14ac:dyDescent="0.25">
      <c r="A367" s="89"/>
      <c r="B367" s="89"/>
      <c r="C367" s="89"/>
    </row>
    <row r="368" spans="1:3" x14ac:dyDescent="0.25">
      <c r="A368" s="89"/>
      <c r="B368" s="89"/>
      <c r="C368" s="89"/>
    </row>
    <row r="369" spans="1:3" x14ac:dyDescent="0.25">
      <c r="A369" s="89"/>
      <c r="B369" s="89"/>
      <c r="C369" s="89"/>
    </row>
    <row r="370" spans="1:3" x14ac:dyDescent="0.25">
      <c r="A370" s="89"/>
      <c r="B370" s="89"/>
      <c r="C370" s="89"/>
    </row>
    <row r="371" spans="1:3" x14ac:dyDescent="0.25">
      <c r="A371" s="89"/>
      <c r="B371" s="89"/>
      <c r="C371" s="89"/>
    </row>
    <row r="372" spans="1:3" x14ac:dyDescent="0.25">
      <c r="A372" s="89"/>
      <c r="B372" s="89"/>
      <c r="C372" s="89"/>
    </row>
    <row r="373" spans="1:3" x14ac:dyDescent="0.25">
      <c r="A373" s="89"/>
      <c r="B373" s="89"/>
      <c r="C373" s="89"/>
    </row>
    <row r="374" spans="1:3" x14ac:dyDescent="0.25">
      <c r="A374" s="89"/>
      <c r="B374" s="89"/>
      <c r="C374" s="89"/>
    </row>
    <row r="375" spans="1:3" x14ac:dyDescent="0.25">
      <c r="A375" s="89"/>
      <c r="B375" s="89"/>
      <c r="C375" s="89"/>
    </row>
    <row r="376" spans="1:3" x14ac:dyDescent="0.25">
      <c r="A376" s="89"/>
      <c r="B376" s="89"/>
      <c r="C376" s="89"/>
    </row>
    <row r="377" spans="1:3" x14ac:dyDescent="0.25">
      <c r="A377" s="89"/>
      <c r="B377" s="89"/>
      <c r="C377" s="89"/>
    </row>
    <row r="378" spans="1:3" x14ac:dyDescent="0.25">
      <c r="A378" s="89"/>
      <c r="B378" s="89"/>
      <c r="C378" s="89"/>
    </row>
    <row r="379" spans="1:3" x14ac:dyDescent="0.25">
      <c r="A379" s="89"/>
      <c r="B379" s="89"/>
      <c r="C379" s="89"/>
    </row>
    <row r="380" spans="1:3" x14ac:dyDescent="0.25">
      <c r="A380" s="89"/>
      <c r="B380" s="89"/>
      <c r="C380" s="89"/>
    </row>
    <row r="381" spans="1:3" x14ac:dyDescent="0.25">
      <c r="A381" s="89"/>
      <c r="B381" s="89"/>
      <c r="C381" s="89"/>
    </row>
    <row r="382" spans="1:3" x14ac:dyDescent="0.25">
      <c r="A382" s="89"/>
      <c r="B382" s="89"/>
      <c r="C382" s="89"/>
    </row>
    <row r="383" spans="1:3" x14ac:dyDescent="0.25">
      <c r="A383" s="89"/>
      <c r="B383" s="89"/>
      <c r="C383" s="89"/>
    </row>
    <row r="384" spans="1:3" x14ac:dyDescent="0.25">
      <c r="A384" s="89"/>
      <c r="B384" s="89"/>
      <c r="C384" s="89"/>
    </row>
    <row r="385" spans="1:3" x14ac:dyDescent="0.25">
      <c r="A385" s="89"/>
      <c r="B385" s="89"/>
      <c r="C385" s="89"/>
    </row>
    <row r="386" spans="1:3" x14ac:dyDescent="0.25">
      <c r="A386" s="89"/>
      <c r="B386" s="89"/>
      <c r="C386" s="89"/>
    </row>
    <row r="387" spans="1:3" x14ac:dyDescent="0.25">
      <c r="A387" s="89"/>
      <c r="B387" s="89"/>
      <c r="C387" s="89"/>
    </row>
    <row r="388" spans="1:3" x14ac:dyDescent="0.25">
      <c r="A388" s="89"/>
      <c r="B388" s="89"/>
      <c r="C388" s="89"/>
    </row>
    <row r="389" spans="1:3" x14ac:dyDescent="0.25">
      <c r="A389" s="89"/>
      <c r="B389" s="89"/>
      <c r="C389" s="89"/>
    </row>
    <row r="390" spans="1:3" x14ac:dyDescent="0.25">
      <c r="A390" s="89"/>
      <c r="B390" s="89"/>
      <c r="C390" s="89"/>
    </row>
    <row r="391" spans="1:3" x14ac:dyDescent="0.25">
      <c r="A391" s="89"/>
      <c r="B391" s="89"/>
      <c r="C391" s="89"/>
    </row>
    <row r="392" spans="1:3" x14ac:dyDescent="0.25">
      <c r="A392" s="89"/>
      <c r="B392" s="89"/>
      <c r="C392" s="89"/>
    </row>
    <row r="393" spans="1:3" x14ac:dyDescent="0.25">
      <c r="A393" s="89"/>
      <c r="B393" s="89"/>
      <c r="C393" s="89"/>
    </row>
    <row r="394" spans="1:3" x14ac:dyDescent="0.25">
      <c r="A394" s="89"/>
      <c r="B394" s="89"/>
      <c r="C394" s="89"/>
    </row>
    <row r="395" spans="1:3" x14ac:dyDescent="0.25">
      <c r="A395" s="89"/>
      <c r="B395" s="89"/>
      <c r="C395" s="89"/>
    </row>
    <row r="396" spans="1:3" x14ac:dyDescent="0.25">
      <c r="A396" s="89"/>
      <c r="B396" s="89"/>
      <c r="C396" s="89"/>
    </row>
    <row r="397" spans="1:3" x14ac:dyDescent="0.25">
      <c r="A397" s="89"/>
      <c r="B397" s="89"/>
      <c r="C397" s="89"/>
    </row>
    <row r="398" spans="1:3" x14ac:dyDescent="0.25">
      <c r="A398" s="89"/>
      <c r="B398" s="89"/>
      <c r="C398" s="89"/>
    </row>
    <row r="399" spans="1:3" x14ac:dyDescent="0.25">
      <c r="A399" s="89"/>
      <c r="B399" s="89"/>
      <c r="C399" s="89"/>
    </row>
    <row r="400" spans="1:3" x14ac:dyDescent="0.25">
      <c r="A400" s="89"/>
      <c r="B400" s="89"/>
      <c r="C400" s="89"/>
    </row>
    <row r="401" spans="1:3" x14ac:dyDescent="0.25">
      <c r="A401" s="89"/>
      <c r="B401" s="89"/>
      <c r="C401" s="89"/>
    </row>
    <row r="402" spans="1:3" x14ac:dyDescent="0.25">
      <c r="A402" s="89"/>
      <c r="B402" s="89"/>
      <c r="C402" s="89"/>
    </row>
    <row r="403" spans="1:3" x14ac:dyDescent="0.25">
      <c r="A403" s="89"/>
      <c r="B403" s="89"/>
      <c r="C403" s="89"/>
    </row>
    <row r="404" spans="1:3" x14ac:dyDescent="0.25">
      <c r="A404" s="89"/>
      <c r="B404" s="89"/>
      <c r="C404" s="89"/>
    </row>
    <row r="405" spans="1:3" x14ac:dyDescent="0.25">
      <c r="A405" s="89"/>
      <c r="B405" s="89"/>
      <c r="C405" s="89"/>
    </row>
    <row r="406" spans="1:3" x14ac:dyDescent="0.25">
      <c r="A406" s="89"/>
      <c r="B406" s="89"/>
      <c r="C406" s="89"/>
    </row>
    <row r="407" spans="1:3" x14ac:dyDescent="0.25">
      <c r="A407" s="89"/>
      <c r="B407" s="89"/>
      <c r="C407" s="89"/>
    </row>
    <row r="408" spans="1:3" x14ac:dyDescent="0.25">
      <c r="A408" s="89"/>
      <c r="B408" s="89"/>
      <c r="C408" s="89"/>
    </row>
    <row r="409" spans="1:3" x14ac:dyDescent="0.25">
      <c r="A409" s="89"/>
      <c r="B409" s="89"/>
      <c r="C409" s="89"/>
    </row>
    <row r="410" spans="1:3" x14ac:dyDescent="0.25">
      <c r="A410" s="89"/>
      <c r="B410" s="89"/>
      <c r="C410" s="89"/>
    </row>
    <row r="411" spans="1:3" x14ac:dyDescent="0.25">
      <c r="A411" s="89"/>
      <c r="B411" s="89"/>
      <c r="C411" s="89"/>
    </row>
    <row r="412" spans="1:3" x14ac:dyDescent="0.25">
      <c r="A412" s="89"/>
      <c r="B412" s="89"/>
      <c r="C412" s="89"/>
    </row>
    <row r="413" spans="1:3" x14ac:dyDescent="0.25">
      <c r="A413" s="89"/>
      <c r="B413" s="89"/>
      <c r="C413" s="89"/>
    </row>
    <row r="414" spans="1:3" x14ac:dyDescent="0.25">
      <c r="A414" s="89"/>
      <c r="B414" s="89"/>
      <c r="C414" s="89"/>
    </row>
    <row r="415" spans="1:3" x14ac:dyDescent="0.25">
      <c r="A415" s="89"/>
      <c r="B415" s="89"/>
      <c r="C415" s="89"/>
    </row>
    <row r="416" spans="1:3" x14ac:dyDescent="0.25">
      <c r="A416" s="89"/>
      <c r="B416" s="89"/>
      <c r="C416" s="89"/>
    </row>
    <row r="417" spans="1:3" x14ac:dyDescent="0.25">
      <c r="A417" s="89"/>
      <c r="B417" s="89"/>
      <c r="C417" s="89"/>
    </row>
    <row r="418" spans="1:3" x14ac:dyDescent="0.25">
      <c r="A418" s="89"/>
      <c r="B418" s="89"/>
      <c r="C418" s="89"/>
    </row>
    <row r="419" spans="1:3" x14ac:dyDescent="0.25">
      <c r="A419" s="89"/>
      <c r="B419" s="89"/>
      <c r="C419" s="89"/>
    </row>
    <row r="420" spans="1:3" x14ac:dyDescent="0.25">
      <c r="A420" s="89"/>
      <c r="B420" s="89"/>
      <c r="C420" s="89"/>
    </row>
    <row r="421" spans="1:3" x14ac:dyDescent="0.25">
      <c r="A421" s="89"/>
      <c r="B421" s="89"/>
      <c r="C421" s="89"/>
    </row>
    <row r="422" spans="1:3" x14ac:dyDescent="0.25">
      <c r="A422" s="89"/>
      <c r="B422" s="89"/>
      <c r="C422" s="89"/>
    </row>
    <row r="423" spans="1:3" x14ac:dyDescent="0.25">
      <c r="A423" s="89"/>
      <c r="B423" s="89"/>
      <c r="C423" s="89"/>
    </row>
    <row r="424" spans="1:3" x14ac:dyDescent="0.25">
      <c r="A424" s="89"/>
      <c r="B424" s="89"/>
      <c r="C424" s="89"/>
    </row>
    <row r="425" spans="1:3" x14ac:dyDescent="0.25">
      <c r="A425" s="89"/>
      <c r="B425" s="89"/>
      <c r="C425" s="89"/>
    </row>
    <row r="426" spans="1:3" x14ac:dyDescent="0.25">
      <c r="A426" s="89"/>
      <c r="B426" s="89"/>
      <c r="C426" s="89"/>
    </row>
    <row r="427" spans="1:3" x14ac:dyDescent="0.25">
      <c r="A427" s="89"/>
      <c r="B427" s="89"/>
      <c r="C427" s="89"/>
    </row>
    <row r="428" spans="1:3" x14ac:dyDescent="0.25">
      <c r="A428" s="89"/>
      <c r="B428" s="89"/>
      <c r="C428" s="89"/>
    </row>
    <row r="429" spans="1:3" x14ac:dyDescent="0.25">
      <c r="A429" s="89"/>
      <c r="B429" s="89"/>
      <c r="C429" s="89"/>
    </row>
    <row r="430" spans="1:3" x14ac:dyDescent="0.25">
      <c r="A430" s="89"/>
      <c r="B430" s="89"/>
      <c r="C430" s="89"/>
    </row>
    <row r="431" spans="1:3" x14ac:dyDescent="0.25">
      <c r="A431" s="89"/>
      <c r="B431" s="89"/>
      <c r="C431" s="89"/>
    </row>
    <row r="432" spans="1:3" x14ac:dyDescent="0.25">
      <c r="A432" s="89"/>
      <c r="B432" s="89"/>
      <c r="C432" s="89"/>
    </row>
    <row r="433" spans="1:3" x14ac:dyDescent="0.25">
      <c r="A433" s="89"/>
      <c r="B433" s="89"/>
      <c r="C433" s="89"/>
    </row>
    <row r="434" spans="1:3" x14ac:dyDescent="0.25">
      <c r="A434" s="89"/>
      <c r="B434" s="89"/>
      <c r="C434" s="89"/>
    </row>
    <row r="435" spans="1:3" x14ac:dyDescent="0.25">
      <c r="A435" s="89"/>
      <c r="B435" s="89"/>
      <c r="C435" s="89"/>
    </row>
    <row r="436" spans="1:3" x14ac:dyDescent="0.25">
      <c r="A436" s="89"/>
      <c r="B436" s="89"/>
      <c r="C436" s="89"/>
    </row>
    <row r="437" spans="1:3" x14ac:dyDescent="0.25">
      <c r="A437" s="89"/>
      <c r="B437" s="89"/>
      <c r="C437" s="89"/>
    </row>
    <row r="438" spans="1:3" x14ac:dyDescent="0.25">
      <c r="A438" s="89"/>
      <c r="B438" s="89"/>
      <c r="C438" s="89"/>
    </row>
    <row r="439" spans="1:3" x14ac:dyDescent="0.25">
      <c r="A439" s="89"/>
      <c r="B439" s="89"/>
      <c r="C439" s="89"/>
    </row>
    <row r="440" spans="1:3" x14ac:dyDescent="0.25">
      <c r="A440" s="89"/>
      <c r="B440" s="89"/>
      <c r="C440" s="89"/>
    </row>
    <row r="441" spans="1:3" x14ac:dyDescent="0.25">
      <c r="A441" s="89"/>
      <c r="B441" s="89"/>
      <c r="C441" s="89"/>
    </row>
    <row r="442" spans="1:3" x14ac:dyDescent="0.25">
      <c r="A442" s="89"/>
      <c r="B442" s="89"/>
      <c r="C442" s="89"/>
    </row>
    <row r="443" spans="1:3" x14ac:dyDescent="0.25">
      <c r="A443" s="89"/>
      <c r="B443" s="89"/>
      <c r="C443" s="89"/>
    </row>
    <row r="444" spans="1:3" x14ac:dyDescent="0.25">
      <c r="A444" s="89"/>
      <c r="B444" s="89"/>
      <c r="C444" s="89"/>
    </row>
    <row r="445" spans="1:3" x14ac:dyDescent="0.25">
      <c r="A445" s="89"/>
      <c r="B445" s="89"/>
      <c r="C445" s="89"/>
    </row>
    <row r="446" spans="1:3" x14ac:dyDescent="0.25">
      <c r="A446" s="89"/>
      <c r="B446" s="89"/>
      <c r="C446" s="89"/>
    </row>
    <row r="447" spans="1:3" x14ac:dyDescent="0.25">
      <c r="A447" s="89"/>
      <c r="B447" s="89"/>
      <c r="C447" s="89"/>
    </row>
    <row r="448" spans="1:3" x14ac:dyDescent="0.25">
      <c r="A448" s="89"/>
      <c r="B448" s="89"/>
      <c r="C448" s="89"/>
    </row>
    <row r="449" spans="1:3" x14ac:dyDescent="0.25">
      <c r="A449" s="89"/>
      <c r="B449" s="89"/>
      <c r="C449" s="89"/>
    </row>
    <row r="450" spans="1:3" x14ac:dyDescent="0.25">
      <c r="A450" s="89"/>
      <c r="B450" s="89"/>
      <c r="C450" s="89"/>
    </row>
    <row r="451" spans="1:3" x14ac:dyDescent="0.25">
      <c r="A451" s="89"/>
      <c r="B451" s="89"/>
      <c r="C451" s="89"/>
    </row>
    <row r="452" spans="1:3" x14ac:dyDescent="0.25">
      <c r="A452" s="89"/>
      <c r="B452" s="89"/>
      <c r="C452" s="89"/>
    </row>
    <row r="453" spans="1:3" x14ac:dyDescent="0.25">
      <c r="A453" s="89"/>
      <c r="B453" s="89"/>
      <c r="C453" s="89"/>
    </row>
    <row r="454" spans="1:3" x14ac:dyDescent="0.25">
      <c r="A454" s="89"/>
      <c r="B454" s="89"/>
      <c r="C454" s="89"/>
    </row>
    <row r="455" spans="1:3" x14ac:dyDescent="0.25">
      <c r="A455" s="89"/>
      <c r="B455" s="89"/>
      <c r="C455" s="89"/>
    </row>
    <row r="456" spans="1:3" x14ac:dyDescent="0.25">
      <c r="A456" s="89"/>
      <c r="B456" s="89"/>
      <c r="C456" s="89"/>
    </row>
    <row r="457" spans="1:3" x14ac:dyDescent="0.25">
      <c r="A457" s="89"/>
      <c r="B457" s="89"/>
      <c r="C457" s="89"/>
    </row>
    <row r="458" spans="1:3" x14ac:dyDescent="0.25">
      <c r="A458" s="89"/>
      <c r="B458" s="89"/>
      <c r="C458" s="89"/>
    </row>
    <row r="459" spans="1:3" x14ac:dyDescent="0.25">
      <c r="A459" s="89"/>
      <c r="B459" s="89"/>
      <c r="C459" s="89"/>
    </row>
    <row r="460" spans="1:3" x14ac:dyDescent="0.25">
      <c r="A460" s="89"/>
      <c r="B460" s="89"/>
      <c r="C460" s="89"/>
    </row>
    <row r="461" spans="1:3" x14ac:dyDescent="0.25">
      <c r="A461" s="89"/>
      <c r="B461" s="89"/>
      <c r="C461" s="89"/>
    </row>
  </sheetData>
  <sheetProtection algorithmName="SHA-512" hashValue="wqgrBCyl5ccg8L7LkZn0W24+hx8wkkA7n8q3WinUqlUydeOeW3ma+PQdBQgSFLjTmmLUX7x7aHbdfml60wyIuw==" saltValue="j5WWAwxSazpZQ8DqzcO/Lw==" spinCount="100000" sheet="1" formatCells="0" formatRows="0" sort="0"/>
  <autoFilter ref="D1:D461" xr:uid="{00000000-0001-0000-0800-000000000000}"/>
  <mergeCells count="6">
    <mergeCell ref="A1:B1"/>
    <mergeCell ref="A2:C2"/>
    <mergeCell ref="A272:C272"/>
    <mergeCell ref="A275:C275"/>
    <mergeCell ref="F272:N272"/>
    <mergeCell ref="F275:N275"/>
  </mergeCells>
  <printOptions horizontalCentered="1"/>
  <pageMargins left="0.25" right="0.25" top="0.25" bottom="0.25" header="0" footer="0"/>
  <pageSetup fitToHeight="0" orientation="landscape" blackAndWhite="1" r:id="rId1"/>
  <headerFooter>
    <oddFooter>&amp;L&amp;F</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X276"/>
  <sheetViews>
    <sheetView view="pageBreakPreview" zoomScaleNormal="100" zoomScaleSheetLayoutView="100" workbookViewId="0">
      <pane ySplit="3" topLeftCell="A4" activePane="bottomLeft" state="frozen"/>
      <selection activeCell="K24" sqref="K24"/>
      <selection pane="bottomLeft" activeCell="D4" sqref="D4"/>
    </sheetView>
  </sheetViews>
  <sheetFormatPr defaultColWidth="9.140625" defaultRowHeight="15" x14ac:dyDescent="0.25"/>
  <cols>
    <col min="1" max="1" width="80.7109375" style="103" customWidth="1"/>
    <col min="2" max="3" width="17.5703125" style="103" customWidth="1"/>
    <col min="4" max="4" width="17.140625" style="103" customWidth="1"/>
    <col min="5" max="5" width="17" style="253" hidden="1" customWidth="1"/>
    <col min="6" max="6" width="2.85546875" style="103" customWidth="1"/>
    <col min="7" max="16384" width="9.140625" style="103"/>
  </cols>
  <sheetData>
    <row r="1" spans="1:7" ht="29.25" customHeight="1" x14ac:dyDescent="0.25">
      <c r="A1" s="411" t="s">
        <v>156</v>
      </c>
      <c r="B1" s="411"/>
      <c r="C1" s="411"/>
      <c r="D1" s="103">
        <f>+'Section A'!B2</f>
        <v>0</v>
      </c>
      <c r="E1" s="253" t="s">
        <v>157</v>
      </c>
    </row>
    <row r="2" spans="1:7" ht="35.25" customHeight="1" x14ac:dyDescent="0.25">
      <c r="A2" s="420" t="s">
        <v>179</v>
      </c>
      <c r="B2" s="420"/>
      <c r="C2" s="420"/>
      <c r="D2" s="420"/>
      <c r="E2" s="288" t="s">
        <v>159</v>
      </c>
      <c r="F2" s="123"/>
      <c r="G2" s="123"/>
    </row>
    <row r="3" spans="1:7" ht="17.25" customHeight="1" x14ac:dyDescent="0.25">
      <c r="A3" s="202" t="s">
        <v>180</v>
      </c>
      <c r="B3" s="202" t="s">
        <v>181</v>
      </c>
      <c r="C3" s="202" t="s">
        <v>182</v>
      </c>
      <c r="D3" s="202" t="s">
        <v>162</v>
      </c>
      <c r="E3" s="155" t="s">
        <v>159</v>
      </c>
      <c r="F3" s="123"/>
      <c r="G3" s="123"/>
    </row>
    <row r="4" spans="1:7" s="106" customFormat="1" x14ac:dyDescent="0.25">
      <c r="A4" s="206"/>
      <c r="B4" s="114"/>
      <c r="C4" s="197"/>
      <c r="D4" s="153">
        <f t="shared" ref="D4:D68" si="0">ROUND(B4*C4,2)</f>
        <v>0</v>
      </c>
      <c r="E4" s="241" t="s">
        <v>164</v>
      </c>
      <c r="F4" s="114"/>
      <c r="G4" s="114"/>
    </row>
    <row r="5" spans="1:7" s="106" customFormat="1" x14ac:dyDescent="0.25">
      <c r="A5" s="206"/>
      <c r="B5" s="114"/>
      <c r="C5" s="197"/>
      <c r="D5" s="153">
        <f t="shared" si="0"/>
        <v>0</v>
      </c>
      <c r="E5" s="254" t="s">
        <v>164</v>
      </c>
      <c r="F5" s="114"/>
      <c r="G5" s="114"/>
    </row>
    <row r="6" spans="1:7" s="106" customFormat="1" x14ac:dyDescent="0.25">
      <c r="A6" s="206"/>
      <c r="B6" s="114"/>
      <c r="C6" s="197"/>
      <c r="D6" s="153">
        <f t="shared" si="0"/>
        <v>0</v>
      </c>
      <c r="E6" s="254" t="s">
        <v>164</v>
      </c>
    </row>
    <row r="7" spans="1:7" s="106" customFormat="1" hidden="1" x14ac:dyDescent="0.25">
      <c r="A7" s="206"/>
      <c r="B7" s="114"/>
      <c r="C7" s="197"/>
      <c r="D7" s="153">
        <f t="shared" si="0"/>
        <v>0</v>
      </c>
      <c r="E7" s="254" t="s">
        <v>164</v>
      </c>
    </row>
    <row r="8" spans="1:7" s="106" customFormat="1" hidden="1" x14ac:dyDescent="0.25">
      <c r="A8" s="206"/>
      <c r="B8" s="114"/>
      <c r="C8" s="197"/>
      <c r="D8" s="153">
        <f t="shared" si="0"/>
        <v>0</v>
      </c>
      <c r="E8" s="254" t="s">
        <v>164</v>
      </c>
    </row>
    <row r="9" spans="1:7" s="106" customFormat="1" hidden="1" x14ac:dyDescent="0.25">
      <c r="A9" s="206"/>
      <c r="B9" s="114"/>
      <c r="C9" s="197"/>
      <c r="D9" s="153">
        <f t="shared" si="0"/>
        <v>0</v>
      </c>
      <c r="E9" s="254" t="s">
        <v>164</v>
      </c>
      <c r="F9" s="114"/>
      <c r="G9" s="114"/>
    </row>
    <row r="10" spans="1:7" s="106" customFormat="1" hidden="1" x14ac:dyDescent="0.25">
      <c r="A10" s="206"/>
      <c r="B10" s="114"/>
      <c r="C10" s="197"/>
      <c r="D10" s="153">
        <f t="shared" si="0"/>
        <v>0</v>
      </c>
      <c r="E10" s="254" t="s">
        <v>164</v>
      </c>
    </row>
    <row r="11" spans="1:7" s="106" customFormat="1" hidden="1" x14ac:dyDescent="0.25">
      <c r="A11" s="206"/>
      <c r="B11" s="114"/>
      <c r="C11" s="197"/>
      <c r="D11" s="153">
        <f t="shared" si="0"/>
        <v>0</v>
      </c>
      <c r="E11" s="254" t="s">
        <v>164</v>
      </c>
    </row>
    <row r="12" spans="1:7" s="106" customFormat="1" hidden="1" x14ac:dyDescent="0.25">
      <c r="A12" s="206"/>
      <c r="B12" s="114"/>
      <c r="C12" s="197"/>
      <c r="D12" s="153">
        <f t="shared" si="0"/>
        <v>0</v>
      </c>
      <c r="E12" s="254" t="s">
        <v>164</v>
      </c>
    </row>
    <row r="13" spans="1:7" s="106" customFormat="1" hidden="1" x14ac:dyDescent="0.25">
      <c r="A13" s="206"/>
      <c r="B13" s="114"/>
      <c r="C13" s="197"/>
      <c r="D13" s="153">
        <f t="shared" si="0"/>
        <v>0</v>
      </c>
      <c r="E13" s="254" t="s">
        <v>164</v>
      </c>
      <c r="F13" s="114"/>
      <c r="G13" s="114"/>
    </row>
    <row r="14" spans="1:7" s="106" customFormat="1" hidden="1" x14ac:dyDescent="0.25">
      <c r="A14" s="206"/>
      <c r="B14" s="114"/>
      <c r="C14" s="197"/>
      <c r="D14" s="153">
        <f t="shared" si="0"/>
        <v>0</v>
      </c>
      <c r="E14" s="254" t="s">
        <v>164</v>
      </c>
    </row>
    <row r="15" spans="1:7" s="106" customFormat="1" hidden="1" x14ac:dyDescent="0.25">
      <c r="A15" s="206"/>
      <c r="B15" s="114"/>
      <c r="C15" s="197"/>
      <c r="D15" s="153">
        <f t="shared" si="0"/>
        <v>0</v>
      </c>
      <c r="E15" s="254" t="s">
        <v>164</v>
      </c>
    </row>
    <row r="16" spans="1:7" s="106" customFormat="1" hidden="1" x14ac:dyDescent="0.25">
      <c r="A16" s="206"/>
      <c r="B16" s="114"/>
      <c r="C16" s="197"/>
      <c r="D16" s="153">
        <f t="shared" si="0"/>
        <v>0</v>
      </c>
      <c r="E16" s="254" t="s">
        <v>164</v>
      </c>
    </row>
    <row r="17" spans="1:7" s="106" customFormat="1" hidden="1" x14ac:dyDescent="0.25">
      <c r="A17" s="206"/>
      <c r="B17" s="114"/>
      <c r="C17" s="197"/>
      <c r="D17" s="153">
        <f t="shared" si="0"/>
        <v>0</v>
      </c>
      <c r="E17" s="254" t="s">
        <v>164</v>
      </c>
      <c r="F17" s="114"/>
      <c r="G17" s="114"/>
    </row>
    <row r="18" spans="1:7" s="106" customFormat="1" hidden="1" x14ac:dyDescent="0.25">
      <c r="A18" s="206"/>
      <c r="B18" s="114"/>
      <c r="C18" s="197"/>
      <c r="D18" s="153">
        <f t="shared" si="0"/>
        <v>0</v>
      </c>
      <c r="E18" s="254" t="s">
        <v>164</v>
      </c>
    </row>
    <row r="19" spans="1:7" s="106" customFormat="1" hidden="1" x14ac:dyDescent="0.25">
      <c r="A19" s="206"/>
      <c r="B19" s="114"/>
      <c r="C19" s="197"/>
      <c r="D19" s="153">
        <f t="shared" si="0"/>
        <v>0</v>
      </c>
      <c r="E19" s="254" t="s">
        <v>164</v>
      </c>
    </row>
    <row r="20" spans="1:7" s="106" customFormat="1" hidden="1" x14ac:dyDescent="0.25">
      <c r="A20" s="206"/>
      <c r="B20" s="114"/>
      <c r="C20" s="197"/>
      <c r="D20" s="153">
        <f t="shared" si="0"/>
        <v>0</v>
      </c>
      <c r="E20" s="254" t="s">
        <v>164</v>
      </c>
    </row>
    <row r="21" spans="1:7" s="106" customFormat="1" hidden="1" x14ac:dyDescent="0.25">
      <c r="A21" s="206"/>
      <c r="B21" s="114"/>
      <c r="C21" s="197"/>
      <c r="D21" s="153">
        <f t="shared" ref="D21:D36" si="1">ROUND(B21*C21,2)</f>
        <v>0</v>
      </c>
      <c r="E21" s="254" t="s">
        <v>164</v>
      </c>
      <c r="F21" s="114"/>
      <c r="G21" s="114"/>
    </row>
    <row r="22" spans="1:7" s="106" customFormat="1" hidden="1" x14ac:dyDescent="0.25">
      <c r="A22" s="206"/>
      <c r="B22" s="114"/>
      <c r="C22" s="197"/>
      <c r="D22" s="153">
        <f t="shared" si="1"/>
        <v>0</v>
      </c>
      <c r="E22" s="254" t="s">
        <v>164</v>
      </c>
    </row>
    <row r="23" spans="1:7" s="106" customFormat="1" hidden="1" x14ac:dyDescent="0.25">
      <c r="A23" s="206"/>
      <c r="B23" s="114"/>
      <c r="C23" s="197"/>
      <c r="D23" s="153">
        <f t="shared" si="1"/>
        <v>0</v>
      </c>
      <c r="E23" s="254" t="s">
        <v>164</v>
      </c>
    </row>
    <row r="24" spans="1:7" s="106" customFormat="1" hidden="1" x14ac:dyDescent="0.25">
      <c r="A24" s="206"/>
      <c r="B24" s="114"/>
      <c r="C24" s="197"/>
      <c r="D24" s="153">
        <f t="shared" si="1"/>
        <v>0</v>
      </c>
      <c r="E24" s="254" t="s">
        <v>164</v>
      </c>
    </row>
    <row r="25" spans="1:7" s="106" customFormat="1" hidden="1" x14ac:dyDescent="0.25">
      <c r="A25" s="206"/>
      <c r="B25" s="114"/>
      <c r="C25" s="197"/>
      <c r="D25" s="153">
        <f t="shared" si="1"/>
        <v>0</v>
      </c>
      <c r="E25" s="254" t="s">
        <v>164</v>
      </c>
      <c r="F25" s="114"/>
      <c r="G25" s="114"/>
    </row>
    <row r="26" spans="1:7" s="106" customFormat="1" hidden="1" x14ac:dyDescent="0.25">
      <c r="A26" s="206"/>
      <c r="B26" s="114"/>
      <c r="C26" s="197"/>
      <c r="D26" s="153">
        <f t="shared" si="1"/>
        <v>0</v>
      </c>
      <c r="E26" s="254" t="s">
        <v>164</v>
      </c>
    </row>
    <row r="27" spans="1:7" s="106" customFormat="1" hidden="1" x14ac:dyDescent="0.25">
      <c r="A27" s="206"/>
      <c r="B27" s="114"/>
      <c r="C27" s="197"/>
      <c r="D27" s="153">
        <f t="shared" si="1"/>
        <v>0</v>
      </c>
      <c r="E27" s="254" t="s">
        <v>164</v>
      </c>
    </row>
    <row r="28" spans="1:7" s="106" customFormat="1" hidden="1" x14ac:dyDescent="0.25">
      <c r="A28" s="206"/>
      <c r="B28" s="114"/>
      <c r="C28" s="197"/>
      <c r="D28" s="153">
        <f t="shared" si="1"/>
        <v>0</v>
      </c>
      <c r="E28" s="254" t="s">
        <v>164</v>
      </c>
    </row>
    <row r="29" spans="1:7" s="106" customFormat="1" hidden="1" x14ac:dyDescent="0.25">
      <c r="A29" s="206"/>
      <c r="B29" s="114"/>
      <c r="C29" s="197"/>
      <c r="D29" s="153">
        <f t="shared" si="1"/>
        <v>0</v>
      </c>
      <c r="E29" s="254" t="s">
        <v>164</v>
      </c>
      <c r="F29" s="114"/>
      <c r="G29" s="114"/>
    </row>
    <row r="30" spans="1:7" s="106" customFormat="1" hidden="1" x14ac:dyDescent="0.25">
      <c r="A30" s="206"/>
      <c r="B30" s="114"/>
      <c r="C30" s="197"/>
      <c r="D30" s="153">
        <f t="shared" si="1"/>
        <v>0</v>
      </c>
      <c r="E30" s="254" t="s">
        <v>164</v>
      </c>
    </row>
    <row r="31" spans="1:7" s="106" customFormat="1" hidden="1" x14ac:dyDescent="0.25">
      <c r="A31" s="206"/>
      <c r="B31" s="114"/>
      <c r="C31" s="197"/>
      <c r="D31" s="153">
        <f t="shared" si="1"/>
        <v>0</v>
      </c>
      <c r="E31" s="254" t="s">
        <v>164</v>
      </c>
    </row>
    <row r="32" spans="1:7" s="106" customFormat="1" hidden="1" x14ac:dyDescent="0.25">
      <c r="A32" s="206"/>
      <c r="B32" s="114"/>
      <c r="C32" s="197"/>
      <c r="D32" s="153">
        <f t="shared" si="1"/>
        <v>0</v>
      </c>
      <c r="E32" s="254" t="s">
        <v>164</v>
      </c>
    </row>
    <row r="33" spans="1:7" s="106" customFormat="1" hidden="1" x14ac:dyDescent="0.25">
      <c r="A33" s="206"/>
      <c r="B33" s="114"/>
      <c r="C33" s="197"/>
      <c r="D33" s="153">
        <f t="shared" si="1"/>
        <v>0</v>
      </c>
      <c r="E33" s="254" t="s">
        <v>164</v>
      </c>
      <c r="F33" s="114"/>
      <c r="G33" s="114"/>
    </row>
    <row r="34" spans="1:7" s="106" customFormat="1" hidden="1" x14ac:dyDescent="0.25">
      <c r="A34" s="206"/>
      <c r="B34" s="114"/>
      <c r="C34" s="197"/>
      <c r="D34" s="153">
        <f t="shared" si="1"/>
        <v>0</v>
      </c>
      <c r="E34" s="254" t="s">
        <v>164</v>
      </c>
    </row>
    <row r="35" spans="1:7" s="106" customFormat="1" hidden="1" x14ac:dyDescent="0.25">
      <c r="A35" s="206"/>
      <c r="B35" s="114"/>
      <c r="C35" s="197"/>
      <c r="D35" s="153">
        <f t="shared" si="1"/>
        <v>0</v>
      </c>
      <c r="E35" s="254" t="s">
        <v>164</v>
      </c>
    </row>
    <row r="36" spans="1:7" s="106" customFormat="1" hidden="1" x14ac:dyDescent="0.25">
      <c r="A36" s="206"/>
      <c r="B36" s="114"/>
      <c r="C36" s="197"/>
      <c r="D36" s="153">
        <f t="shared" si="1"/>
        <v>0</v>
      </c>
      <c r="E36" s="254" t="s">
        <v>164</v>
      </c>
    </row>
    <row r="37" spans="1:7" s="106" customFormat="1" hidden="1" x14ac:dyDescent="0.25">
      <c r="A37" s="206"/>
      <c r="B37" s="114"/>
      <c r="C37" s="197"/>
      <c r="D37" s="153">
        <f t="shared" ref="D37:D52" si="2">ROUND(B37*C37,2)</f>
        <v>0</v>
      </c>
      <c r="E37" s="254" t="s">
        <v>164</v>
      </c>
      <c r="F37" s="114"/>
      <c r="G37" s="114"/>
    </row>
    <row r="38" spans="1:7" s="106" customFormat="1" hidden="1" x14ac:dyDescent="0.25">
      <c r="A38" s="206"/>
      <c r="B38" s="114"/>
      <c r="C38" s="197"/>
      <c r="D38" s="153">
        <f t="shared" si="2"/>
        <v>0</v>
      </c>
      <c r="E38" s="254" t="s">
        <v>164</v>
      </c>
    </row>
    <row r="39" spans="1:7" s="106" customFormat="1" hidden="1" x14ac:dyDescent="0.25">
      <c r="A39" s="206"/>
      <c r="B39" s="114"/>
      <c r="C39" s="197"/>
      <c r="D39" s="153">
        <f t="shared" si="2"/>
        <v>0</v>
      </c>
      <c r="E39" s="254" t="s">
        <v>164</v>
      </c>
    </row>
    <row r="40" spans="1:7" s="106" customFormat="1" hidden="1" x14ac:dyDescent="0.25">
      <c r="A40" s="206"/>
      <c r="B40" s="114"/>
      <c r="C40" s="197"/>
      <c r="D40" s="153">
        <f t="shared" si="2"/>
        <v>0</v>
      </c>
      <c r="E40" s="254" t="s">
        <v>164</v>
      </c>
    </row>
    <row r="41" spans="1:7" s="106" customFormat="1" hidden="1" x14ac:dyDescent="0.25">
      <c r="A41" s="206"/>
      <c r="B41" s="114"/>
      <c r="C41" s="197"/>
      <c r="D41" s="153">
        <f t="shared" si="2"/>
        <v>0</v>
      </c>
      <c r="E41" s="254" t="s">
        <v>164</v>
      </c>
      <c r="F41" s="114"/>
      <c r="G41" s="114"/>
    </row>
    <row r="42" spans="1:7" s="106" customFormat="1" hidden="1" x14ac:dyDescent="0.25">
      <c r="A42" s="206"/>
      <c r="B42" s="114"/>
      <c r="C42" s="197"/>
      <c r="D42" s="153">
        <f t="shared" si="2"/>
        <v>0</v>
      </c>
      <c r="E42" s="254" t="s">
        <v>164</v>
      </c>
    </row>
    <row r="43" spans="1:7" s="106" customFormat="1" hidden="1" x14ac:dyDescent="0.25">
      <c r="A43" s="206"/>
      <c r="B43" s="114"/>
      <c r="C43" s="197"/>
      <c r="D43" s="153">
        <f t="shared" si="2"/>
        <v>0</v>
      </c>
      <c r="E43" s="254" t="s">
        <v>164</v>
      </c>
    </row>
    <row r="44" spans="1:7" s="106" customFormat="1" hidden="1" x14ac:dyDescent="0.25">
      <c r="A44" s="206"/>
      <c r="B44" s="114"/>
      <c r="C44" s="197"/>
      <c r="D44" s="153">
        <f t="shared" si="2"/>
        <v>0</v>
      </c>
      <c r="E44" s="254" t="s">
        <v>164</v>
      </c>
    </row>
    <row r="45" spans="1:7" s="106" customFormat="1" hidden="1" x14ac:dyDescent="0.25">
      <c r="A45" s="206"/>
      <c r="B45" s="114"/>
      <c r="C45" s="197"/>
      <c r="D45" s="153">
        <f t="shared" si="2"/>
        <v>0</v>
      </c>
      <c r="E45" s="254" t="s">
        <v>164</v>
      </c>
      <c r="F45" s="114"/>
      <c r="G45" s="114"/>
    </row>
    <row r="46" spans="1:7" s="106" customFormat="1" hidden="1" x14ac:dyDescent="0.25">
      <c r="A46" s="206"/>
      <c r="B46" s="114"/>
      <c r="C46" s="197"/>
      <c r="D46" s="153">
        <f t="shared" si="2"/>
        <v>0</v>
      </c>
      <c r="E46" s="254" t="s">
        <v>164</v>
      </c>
    </row>
    <row r="47" spans="1:7" s="106" customFormat="1" hidden="1" x14ac:dyDescent="0.25">
      <c r="A47" s="206"/>
      <c r="B47" s="114"/>
      <c r="C47" s="197"/>
      <c r="D47" s="153">
        <f t="shared" si="2"/>
        <v>0</v>
      </c>
      <c r="E47" s="254" t="s">
        <v>164</v>
      </c>
    </row>
    <row r="48" spans="1:7" s="106" customFormat="1" hidden="1" x14ac:dyDescent="0.25">
      <c r="A48" s="206"/>
      <c r="B48" s="114"/>
      <c r="C48" s="197"/>
      <c r="D48" s="153">
        <f t="shared" si="2"/>
        <v>0</v>
      </c>
      <c r="E48" s="254" t="s">
        <v>164</v>
      </c>
    </row>
    <row r="49" spans="1:7" s="106" customFormat="1" hidden="1" x14ac:dyDescent="0.25">
      <c r="A49" s="206"/>
      <c r="B49" s="114"/>
      <c r="C49" s="197"/>
      <c r="D49" s="153">
        <f t="shared" si="2"/>
        <v>0</v>
      </c>
      <c r="E49" s="254" t="s">
        <v>164</v>
      </c>
      <c r="F49" s="114"/>
      <c r="G49" s="114"/>
    </row>
    <row r="50" spans="1:7" s="106" customFormat="1" hidden="1" x14ac:dyDescent="0.25">
      <c r="A50" s="206"/>
      <c r="B50" s="114"/>
      <c r="C50" s="197"/>
      <c r="D50" s="153">
        <f t="shared" si="2"/>
        <v>0</v>
      </c>
      <c r="E50" s="254" t="s">
        <v>164</v>
      </c>
    </row>
    <row r="51" spans="1:7" s="106" customFormat="1" hidden="1" x14ac:dyDescent="0.25">
      <c r="A51" s="206"/>
      <c r="B51" s="114"/>
      <c r="C51" s="197"/>
      <c r="D51" s="153">
        <f t="shared" si="2"/>
        <v>0</v>
      </c>
      <c r="E51" s="254" t="s">
        <v>164</v>
      </c>
    </row>
    <row r="52" spans="1:7" s="106" customFormat="1" hidden="1" x14ac:dyDescent="0.25">
      <c r="A52" s="206"/>
      <c r="B52" s="114"/>
      <c r="C52" s="197"/>
      <c r="D52" s="153">
        <f t="shared" si="2"/>
        <v>0</v>
      </c>
      <c r="E52" s="254" t="s">
        <v>164</v>
      </c>
    </row>
    <row r="53" spans="1:7" s="106" customFormat="1" hidden="1" x14ac:dyDescent="0.25">
      <c r="A53" s="206"/>
      <c r="B53" s="114"/>
      <c r="C53" s="197"/>
      <c r="D53" s="153">
        <f t="shared" si="0"/>
        <v>0</v>
      </c>
      <c r="E53" s="254" t="s">
        <v>164</v>
      </c>
      <c r="F53" s="114"/>
      <c r="G53" s="114"/>
    </row>
    <row r="54" spans="1:7" s="106" customFormat="1" hidden="1" x14ac:dyDescent="0.25">
      <c r="A54" s="206"/>
      <c r="B54" s="114"/>
      <c r="C54" s="197"/>
      <c r="D54" s="153">
        <f t="shared" si="0"/>
        <v>0</v>
      </c>
      <c r="E54" s="254" t="s">
        <v>164</v>
      </c>
    </row>
    <row r="55" spans="1:7" s="106" customFormat="1" hidden="1" x14ac:dyDescent="0.25">
      <c r="A55" s="206"/>
      <c r="B55" s="114"/>
      <c r="C55" s="197"/>
      <c r="D55" s="153">
        <f t="shared" si="0"/>
        <v>0</v>
      </c>
      <c r="E55" s="254" t="s">
        <v>164</v>
      </c>
    </row>
    <row r="56" spans="1:7" s="106" customFormat="1" hidden="1" x14ac:dyDescent="0.25">
      <c r="A56" s="206"/>
      <c r="B56" s="114"/>
      <c r="C56" s="197"/>
      <c r="D56" s="153">
        <f t="shared" si="0"/>
        <v>0</v>
      </c>
      <c r="E56" s="254" t="s">
        <v>164</v>
      </c>
    </row>
    <row r="57" spans="1:7" s="106" customFormat="1" hidden="1" x14ac:dyDescent="0.25">
      <c r="A57" s="206"/>
      <c r="B57" s="114"/>
      <c r="C57" s="197"/>
      <c r="D57" s="153">
        <f t="shared" ref="D57:D60" si="3">ROUND(B57*C57,2)</f>
        <v>0</v>
      </c>
      <c r="E57" s="254" t="s">
        <v>164</v>
      </c>
      <c r="F57" s="114"/>
      <c r="G57" s="114"/>
    </row>
    <row r="58" spans="1:7" s="106" customFormat="1" hidden="1" x14ac:dyDescent="0.25">
      <c r="A58" s="206"/>
      <c r="B58" s="114"/>
      <c r="C58" s="197"/>
      <c r="D58" s="153">
        <f t="shared" si="3"/>
        <v>0</v>
      </c>
      <c r="E58" s="254" t="s">
        <v>164</v>
      </c>
    </row>
    <row r="59" spans="1:7" s="106" customFormat="1" hidden="1" x14ac:dyDescent="0.25">
      <c r="A59" s="206"/>
      <c r="B59" s="114"/>
      <c r="C59" s="197"/>
      <c r="D59" s="153">
        <f t="shared" si="3"/>
        <v>0</v>
      </c>
      <c r="E59" s="254" t="s">
        <v>164</v>
      </c>
    </row>
    <row r="60" spans="1:7" s="106" customFormat="1" hidden="1" x14ac:dyDescent="0.25">
      <c r="A60" s="206"/>
      <c r="B60" s="114"/>
      <c r="C60" s="197"/>
      <c r="D60" s="153">
        <f t="shared" si="3"/>
        <v>0</v>
      </c>
      <c r="E60" s="254" t="s">
        <v>164</v>
      </c>
    </row>
    <row r="61" spans="1:7" s="106" customFormat="1" hidden="1" x14ac:dyDescent="0.25">
      <c r="A61" s="206"/>
      <c r="B61" s="114"/>
      <c r="C61" s="197"/>
      <c r="D61" s="153">
        <f t="shared" ref="D61:D64" si="4">ROUND(B61*C61,2)</f>
        <v>0</v>
      </c>
      <c r="E61" s="254" t="s">
        <v>164</v>
      </c>
      <c r="F61" s="114"/>
      <c r="G61" s="114"/>
    </row>
    <row r="62" spans="1:7" s="106" customFormat="1" hidden="1" x14ac:dyDescent="0.25">
      <c r="A62" s="206"/>
      <c r="B62" s="114"/>
      <c r="C62" s="197"/>
      <c r="D62" s="153">
        <f t="shared" si="4"/>
        <v>0</v>
      </c>
      <c r="E62" s="254" t="s">
        <v>164</v>
      </c>
    </row>
    <row r="63" spans="1:7" s="106" customFormat="1" hidden="1" x14ac:dyDescent="0.25">
      <c r="A63" s="206"/>
      <c r="B63" s="114"/>
      <c r="C63" s="197"/>
      <c r="D63" s="153">
        <f t="shared" si="4"/>
        <v>0</v>
      </c>
      <c r="E63" s="254" t="s">
        <v>164</v>
      </c>
    </row>
    <row r="64" spans="1:7" s="106" customFormat="1" hidden="1" x14ac:dyDescent="0.25">
      <c r="A64" s="206"/>
      <c r="B64" s="114"/>
      <c r="C64" s="197"/>
      <c r="D64" s="153">
        <f t="shared" si="4"/>
        <v>0</v>
      </c>
      <c r="E64" s="254" t="s">
        <v>164</v>
      </c>
    </row>
    <row r="65" spans="1:7" s="106" customFormat="1" hidden="1" x14ac:dyDescent="0.25">
      <c r="A65" s="206"/>
      <c r="B65" s="114"/>
      <c r="C65" s="197"/>
      <c r="D65" s="153">
        <f t="shared" si="0"/>
        <v>0</v>
      </c>
      <c r="E65" s="254" t="s">
        <v>164</v>
      </c>
      <c r="F65" s="114"/>
      <c r="G65" s="114"/>
    </row>
    <row r="66" spans="1:7" s="106" customFormat="1" hidden="1" x14ac:dyDescent="0.25">
      <c r="A66" s="206"/>
      <c r="B66" s="114"/>
      <c r="C66" s="197"/>
      <c r="D66" s="153">
        <f t="shared" si="0"/>
        <v>0</v>
      </c>
      <c r="E66" s="254" t="s">
        <v>164</v>
      </c>
    </row>
    <row r="67" spans="1:7" s="106" customFormat="1" hidden="1" x14ac:dyDescent="0.25">
      <c r="A67" s="206"/>
      <c r="B67" s="114"/>
      <c r="C67" s="197"/>
      <c r="D67" s="153">
        <f t="shared" si="0"/>
        <v>0</v>
      </c>
      <c r="E67" s="254" t="s">
        <v>164</v>
      </c>
    </row>
    <row r="68" spans="1:7" s="106" customFormat="1" hidden="1" x14ac:dyDescent="0.25">
      <c r="A68" s="206"/>
      <c r="B68" s="114"/>
      <c r="C68" s="197"/>
      <c r="D68" s="153">
        <f t="shared" si="0"/>
        <v>0</v>
      </c>
      <c r="E68" s="254" t="s">
        <v>164</v>
      </c>
    </row>
    <row r="69" spans="1:7" s="106" customFormat="1" hidden="1" x14ac:dyDescent="0.25">
      <c r="A69" s="206"/>
      <c r="B69" s="114"/>
      <c r="C69" s="197"/>
      <c r="D69" s="153">
        <f t="shared" ref="D69:D132" si="5">ROUND(B69*C69,2)</f>
        <v>0</v>
      </c>
      <c r="E69" s="254" t="s">
        <v>164</v>
      </c>
      <c r="F69" s="114"/>
      <c r="G69" s="114"/>
    </row>
    <row r="70" spans="1:7" s="106" customFormat="1" hidden="1" x14ac:dyDescent="0.25">
      <c r="A70" s="206"/>
      <c r="B70" s="114"/>
      <c r="C70" s="197"/>
      <c r="D70" s="153">
        <f t="shared" si="5"/>
        <v>0</v>
      </c>
      <c r="E70" s="254" t="s">
        <v>164</v>
      </c>
    </row>
    <row r="71" spans="1:7" s="106" customFormat="1" hidden="1" x14ac:dyDescent="0.25">
      <c r="A71" s="206"/>
      <c r="B71" s="114"/>
      <c r="C71" s="197"/>
      <c r="D71" s="153">
        <f t="shared" si="5"/>
        <v>0</v>
      </c>
      <c r="E71" s="254" t="s">
        <v>164</v>
      </c>
    </row>
    <row r="72" spans="1:7" s="106" customFormat="1" hidden="1" x14ac:dyDescent="0.25">
      <c r="A72" s="206"/>
      <c r="B72" s="114"/>
      <c r="C72" s="197"/>
      <c r="D72" s="153">
        <f t="shared" si="5"/>
        <v>0</v>
      </c>
      <c r="E72" s="254" t="s">
        <v>164</v>
      </c>
    </row>
    <row r="73" spans="1:7" s="106" customFormat="1" hidden="1" x14ac:dyDescent="0.25">
      <c r="A73" s="206"/>
      <c r="B73" s="114"/>
      <c r="C73" s="197"/>
      <c r="D73" s="153">
        <f t="shared" si="5"/>
        <v>0</v>
      </c>
      <c r="E73" s="254" t="s">
        <v>164</v>
      </c>
      <c r="F73" s="114"/>
      <c r="G73" s="114"/>
    </row>
    <row r="74" spans="1:7" s="106" customFormat="1" hidden="1" x14ac:dyDescent="0.25">
      <c r="A74" s="206"/>
      <c r="B74" s="114"/>
      <c r="C74" s="197"/>
      <c r="D74" s="153">
        <f t="shared" si="5"/>
        <v>0</v>
      </c>
      <c r="E74" s="254" t="s">
        <v>164</v>
      </c>
    </row>
    <row r="75" spans="1:7" s="106" customFormat="1" hidden="1" x14ac:dyDescent="0.25">
      <c r="A75" s="206"/>
      <c r="B75" s="114"/>
      <c r="C75" s="197"/>
      <c r="D75" s="153">
        <f t="shared" si="5"/>
        <v>0</v>
      </c>
      <c r="E75" s="254" t="s">
        <v>164</v>
      </c>
    </row>
    <row r="76" spans="1:7" s="106" customFormat="1" hidden="1" x14ac:dyDescent="0.25">
      <c r="A76" s="206"/>
      <c r="B76" s="114"/>
      <c r="C76" s="197"/>
      <c r="D76" s="153">
        <f t="shared" si="5"/>
        <v>0</v>
      </c>
      <c r="E76" s="254" t="s">
        <v>164</v>
      </c>
    </row>
    <row r="77" spans="1:7" s="106" customFormat="1" hidden="1" x14ac:dyDescent="0.25">
      <c r="A77" s="206"/>
      <c r="B77" s="114"/>
      <c r="C77" s="197"/>
      <c r="D77" s="153">
        <f t="shared" si="5"/>
        <v>0</v>
      </c>
      <c r="E77" s="254" t="s">
        <v>164</v>
      </c>
      <c r="F77" s="114"/>
      <c r="G77" s="114"/>
    </row>
    <row r="78" spans="1:7" s="106" customFormat="1" hidden="1" x14ac:dyDescent="0.25">
      <c r="A78" s="206"/>
      <c r="B78" s="114"/>
      <c r="C78" s="197"/>
      <c r="D78" s="153">
        <f t="shared" si="5"/>
        <v>0</v>
      </c>
      <c r="E78" s="254" t="s">
        <v>164</v>
      </c>
    </row>
    <row r="79" spans="1:7" s="106" customFormat="1" hidden="1" x14ac:dyDescent="0.25">
      <c r="A79" s="206"/>
      <c r="B79" s="114"/>
      <c r="C79" s="197"/>
      <c r="D79" s="153">
        <f t="shared" si="5"/>
        <v>0</v>
      </c>
      <c r="E79" s="254" t="s">
        <v>164</v>
      </c>
    </row>
    <row r="80" spans="1:7" s="106" customFormat="1" hidden="1" x14ac:dyDescent="0.25">
      <c r="A80" s="206"/>
      <c r="B80" s="114"/>
      <c r="C80" s="197"/>
      <c r="D80" s="153">
        <f t="shared" si="5"/>
        <v>0</v>
      </c>
      <c r="E80" s="254" t="s">
        <v>164</v>
      </c>
    </row>
    <row r="81" spans="1:7" s="106" customFormat="1" hidden="1" x14ac:dyDescent="0.25">
      <c r="A81" s="206"/>
      <c r="B81" s="114"/>
      <c r="C81" s="197"/>
      <c r="D81" s="153">
        <f t="shared" si="5"/>
        <v>0</v>
      </c>
      <c r="E81" s="254" t="s">
        <v>164</v>
      </c>
      <c r="F81" s="114"/>
      <c r="G81" s="114"/>
    </row>
    <row r="82" spans="1:7" s="106" customFormat="1" hidden="1" x14ac:dyDescent="0.25">
      <c r="A82" s="206"/>
      <c r="B82" s="114"/>
      <c r="C82" s="197"/>
      <c r="D82" s="153">
        <f t="shared" si="5"/>
        <v>0</v>
      </c>
      <c r="E82" s="254" t="s">
        <v>164</v>
      </c>
    </row>
    <row r="83" spans="1:7" s="106" customFormat="1" hidden="1" x14ac:dyDescent="0.25">
      <c r="A83" s="206"/>
      <c r="B83" s="114"/>
      <c r="C83" s="197"/>
      <c r="D83" s="153">
        <f t="shared" si="5"/>
        <v>0</v>
      </c>
      <c r="E83" s="254" t="s">
        <v>164</v>
      </c>
    </row>
    <row r="84" spans="1:7" s="106" customFormat="1" hidden="1" x14ac:dyDescent="0.25">
      <c r="A84" s="206"/>
      <c r="B84" s="114"/>
      <c r="C84" s="197"/>
      <c r="D84" s="153">
        <f t="shared" si="5"/>
        <v>0</v>
      </c>
      <c r="E84" s="254" t="s">
        <v>164</v>
      </c>
    </row>
    <row r="85" spans="1:7" s="106" customFormat="1" hidden="1" x14ac:dyDescent="0.25">
      <c r="A85" s="206"/>
      <c r="B85" s="114"/>
      <c r="C85" s="197"/>
      <c r="D85" s="153">
        <f t="shared" si="5"/>
        <v>0</v>
      </c>
      <c r="E85" s="254" t="s">
        <v>164</v>
      </c>
      <c r="F85" s="114"/>
      <c r="G85" s="114"/>
    </row>
    <row r="86" spans="1:7" s="106" customFormat="1" hidden="1" x14ac:dyDescent="0.25">
      <c r="A86" s="206"/>
      <c r="B86" s="114"/>
      <c r="C86" s="197"/>
      <c r="D86" s="153">
        <f t="shared" si="5"/>
        <v>0</v>
      </c>
      <c r="E86" s="254" t="s">
        <v>164</v>
      </c>
    </row>
    <row r="87" spans="1:7" s="106" customFormat="1" hidden="1" x14ac:dyDescent="0.25">
      <c r="A87" s="206"/>
      <c r="B87" s="114"/>
      <c r="C87" s="197"/>
      <c r="D87" s="153">
        <f t="shared" si="5"/>
        <v>0</v>
      </c>
      <c r="E87" s="254" t="s">
        <v>164</v>
      </c>
    </row>
    <row r="88" spans="1:7" s="106" customFormat="1" hidden="1" x14ac:dyDescent="0.25">
      <c r="A88" s="206"/>
      <c r="B88" s="114"/>
      <c r="C88" s="197"/>
      <c r="D88" s="153">
        <f t="shared" si="5"/>
        <v>0</v>
      </c>
      <c r="E88" s="254" t="s">
        <v>164</v>
      </c>
    </row>
    <row r="89" spans="1:7" s="106" customFormat="1" hidden="1" x14ac:dyDescent="0.25">
      <c r="A89" s="206"/>
      <c r="B89" s="114"/>
      <c r="C89" s="197"/>
      <c r="D89" s="153">
        <f t="shared" si="5"/>
        <v>0</v>
      </c>
      <c r="E89" s="254" t="s">
        <v>164</v>
      </c>
      <c r="F89" s="114"/>
      <c r="G89" s="114"/>
    </row>
    <row r="90" spans="1:7" s="106" customFormat="1" hidden="1" x14ac:dyDescent="0.25">
      <c r="A90" s="206"/>
      <c r="B90" s="114"/>
      <c r="C90" s="197"/>
      <c r="D90" s="153">
        <f t="shared" si="5"/>
        <v>0</v>
      </c>
      <c r="E90" s="254" t="s">
        <v>164</v>
      </c>
    </row>
    <row r="91" spans="1:7" s="106" customFormat="1" hidden="1" x14ac:dyDescent="0.25">
      <c r="A91" s="206"/>
      <c r="B91" s="114"/>
      <c r="C91" s="197"/>
      <c r="D91" s="153">
        <f t="shared" si="5"/>
        <v>0</v>
      </c>
      <c r="E91" s="254" t="s">
        <v>164</v>
      </c>
    </row>
    <row r="92" spans="1:7" s="106" customFormat="1" hidden="1" x14ac:dyDescent="0.25">
      <c r="A92" s="206"/>
      <c r="B92" s="114"/>
      <c r="C92" s="197"/>
      <c r="D92" s="153">
        <f t="shared" si="5"/>
        <v>0</v>
      </c>
      <c r="E92" s="254" t="s">
        <v>164</v>
      </c>
    </row>
    <row r="93" spans="1:7" s="106" customFormat="1" hidden="1" x14ac:dyDescent="0.25">
      <c r="A93" s="206"/>
      <c r="B93" s="114"/>
      <c r="C93" s="197"/>
      <c r="D93" s="153">
        <f t="shared" si="5"/>
        <v>0</v>
      </c>
      <c r="E93" s="254" t="s">
        <v>164</v>
      </c>
      <c r="F93" s="114"/>
      <c r="G93" s="114"/>
    </row>
    <row r="94" spans="1:7" s="106" customFormat="1" hidden="1" x14ac:dyDescent="0.25">
      <c r="A94" s="206"/>
      <c r="B94" s="114"/>
      <c r="C94" s="197"/>
      <c r="D94" s="153">
        <f t="shared" si="5"/>
        <v>0</v>
      </c>
      <c r="E94" s="254" t="s">
        <v>164</v>
      </c>
    </row>
    <row r="95" spans="1:7" s="106" customFormat="1" hidden="1" x14ac:dyDescent="0.25">
      <c r="A95" s="206"/>
      <c r="B95" s="114"/>
      <c r="C95" s="197"/>
      <c r="D95" s="153">
        <f t="shared" si="5"/>
        <v>0</v>
      </c>
      <c r="E95" s="254" t="s">
        <v>164</v>
      </c>
    </row>
    <row r="96" spans="1:7" s="106" customFormat="1" hidden="1" x14ac:dyDescent="0.25">
      <c r="A96" s="206"/>
      <c r="B96" s="114"/>
      <c r="C96" s="197"/>
      <c r="D96" s="153">
        <f t="shared" si="5"/>
        <v>0</v>
      </c>
      <c r="E96" s="254" t="s">
        <v>164</v>
      </c>
    </row>
    <row r="97" spans="1:7" s="106" customFormat="1" hidden="1" x14ac:dyDescent="0.25">
      <c r="A97" s="206"/>
      <c r="B97" s="114"/>
      <c r="C97" s="197"/>
      <c r="D97" s="153">
        <f t="shared" si="5"/>
        <v>0</v>
      </c>
      <c r="E97" s="254" t="s">
        <v>164</v>
      </c>
      <c r="F97" s="114"/>
      <c r="G97" s="114"/>
    </row>
    <row r="98" spans="1:7" s="106" customFormat="1" hidden="1" x14ac:dyDescent="0.25">
      <c r="A98" s="206"/>
      <c r="B98" s="114"/>
      <c r="C98" s="197"/>
      <c r="D98" s="153">
        <f t="shared" si="5"/>
        <v>0</v>
      </c>
      <c r="E98" s="254" t="s">
        <v>164</v>
      </c>
    </row>
    <row r="99" spans="1:7" s="106" customFormat="1" hidden="1" x14ac:dyDescent="0.25">
      <c r="A99" s="206"/>
      <c r="B99" s="114"/>
      <c r="C99" s="197"/>
      <c r="D99" s="153">
        <f t="shared" si="5"/>
        <v>0</v>
      </c>
      <c r="E99" s="254" t="s">
        <v>164</v>
      </c>
    </row>
    <row r="100" spans="1:7" s="106" customFormat="1" hidden="1" x14ac:dyDescent="0.25">
      <c r="A100" s="206"/>
      <c r="B100" s="114"/>
      <c r="C100" s="197"/>
      <c r="D100" s="153">
        <f t="shared" si="5"/>
        <v>0</v>
      </c>
      <c r="E100" s="254" t="s">
        <v>164</v>
      </c>
    </row>
    <row r="101" spans="1:7" s="106" customFormat="1" hidden="1" x14ac:dyDescent="0.25">
      <c r="A101" s="206"/>
      <c r="B101" s="114"/>
      <c r="C101" s="197"/>
      <c r="D101" s="153">
        <f t="shared" si="5"/>
        <v>0</v>
      </c>
      <c r="E101" s="254" t="s">
        <v>164</v>
      </c>
      <c r="F101" s="114"/>
      <c r="G101" s="114"/>
    </row>
    <row r="102" spans="1:7" s="106" customFormat="1" hidden="1" x14ac:dyDescent="0.25">
      <c r="A102" s="206"/>
      <c r="B102" s="114"/>
      <c r="C102" s="197"/>
      <c r="D102" s="153">
        <f t="shared" si="5"/>
        <v>0</v>
      </c>
      <c r="E102" s="254" t="s">
        <v>164</v>
      </c>
    </row>
    <row r="103" spans="1:7" s="106" customFormat="1" hidden="1" x14ac:dyDescent="0.25">
      <c r="A103" s="206"/>
      <c r="B103" s="114"/>
      <c r="C103" s="197"/>
      <c r="D103" s="153">
        <f t="shared" si="5"/>
        <v>0</v>
      </c>
      <c r="E103" s="254" t="s">
        <v>164</v>
      </c>
    </row>
    <row r="104" spans="1:7" s="106" customFormat="1" hidden="1" x14ac:dyDescent="0.25">
      <c r="A104" s="206"/>
      <c r="B104" s="114"/>
      <c r="C104" s="197"/>
      <c r="D104" s="153">
        <f t="shared" si="5"/>
        <v>0</v>
      </c>
      <c r="E104" s="254" t="s">
        <v>164</v>
      </c>
    </row>
    <row r="105" spans="1:7" s="106" customFormat="1" hidden="1" x14ac:dyDescent="0.25">
      <c r="A105" s="206"/>
      <c r="B105" s="114"/>
      <c r="C105" s="197"/>
      <c r="D105" s="153">
        <f t="shared" si="5"/>
        <v>0</v>
      </c>
      <c r="E105" s="254" t="s">
        <v>164</v>
      </c>
      <c r="F105" s="114"/>
      <c r="G105" s="114"/>
    </row>
    <row r="106" spans="1:7" s="106" customFormat="1" hidden="1" x14ac:dyDescent="0.25">
      <c r="A106" s="206"/>
      <c r="B106" s="114"/>
      <c r="C106" s="197"/>
      <c r="D106" s="153">
        <f t="shared" si="5"/>
        <v>0</v>
      </c>
      <c r="E106" s="254" t="s">
        <v>164</v>
      </c>
    </row>
    <row r="107" spans="1:7" s="106" customFormat="1" hidden="1" x14ac:dyDescent="0.25">
      <c r="A107" s="206"/>
      <c r="B107" s="114"/>
      <c r="C107" s="197"/>
      <c r="D107" s="153">
        <f t="shared" si="5"/>
        <v>0</v>
      </c>
      <c r="E107" s="254" t="s">
        <v>164</v>
      </c>
    </row>
    <row r="108" spans="1:7" s="106" customFormat="1" hidden="1" x14ac:dyDescent="0.25">
      <c r="A108" s="206"/>
      <c r="B108" s="114"/>
      <c r="C108" s="197"/>
      <c r="D108" s="153">
        <f t="shared" si="5"/>
        <v>0</v>
      </c>
      <c r="E108" s="254" t="s">
        <v>164</v>
      </c>
    </row>
    <row r="109" spans="1:7" s="106" customFormat="1" hidden="1" x14ac:dyDescent="0.25">
      <c r="A109" s="206"/>
      <c r="B109" s="114"/>
      <c r="C109" s="197"/>
      <c r="D109" s="153">
        <f t="shared" si="5"/>
        <v>0</v>
      </c>
      <c r="E109" s="254" t="s">
        <v>164</v>
      </c>
      <c r="F109" s="114"/>
      <c r="G109" s="114"/>
    </row>
    <row r="110" spans="1:7" s="106" customFormat="1" hidden="1" x14ac:dyDescent="0.25">
      <c r="A110" s="206"/>
      <c r="B110" s="114"/>
      <c r="C110" s="197"/>
      <c r="D110" s="153">
        <f t="shared" si="5"/>
        <v>0</v>
      </c>
      <c r="E110" s="254" t="s">
        <v>164</v>
      </c>
    </row>
    <row r="111" spans="1:7" s="106" customFormat="1" hidden="1" x14ac:dyDescent="0.25">
      <c r="A111" s="206"/>
      <c r="B111" s="114"/>
      <c r="C111" s="197"/>
      <c r="D111" s="153">
        <f t="shared" si="5"/>
        <v>0</v>
      </c>
      <c r="E111" s="254" t="s">
        <v>164</v>
      </c>
    </row>
    <row r="112" spans="1:7" s="106" customFormat="1" hidden="1" x14ac:dyDescent="0.25">
      <c r="A112" s="206"/>
      <c r="B112" s="114"/>
      <c r="C112" s="197"/>
      <c r="D112" s="153">
        <f t="shared" si="5"/>
        <v>0</v>
      </c>
      <c r="E112" s="254" t="s">
        <v>164</v>
      </c>
    </row>
    <row r="113" spans="1:7" s="106" customFormat="1" hidden="1" x14ac:dyDescent="0.25">
      <c r="A113" s="206"/>
      <c r="B113" s="114"/>
      <c r="C113" s="197"/>
      <c r="D113" s="153">
        <f t="shared" si="5"/>
        <v>0</v>
      </c>
      <c r="E113" s="254" t="s">
        <v>164</v>
      </c>
      <c r="F113" s="114"/>
      <c r="G113" s="114"/>
    </row>
    <row r="114" spans="1:7" s="106" customFormat="1" hidden="1" x14ac:dyDescent="0.25">
      <c r="A114" s="206"/>
      <c r="B114" s="114"/>
      <c r="C114" s="197"/>
      <c r="D114" s="153">
        <f t="shared" si="5"/>
        <v>0</v>
      </c>
      <c r="E114" s="254" t="s">
        <v>164</v>
      </c>
    </row>
    <row r="115" spans="1:7" s="106" customFormat="1" hidden="1" x14ac:dyDescent="0.25">
      <c r="A115" s="206"/>
      <c r="B115" s="114"/>
      <c r="C115" s="197"/>
      <c r="D115" s="153">
        <f t="shared" si="5"/>
        <v>0</v>
      </c>
      <c r="E115" s="254" t="s">
        <v>164</v>
      </c>
    </row>
    <row r="116" spans="1:7" s="106" customFormat="1" hidden="1" x14ac:dyDescent="0.25">
      <c r="A116" s="206"/>
      <c r="B116" s="114"/>
      <c r="C116" s="197"/>
      <c r="D116" s="153">
        <f t="shared" si="5"/>
        <v>0</v>
      </c>
      <c r="E116" s="254" t="s">
        <v>164</v>
      </c>
    </row>
    <row r="117" spans="1:7" s="106" customFormat="1" hidden="1" x14ac:dyDescent="0.25">
      <c r="A117" s="206"/>
      <c r="B117" s="114"/>
      <c r="C117" s="197"/>
      <c r="D117" s="153">
        <f t="shared" si="5"/>
        <v>0</v>
      </c>
      <c r="E117" s="254" t="s">
        <v>164</v>
      </c>
      <c r="F117" s="114"/>
      <c r="G117" s="114"/>
    </row>
    <row r="118" spans="1:7" s="106" customFormat="1" hidden="1" x14ac:dyDescent="0.25">
      <c r="A118" s="206"/>
      <c r="B118" s="114"/>
      <c r="C118" s="197"/>
      <c r="D118" s="153">
        <f t="shared" si="5"/>
        <v>0</v>
      </c>
      <c r="E118" s="254" t="s">
        <v>164</v>
      </c>
    </row>
    <row r="119" spans="1:7" s="106" customFormat="1" hidden="1" x14ac:dyDescent="0.25">
      <c r="A119" s="206"/>
      <c r="B119" s="114"/>
      <c r="C119" s="197"/>
      <c r="D119" s="153">
        <f t="shared" si="5"/>
        <v>0</v>
      </c>
      <c r="E119" s="254" t="s">
        <v>164</v>
      </c>
    </row>
    <row r="120" spans="1:7" s="106" customFormat="1" hidden="1" x14ac:dyDescent="0.25">
      <c r="A120" s="206"/>
      <c r="B120" s="114"/>
      <c r="C120" s="197"/>
      <c r="D120" s="153">
        <f t="shared" si="5"/>
        <v>0</v>
      </c>
      <c r="E120" s="254" t="s">
        <v>164</v>
      </c>
    </row>
    <row r="121" spans="1:7" s="106" customFormat="1" hidden="1" x14ac:dyDescent="0.25">
      <c r="A121" s="206"/>
      <c r="B121" s="114"/>
      <c r="C121" s="197"/>
      <c r="D121" s="153">
        <f t="shared" si="5"/>
        <v>0</v>
      </c>
      <c r="E121" s="254" t="s">
        <v>164</v>
      </c>
      <c r="F121" s="114"/>
      <c r="G121" s="114"/>
    </row>
    <row r="122" spans="1:7" s="106" customFormat="1" hidden="1" x14ac:dyDescent="0.25">
      <c r="A122" s="206"/>
      <c r="B122" s="114"/>
      <c r="C122" s="197"/>
      <c r="D122" s="153">
        <f t="shared" si="5"/>
        <v>0</v>
      </c>
      <c r="E122" s="254" t="s">
        <v>164</v>
      </c>
    </row>
    <row r="123" spans="1:7" s="106" customFormat="1" hidden="1" x14ac:dyDescent="0.25">
      <c r="A123" s="206"/>
      <c r="B123" s="114"/>
      <c r="C123" s="197"/>
      <c r="D123" s="153">
        <f t="shared" si="5"/>
        <v>0</v>
      </c>
      <c r="E123" s="254" t="s">
        <v>164</v>
      </c>
    </row>
    <row r="124" spans="1:7" s="106" customFormat="1" hidden="1" x14ac:dyDescent="0.25">
      <c r="A124" s="206"/>
      <c r="B124" s="114"/>
      <c r="C124" s="197"/>
      <c r="D124" s="153">
        <f t="shared" si="5"/>
        <v>0</v>
      </c>
      <c r="E124" s="254" t="s">
        <v>164</v>
      </c>
    </row>
    <row r="125" spans="1:7" s="106" customFormat="1" hidden="1" x14ac:dyDescent="0.25">
      <c r="A125" s="206"/>
      <c r="B125" s="114"/>
      <c r="C125" s="197"/>
      <c r="D125" s="153">
        <f t="shared" si="5"/>
        <v>0</v>
      </c>
      <c r="E125" s="254" t="s">
        <v>164</v>
      </c>
      <c r="F125" s="114"/>
      <c r="G125" s="114"/>
    </row>
    <row r="126" spans="1:7" s="106" customFormat="1" hidden="1" x14ac:dyDescent="0.25">
      <c r="A126" s="206"/>
      <c r="B126" s="114"/>
      <c r="C126" s="197"/>
      <c r="D126" s="153">
        <f t="shared" si="5"/>
        <v>0</v>
      </c>
      <c r="E126" s="254" t="s">
        <v>164</v>
      </c>
    </row>
    <row r="127" spans="1:7" s="106" customFormat="1" hidden="1" x14ac:dyDescent="0.25">
      <c r="A127" s="206"/>
      <c r="B127" s="114"/>
      <c r="C127" s="197"/>
      <c r="D127" s="153">
        <f t="shared" si="5"/>
        <v>0</v>
      </c>
      <c r="E127" s="254" t="s">
        <v>164</v>
      </c>
    </row>
    <row r="128" spans="1:7" s="106" customFormat="1" hidden="1" x14ac:dyDescent="0.25">
      <c r="A128" s="206"/>
      <c r="B128" s="114"/>
      <c r="C128" s="197"/>
      <c r="D128" s="153">
        <f t="shared" si="5"/>
        <v>0</v>
      </c>
      <c r="E128" s="254" t="s">
        <v>164</v>
      </c>
    </row>
    <row r="129" spans="1:7" s="106" customFormat="1" hidden="1" x14ac:dyDescent="0.25">
      <c r="A129" s="206"/>
      <c r="B129" s="114"/>
      <c r="C129" s="197"/>
      <c r="D129" s="153">
        <f t="shared" si="5"/>
        <v>0</v>
      </c>
      <c r="E129" s="254" t="s">
        <v>164</v>
      </c>
      <c r="F129" s="114"/>
      <c r="G129" s="114"/>
    </row>
    <row r="130" spans="1:7" s="106" customFormat="1" hidden="1" x14ac:dyDescent="0.25">
      <c r="A130" s="206"/>
      <c r="B130" s="114"/>
      <c r="C130" s="197"/>
      <c r="D130" s="153">
        <f t="shared" si="5"/>
        <v>0</v>
      </c>
      <c r="E130" s="254" t="s">
        <v>164</v>
      </c>
    </row>
    <row r="131" spans="1:7" s="106" customFormat="1" hidden="1" x14ac:dyDescent="0.25">
      <c r="A131" s="206"/>
      <c r="B131" s="114"/>
      <c r="C131" s="197"/>
      <c r="D131" s="153">
        <f t="shared" si="5"/>
        <v>0</v>
      </c>
      <c r="E131" s="254" t="s">
        <v>164</v>
      </c>
    </row>
    <row r="132" spans="1:7" s="106" customFormat="1" hidden="1" x14ac:dyDescent="0.25">
      <c r="A132" s="206"/>
      <c r="B132" s="114"/>
      <c r="C132" s="197"/>
      <c r="D132" s="153">
        <f t="shared" si="5"/>
        <v>0</v>
      </c>
      <c r="E132" s="254" t="s">
        <v>164</v>
      </c>
    </row>
    <row r="133" spans="1:7" s="106" customFormat="1" x14ac:dyDescent="0.25">
      <c r="A133" s="206"/>
      <c r="B133" s="114"/>
      <c r="C133" s="197"/>
      <c r="D133" s="245">
        <f>ROUND(B133*C133,2)</f>
        <v>0</v>
      </c>
      <c r="E133" s="254" t="s">
        <v>164</v>
      </c>
    </row>
    <row r="134" spans="1:7" s="106" customFormat="1" x14ac:dyDescent="0.25">
      <c r="A134" s="206"/>
      <c r="B134" s="207"/>
      <c r="C134" s="154" t="s">
        <v>165</v>
      </c>
      <c r="D134" s="153">
        <f>ROUND(SUBTOTAL(109,D4:D133),2)</f>
        <v>0</v>
      </c>
      <c r="E134" s="254" t="s">
        <v>164</v>
      </c>
      <c r="G134" s="41" t="s">
        <v>183</v>
      </c>
    </row>
    <row r="135" spans="1:7" s="106" customFormat="1" x14ac:dyDescent="0.25">
      <c r="D135" s="89"/>
      <c r="E135" s="254" t="s">
        <v>167</v>
      </c>
    </row>
    <row r="136" spans="1:7" s="106" customFormat="1" x14ac:dyDescent="0.25">
      <c r="A136" s="206"/>
      <c r="B136" s="114"/>
      <c r="C136" s="197"/>
      <c r="D136" s="153">
        <f>ROUND(B136*C136,2)</f>
        <v>0</v>
      </c>
      <c r="E136" s="256" t="s">
        <v>167</v>
      </c>
    </row>
    <row r="137" spans="1:7" s="106" customFormat="1" x14ac:dyDescent="0.25">
      <c r="A137" s="206"/>
      <c r="B137" s="114"/>
      <c r="C137" s="197"/>
      <c r="D137" s="153">
        <f t="shared" ref="D137:D201" si="6">ROUND(B137*C137,2)</f>
        <v>0</v>
      </c>
      <c r="E137" s="254" t="s">
        <v>167</v>
      </c>
      <c r="F137" s="114"/>
      <c r="G137" s="114"/>
    </row>
    <row r="138" spans="1:7" s="106" customFormat="1" x14ac:dyDescent="0.25">
      <c r="A138" s="206"/>
      <c r="B138" s="114"/>
      <c r="C138" s="197"/>
      <c r="D138" s="153">
        <f t="shared" si="6"/>
        <v>0</v>
      </c>
      <c r="E138" s="254" t="s">
        <v>167</v>
      </c>
    </row>
    <row r="139" spans="1:7" s="106" customFormat="1" hidden="1" x14ac:dyDescent="0.25">
      <c r="A139" s="206"/>
      <c r="B139" s="114"/>
      <c r="C139" s="197"/>
      <c r="D139" s="153">
        <f t="shared" si="6"/>
        <v>0</v>
      </c>
      <c r="E139" s="254" t="s">
        <v>167</v>
      </c>
    </row>
    <row r="140" spans="1:7" s="106" customFormat="1" hidden="1" x14ac:dyDescent="0.25">
      <c r="A140" s="206"/>
      <c r="B140" s="114"/>
      <c r="C140" s="197"/>
      <c r="D140" s="153">
        <f t="shared" si="6"/>
        <v>0</v>
      </c>
      <c r="E140" s="254" t="s">
        <v>167</v>
      </c>
    </row>
    <row r="141" spans="1:7" s="106" customFormat="1" hidden="1" x14ac:dyDescent="0.25">
      <c r="A141" s="206"/>
      <c r="B141" s="114"/>
      <c r="C141" s="197"/>
      <c r="D141" s="153">
        <f t="shared" si="6"/>
        <v>0</v>
      </c>
      <c r="E141" s="254" t="s">
        <v>167</v>
      </c>
      <c r="F141" s="114"/>
      <c r="G141" s="114"/>
    </row>
    <row r="142" spans="1:7" s="106" customFormat="1" hidden="1" x14ac:dyDescent="0.25">
      <c r="A142" s="206"/>
      <c r="B142" s="114"/>
      <c r="C142" s="197"/>
      <c r="D142" s="153">
        <f t="shared" si="6"/>
        <v>0</v>
      </c>
      <c r="E142" s="254" t="s">
        <v>167</v>
      </c>
    </row>
    <row r="143" spans="1:7" s="106" customFormat="1" hidden="1" x14ac:dyDescent="0.25">
      <c r="A143" s="206"/>
      <c r="B143" s="114"/>
      <c r="C143" s="197"/>
      <c r="D143" s="153">
        <f t="shared" si="6"/>
        <v>0</v>
      </c>
      <c r="E143" s="254" t="s">
        <v>167</v>
      </c>
    </row>
    <row r="144" spans="1:7" s="106" customFormat="1" hidden="1" x14ac:dyDescent="0.25">
      <c r="A144" s="206"/>
      <c r="B144" s="114"/>
      <c r="C144" s="197"/>
      <c r="D144" s="153">
        <f t="shared" si="6"/>
        <v>0</v>
      </c>
      <c r="E144" s="254" t="s">
        <v>167</v>
      </c>
    </row>
    <row r="145" spans="1:7" s="106" customFormat="1" hidden="1" x14ac:dyDescent="0.25">
      <c r="A145" s="206"/>
      <c r="B145" s="114"/>
      <c r="C145" s="197"/>
      <c r="D145" s="153">
        <f t="shared" si="6"/>
        <v>0</v>
      </c>
      <c r="E145" s="254" t="s">
        <v>167</v>
      </c>
      <c r="F145" s="114"/>
      <c r="G145" s="114"/>
    </row>
    <row r="146" spans="1:7" s="106" customFormat="1" hidden="1" x14ac:dyDescent="0.25">
      <c r="A146" s="206"/>
      <c r="B146" s="114"/>
      <c r="C146" s="197"/>
      <c r="D146" s="153">
        <f t="shared" si="6"/>
        <v>0</v>
      </c>
      <c r="E146" s="254" t="s">
        <v>167</v>
      </c>
    </row>
    <row r="147" spans="1:7" s="106" customFormat="1" hidden="1" x14ac:dyDescent="0.25">
      <c r="A147" s="206"/>
      <c r="B147" s="114"/>
      <c r="C147" s="197"/>
      <c r="D147" s="153">
        <f t="shared" si="6"/>
        <v>0</v>
      </c>
      <c r="E147" s="254" t="s">
        <v>167</v>
      </c>
    </row>
    <row r="148" spans="1:7" s="106" customFormat="1" hidden="1" x14ac:dyDescent="0.25">
      <c r="A148" s="206"/>
      <c r="B148" s="114"/>
      <c r="C148" s="197"/>
      <c r="D148" s="153">
        <f t="shared" si="6"/>
        <v>0</v>
      </c>
      <c r="E148" s="254" t="s">
        <v>167</v>
      </c>
    </row>
    <row r="149" spans="1:7" s="106" customFormat="1" hidden="1" x14ac:dyDescent="0.25">
      <c r="A149" s="206"/>
      <c r="B149" s="114"/>
      <c r="C149" s="197"/>
      <c r="D149" s="153">
        <f t="shared" si="6"/>
        <v>0</v>
      </c>
      <c r="E149" s="254" t="s">
        <v>167</v>
      </c>
      <c r="F149" s="114"/>
      <c r="G149" s="114"/>
    </row>
    <row r="150" spans="1:7" s="106" customFormat="1" hidden="1" x14ac:dyDescent="0.25">
      <c r="A150" s="206"/>
      <c r="B150" s="114"/>
      <c r="C150" s="197"/>
      <c r="D150" s="153">
        <f t="shared" si="6"/>
        <v>0</v>
      </c>
      <c r="E150" s="254" t="s">
        <v>167</v>
      </c>
    </row>
    <row r="151" spans="1:7" s="106" customFormat="1" hidden="1" x14ac:dyDescent="0.25">
      <c r="A151" s="206"/>
      <c r="B151" s="114"/>
      <c r="C151" s="197"/>
      <c r="D151" s="153">
        <f t="shared" si="6"/>
        <v>0</v>
      </c>
      <c r="E151" s="254" t="s">
        <v>167</v>
      </c>
    </row>
    <row r="152" spans="1:7" s="106" customFormat="1" hidden="1" x14ac:dyDescent="0.25">
      <c r="A152" s="206"/>
      <c r="B152" s="114"/>
      <c r="C152" s="197"/>
      <c r="D152" s="153">
        <f t="shared" si="6"/>
        <v>0</v>
      </c>
      <c r="E152" s="254" t="s">
        <v>167</v>
      </c>
    </row>
    <row r="153" spans="1:7" s="106" customFormat="1" hidden="1" x14ac:dyDescent="0.25">
      <c r="A153" s="206"/>
      <c r="B153" s="114"/>
      <c r="C153" s="197"/>
      <c r="D153" s="153">
        <f t="shared" si="6"/>
        <v>0</v>
      </c>
      <c r="E153" s="254" t="s">
        <v>167</v>
      </c>
      <c r="F153" s="114"/>
      <c r="G153" s="114"/>
    </row>
    <row r="154" spans="1:7" s="106" customFormat="1" hidden="1" x14ac:dyDescent="0.25">
      <c r="A154" s="206"/>
      <c r="B154" s="114"/>
      <c r="C154" s="197"/>
      <c r="D154" s="153">
        <f t="shared" si="6"/>
        <v>0</v>
      </c>
      <c r="E154" s="254" t="s">
        <v>167</v>
      </c>
    </row>
    <row r="155" spans="1:7" s="106" customFormat="1" hidden="1" x14ac:dyDescent="0.25">
      <c r="A155" s="206"/>
      <c r="B155" s="114"/>
      <c r="C155" s="197"/>
      <c r="D155" s="153">
        <f t="shared" si="6"/>
        <v>0</v>
      </c>
      <c r="E155" s="254" t="s">
        <v>167</v>
      </c>
    </row>
    <row r="156" spans="1:7" s="106" customFormat="1" hidden="1" x14ac:dyDescent="0.25">
      <c r="A156" s="206"/>
      <c r="B156" s="114"/>
      <c r="C156" s="197"/>
      <c r="D156" s="153">
        <f t="shared" si="6"/>
        <v>0</v>
      </c>
      <c r="E156" s="254" t="s">
        <v>167</v>
      </c>
    </row>
    <row r="157" spans="1:7" s="106" customFormat="1" hidden="1" x14ac:dyDescent="0.25">
      <c r="A157" s="206"/>
      <c r="B157" s="114"/>
      <c r="C157" s="197"/>
      <c r="D157" s="153">
        <f t="shared" si="6"/>
        <v>0</v>
      </c>
      <c r="E157" s="254" t="s">
        <v>167</v>
      </c>
      <c r="F157" s="114"/>
      <c r="G157" s="114"/>
    </row>
    <row r="158" spans="1:7" s="106" customFormat="1" hidden="1" x14ac:dyDescent="0.25">
      <c r="A158" s="206"/>
      <c r="B158" s="114"/>
      <c r="C158" s="197"/>
      <c r="D158" s="153">
        <f t="shared" si="6"/>
        <v>0</v>
      </c>
      <c r="E158" s="254" t="s">
        <v>167</v>
      </c>
    </row>
    <row r="159" spans="1:7" s="106" customFormat="1" hidden="1" x14ac:dyDescent="0.25">
      <c r="A159" s="206"/>
      <c r="B159" s="114"/>
      <c r="C159" s="197"/>
      <c r="D159" s="153">
        <f t="shared" si="6"/>
        <v>0</v>
      </c>
      <c r="E159" s="254" t="s">
        <v>167</v>
      </c>
    </row>
    <row r="160" spans="1:7" s="106" customFormat="1" hidden="1" x14ac:dyDescent="0.25">
      <c r="A160" s="206"/>
      <c r="B160" s="114"/>
      <c r="C160" s="197"/>
      <c r="D160" s="153">
        <f t="shared" si="6"/>
        <v>0</v>
      </c>
      <c r="E160" s="254" t="s">
        <v>167</v>
      </c>
    </row>
    <row r="161" spans="1:7" s="106" customFormat="1" hidden="1" x14ac:dyDescent="0.25">
      <c r="A161" s="206"/>
      <c r="B161" s="114"/>
      <c r="C161" s="197"/>
      <c r="D161" s="153">
        <f t="shared" si="6"/>
        <v>0</v>
      </c>
      <c r="E161" s="254" t="s">
        <v>167</v>
      </c>
      <c r="F161" s="114"/>
      <c r="G161" s="114"/>
    </row>
    <row r="162" spans="1:7" s="106" customFormat="1" hidden="1" x14ac:dyDescent="0.25">
      <c r="A162" s="206"/>
      <c r="B162" s="114"/>
      <c r="C162" s="197"/>
      <c r="D162" s="153">
        <f t="shared" si="6"/>
        <v>0</v>
      </c>
      <c r="E162" s="254" t="s">
        <v>167</v>
      </c>
    </row>
    <row r="163" spans="1:7" s="106" customFormat="1" hidden="1" x14ac:dyDescent="0.25">
      <c r="A163" s="206"/>
      <c r="B163" s="114"/>
      <c r="C163" s="197"/>
      <c r="D163" s="153">
        <f t="shared" si="6"/>
        <v>0</v>
      </c>
      <c r="E163" s="254" t="s">
        <v>167</v>
      </c>
    </row>
    <row r="164" spans="1:7" s="106" customFormat="1" hidden="1" x14ac:dyDescent="0.25">
      <c r="A164" s="206"/>
      <c r="B164" s="114"/>
      <c r="C164" s="197"/>
      <c r="D164" s="153">
        <f t="shared" si="6"/>
        <v>0</v>
      </c>
      <c r="E164" s="254" t="s">
        <v>167</v>
      </c>
    </row>
    <row r="165" spans="1:7" s="106" customFormat="1" hidden="1" x14ac:dyDescent="0.25">
      <c r="A165" s="206"/>
      <c r="B165" s="114"/>
      <c r="C165" s="197"/>
      <c r="D165" s="153">
        <f t="shared" si="6"/>
        <v>0</v>
      </c>
      <c r="E165" s="254" t="s">
        <v>167</v>
      </c>
      <c r="F165" s="114"/>
      <c r="G165" s="114"/>
    </row>
    <row r="166" spans="1:7" s="106" customFormat="1" hidden="1" x14ac:dyDescent="0.25">
      <c r="A166" s="206"/>
      <c r="B166" s="114"/>
      <c r="C166" s="197"/>
      <c r="D166" s="153">
        <f t="shared" si="6"/>
        <v>0</v>
      </c>
      <c r="E166" s="254" t="s">
        <v>167</v>
      </c>
    </row>
    <row r="167" spans="1:7" s="106" customFormat="1" hidden="1" x14ac:dyDescent="0.25">
      <c r="A167" s="206"/>
      <c r="B167" s="114"/>
      <c r="C167" s="197"/>
      <c r="D167" s="153">
        <f t="shared" si="6"/>
        <v>0</v>
      </c>
      <c r="E167" s="254" t="s">
        <v>167</v>
      </c>
    </row>
    <row r="168" spans="1:7" s="106" customFormat="1" hidden="1" x14ac:dyDescent="0.25">
      <c r="A168" s="206"/>
      <c r="B168" s="114"/>
      <c r="C168" s="197"/>
      <c r="D168" s="153">
        <f t="shared" si="6"/>
        <v>0</v>
      </c>
      <c r="E168" s="254" t="s">
        <v>167</v>
      </c>
    </row>
    <row r="169" spans="1:7" s="106" customFormat="1" hidden="1" x14ac:dyDescent="0.25">
      <c r="A169" s="206"/>
      <c r="B169" s="114"/>
      <c r="C169" s="197"/>
      <c r="D169" s="153">
        <f t="shared" si="6"/>
        <v>0</v>
      </c>
      <c r="E169" s="254" t="s">
        <v>167</v>
      </c>
      <c r="F169" s="114"/>
      <c r="G169" s="114"/>
    </row>
    <row r="170" spans="1:7" s="106" customFormat="1" hidden="1" x14ac:dyDescent="0.25">
      <c r="A170" s="206"/>
      <c r="B170" s="114"/>
      <c r="C170" s="197"/>
      <c r="D170" s="153">
        <f t="shared" si="6"/>
        <v>0</v>
      </c>
      <c r="E170" s="254" t="s">
        <v>167</v>
      </c>
    </row>
    <row r="171" spans="1:7" s="106" customFormat="1" hidden="1" x14ac:dyDescent="0.25">
      <c r="A171" s="206"/>
      <c r="B171" s="114"/>
      <c r="C171" s="197"/>
      <c r="D171" s="153">
        <f t="shared" si="6"/>
        <v>0</v>
      </c>
      <c r="E171" s="254" t="s">
        <v>167</v>
      </c>
    </row>
    <row r="172" spans="1:7" s="106" customFormat="1" hidden="1" x14ac:dyDescent="0.25">
      <c r="A172" s="206"/>
      <c r="B172" s="114"/>
      <c r="C172" s="197"/>
      <c r="D172" s="153">
        <f t="shared" si="6"/>
        <v>0</v>
      </c>
      <c r="E172" s="254" t="s">
        <v>167</v>
      </c>
    </row>
    <row r="173" spans="1:7" s="106" customFormat="1" hidden="1" x14ac:dyDescent="0.25">
      <c r="A173" s="206"/>
      <c r="B173" s="114"/>
      <c r="C173" s="197"/>
      <c r="D173" s="153">
        <f t="shared" si="6"/>
        <v>0</v>
      </c>
      <c r="E173" s="254" t="s">
        <v>167</v>
      </c>
      <c r="F173" s="114"/>
      <c r="G173" s="114"/>
    </row>
    <row r="174" spans="1:7" s="106" customFormat="1" hidden="1" x14ac:dyDescent="0.25">
      <c r="A174" s="206"/>
      <c r="B174" s="114"/>
      <c r="C174" s="197"/>
      <c r="D174" s="153">
        <f t="shared" si="6"/>
        <v>0</v>
      </c>
      <c r="E174" s="254" t="s">
        <v>167</v>
      </c>
    </row>
    <row r="175" spans="1:7" s="106" customFormat="1" hidden="1" x14ac:dyDescent="0.25">
      <c r="A175" s="206"/>
      <c r="B175" s="114"/>
      <c r="C175" s="197"/>
      <c r="D175" s="153">
        <f t="shared" si="6"/>
        <v>0</v>
      </c>
      <c r="E175" s="254" t="s">
        <v>167</v>
      </c>
    </row>
    <row r="176" spans="1:7" s="106" customFormat="1" hidden="1" x14ac:dyDescent="0.25">
      <c r="A176" s="206"/>
      <c r="B176" s="114"/>
      <c r="C176" s="197"/>
      <c r="D176" s="153">
        <f t="shared" si="6"/>
        <v>0</v>
      </c>
      <c r="E176" s="254" t="s">
        <v>167</v>
      </c>
    </row>
    <row r="177" spans="1:7" s="106" customFormat="1" hidden="1" x14ac:dyDescent="0.25">
      <c r="A177" s="206"/>
      <c r="B177" s="114"/>
      <c r="C177" s="197"/>
      <c r="D177" s="153">
        <f t="shared" si="6"/>
        <v>0</v>
      </c>
      <c r="E177" s="254" t="s">
        <v>167</v>
      </c>
      <c r="F177" s="114"/>
      <c r="G177" s="114"/>
    </row>
    <row r="178" spans="1:7" s="106" customFormat="1" hidden="1" x14ac:dyDescent="0.25">
      <c r="A178" s="206"/>
      <c r="B178" s="114"/>
      <c r="C178" s="197"/>
      <c r="D178" s="153">
        <f t="shared" si="6"/>
        <v>0</v>
      </c>
      <c r="E178" s="254" t="s">
        <v>167</v>
      </c>
    </row>
    <row r="179" spans="1:7" s="106" customFormat="1" hidden="1" x14ac:dyDescent="0.25">
      <c r="A179" s="206"/>
      <c r="B179" s="114"/>
      <c r="C179" s="197"/>
      <c r="D179" s="153">
        <f t="shared" si="6"/>
        <v>0</v>
      </c>
      <c r="E179" s="254" t="s">
        <v>167</v>
      </c>
    </row>
    <row r="180" spans="1:7" s="106" customFormat="1" hidden="1" x14ac:dyDescent="0.25">
      <c r="A180" s="206"/>
      <c r="B180" s="114"/>
      <c r="C180" s="197"/>
      <c r="D180" s="153">
        <f t="shared" si="6"/>
        <v>0</v>
      </c>
      <c r="E180" s="254" t="s">
        <v>167</v>
      </c>
    </row>
    <row r="181" spans="1:7" s="106" customFormat="1" hidden="1" x14ac:dyDescent="0.25">
      <c r="A181" s="206"/>
      <c r="B181" s="114"/>
      <c r="C181" s="197"/>
      <c r="D181" s="153">
        <f t="shared" si="6"/>
        <v>0</v>
      </c>
      <c r="E181" s="254" t="s">
        <v>167</v>
      </c>
      <c r="F181" s="114"/>
      <c r="G181" s="114"/>
    </row>
    <row r="182" spans="1:7" s="106" customFormat="1" hidden="1" x14ac:dyDescent="0.25">
      <c r="A182" s="206"/>
      <c r="B182" s="114"/>
      <c r="C182" s="197"/>
      <c r="D182" s="153">
        <f t="shared" si="6"/>
        <v>0</v>
      </c>
      <c r="E182" s="254" t="s">
        <v>167</v>
      </c>
    </row>
    <row r="183" spans="1:7" s="106" customFormat="1" hidden="1" x14ac:dyDescent="0.25">
      <c r="A183" s="206"/>
      <c r="B183" s="114"/>
      <c r="C183" s="197"/>
      <c r="D183" s="153">
        <f t="shared" si="6"/>
        <v>0</v>
      </c>
      <c r="E183" s="254" t="s">
        <v>167</v>
      </c>
    </row>
    <row r="184" spans="1:7" s="106" customFormat="1" hidden="1" x14ac:dyDescent="0.25">
      <c r="A184" s="206"/>
      <c r="B184" s="114"/>
      <c r="C184" s="197"/>
      <c r="D184" s="153">
        <f t="shared" si="6"/>
        <v>0</v>
      </c>
      <c r="E184" s="254" t="s">
        <v>167</v>
      </c>
    </row>
    <row r="185" spans="1:7" s="106" customFormat="1" hidden="1" x14ac:dyDescent="0.25">
      <c r="A185" s="206"/>
      <c r="B185" s="114"/>
      <c r="C185" s="197"/>
      <c r="D185" s="153">
        <f t="shared" si="6"/>
        <v>0</v>
      </c>
      <c r="E185" s="254" t="s">
        <v>167</v>
      </c>
      <c r="F185" s="114"/>
      <c r="G185" s="114"/>
    </row>
    <row r="186" spans="1:7" s="106" customFormat="1" hidden="1" x14ac:dyDescent="0.25">
      <c r="A186" s="206"/>
      <c r="B186" s="114"/>
      <c r="C186" s="197"/>
      <c r="D186" s="153">
        <f t="shared" si="6"/>
        <v>0</v>
      </c>
      <c r="E186" s="254" t="s">
        <v>167</v>
      </c>
    </row>
    <row r="187" spans="1:7" s="106" customFormat="1" hidden="1" x14ac:dyDescent="0.25">
      <c r="A187" s="206"/>
      <c r="B187" s="114"/>
      <c r="C187" s="197"/>
      <c r="D187" s="153">
        <f t="shared" si="6"/>
        <v>0</v>
      </c>
      <c r="E187" s="254" t="s">
        <v>167</v>
      </c>
    </row>
    <row r="188" spans="1:7" s="106" customFormat="1" hidden="1" x14ac:dyDescent="0.25">
      <c r="A188" s="206"/>
      <c r="B188" s="114"/>
      <c r="C188" s="197"/>
      <c r="D188" s="153">
        <f t="shared" si="6"/>
        <v>0</v>
      </c>
      <c r="E188" s="254" t="s">
        <v>167</v>
      </c>
    </row>
    <row r="189" spans="1:7" s="106" customFormat="1" hidden="1" x14ac:dyDescent="0.25">
      <c r="A189" s="206"/>
      <c r="B189" s="114"/>
      <c r="C189" s="197"/>
      <c r="D189" s="153">
        <f t="shared" si="6"/>
        <v>0</v>
      </c>
      <c r="E189" s="254" t="s">
        <v>167</v>
      </c>
      <c r="F189" s="114"/>
      <c r="G189" s="114"/>
    </row>
    <row r="190" spans="1:7" s="106" customFormat="1" hidden="1" x14ac:dyDescent="0.25">
      <c r="A190" s="206"/>
      <c r="B190" s="114"/>
      <c r="C190" s="197"/>
      <c r="D190" s="153">
        <f t="shared" si="6"/>
        <v>0</v>
      </c>
      <c r="E190" s="254" t="s">
        <v>167</v>
      </c>
    </row>
    <row r="191" spans="1:7" s="106" customFormat="1" hidden="1" x14ac:dyDescent="0.25">
      <c r="A191" s="206"/>
      <c r="B191" s="114"/>
      <c r="C191" s="197"/>
      <c r="D191" s="153">
        <f t="shared" si="6"/>
        <v>0</v>
      </c>
      <c r="E191" s="254" t="s">
        <v>167</v>
      </c>
    </row>
    <row r="192" spans="1:7" s="106" customFormat="1" hidden="1" x14ac:dyDescent="0.25">
      <c r="A192" s="206"/>
      <c r="B192" s="114"/>
      <c r="C192" s="197"/>
      <c r="D192" s="153">
        <f t="shared" si="6"/>
        <v>0</v>
      </c>
      <c r="E192" s="254" t="s">
        <v>167</v>
      </c>
    </row>
    <row r="193" spans="1:7" s="106" customFormat="1" hidden="1" x14ac:dyDescent="0.25">
      <c r="A193" s="206"/>
      <c r="B193" s="114"/>
      <c r="C193" s="197"/>
      <c r="D193" s="153">
        <f t="shared" si="6"/>
        <v>0</v>
      </c>
      <c r="E193" s="254" t="s">
        <v>167</v>
      </c>
      <c r="F193" s="114"/>
      <c r="G193" s="114"/>
    </row>
    <row r="194" spans="1:7" s="106" customFormat="1" hidden="1" x14ac:dyDescent="0.25">
      <c r="A194" s="206"/>
      <c r="B194" s="114"/>
      <c r="C194" s="197"/>
      <c r="D194" s="153">
        <f t="shared" si="6"/>
        <v>0</v>
      </c>
      <c r="E194" s="254" t="s">
        <v>167</v>
      </c>
    </row>
    <row r="195" spans="1:7" s="106" customFormat="1" hidden="1" x14ac:dyDescent="0.25">
      <c r="A195" s="206"/>
      <c r="B195" s="114"/>
      <c r="C195" s="197"/>
      <c r="D195" s="153">
        <f t="shared" si="6"/>
        <v>0</v>
      </c>
      <c r="E195" s="254" t="s">
        <v>167</v>
      </c>
    </row>
    <row r="196" spans="1:7" s="106" customFormat="1" hidden="1" x14ac:dyDescent="0.25">
      <c r="A196" s="206"/>
      <c r="B196" s="114"/>
      <c r="C196" s="197"/>
      <c r="D196" s="153">
        <f t="shared" si="6"/>
        <v>0</v>
      </c>
      <c r="E196" s="254" t="s">
        <v>167</v>
      </c>
    </row>
    <row r="197" spans="1:7" s="106" customFormat="1" hidden="1" x14ac:dyDescent="0.25">
      <c r="A197" s="206"/>
      <c r="B197" s="114"/>
      <c r="C197" s="197"/>
      <c r="D197" s="153">
        <f t="shared" si="6"/>
        <v>0</v>
      </c>
      <c r="E197" s="254" t="s">
        <v>167</v>
      </c>
      <c r="F197" s="114"/>
      <c r="G197" s="114"/>
    </row>
    <row r="198" spans="1:7" s="106" customFormat="1" hidden="1" x14ac:dyDescent="0.25">
      <c r="A198" s="206"/>
      <c r="B198" s="114"/>
      <c r="C198" s="197"/>
      <c r="D198" s="153">
        <f t="shared" si="6"/>
        <v>0</v>
      </c>
      <c r="E198" s="254" t="s">
        <v>167</v>
      </c>
    </row>
    <row r="199" spans="1:7" s="106" customFormat="1" hidden="1" x14ac:dyDescent="0.25">
      <c r="A199" s="206"/>
      <c r="B199" s="114"/>
      <c r="C199" s="197"/>
      <c r="D199" s="153">
        <f t="shared" si="6"/>
        <v>0</v>
      </c>
      <c r="E199" s="254" t="s">
        <v>167</v>
      </c>
    </row>
    <row r="200" spans="1:7" s="106" customFormat="1" hidden="1" x14ac:dyDescent="0.25">
      <c r="A200" s="206"/>
      <c r="B200" s="114"/>
      <c r="C200" s="197"/>
      <c r="D200" s="153">
        <f t="shared" si="6"/>
        <v>0</v>
      </c>
      <c r="E200" s="254" t="s">
        <v>167</v>
      </c>
    </row>
    <row r="201" spans="1:7" s="106" customFormat="1" hidden="1" x14ac:dyDescent="0.25">
      <c r="A201" s="206"/>
      <c r="B201" s="114"/>
      <c r="C201" s="197"/>
      <c r="D201" s="153">
        <f t="shared" si="6"/>
        <v>0</v>
      </c>
      <c r="E201" s="254" t="s">
        <v>167</v>
      </c>
      <c r="F201" s="114"/>
      <c r="G201" s="114"/>
    </row>
    <row r="202" spans="1:7" s="106" customFormat="1" hidden="1" x14ac:dyDescent="0.25">
      <c r="A202" s="206"/>
      <c r="B202" s="114"/>
      <c r="C202" s="197"/>
      <c r="D202" s="153">
        <f t="shared" ref="D202:D264" si="7">ROUND(B202*C202,2)</f>
        <v>0</v>
      </c>
      <c r="E202" s="254" t="s">
        <v>167</v>
      </c>
    </row>
    <row r="203" spans="1:7" s="106" customFormat="1" hidden="1" x14ac:dyDescent="0.25">
      <c r="A203" s="206"/>
      <c r="B203" s="114"/>
      <c r="C203" s="197"/>
      <c r="D203" s="153">
        <f t="shared" si="7"/>
        <v>0</v>
      </c>
      <c r="E203" s="254" t="s">
        <v>167</v>
      </c>
    </row>
    <row r="204" spans="1:7" s="106" customFormat="1" hidden="1" x14ac:dyDescent="0.25">
      <c r="A204" s="206"/>
      <c r="B204" s="114"/>
      <c r="C204" s="197"/>
      <c r="D204" s="153">
        <f t="shared" si="7"/>
        <v>0</v>
      </c>
      <c r="E204" s="254" t="s">
        <v>167</v>
      </c>
    </row>
    <row r="205" spans="1:7" s="106" customFormat="1" hidden="1" x14ac:dyDescent="0.25">
      <c r="A205" s="206"/>
      <c r="B205" s="114"/>
      <c r="C205" s="197"/>
      <c r="D205" s="153">
        <f t="shared" si="7"/>
        <v>0</v>
      </c>
      <c r="E205" s="254" t="s">
        <v>167</v>
      </c>
      <c r="F205" s="114"/>
      <c r="G205" s="114"/>
    </row>
    <row r="206" spans="1:7" s="106" customFormat="1" hidden="1" x14ac:dyDescent="0.25">
      <c r="A206" s="206"/>
      <c r="B206" s="114"/>
      <c r="C206" s="197"/>
      <c r="D206" s="153">
        <f t="shared" si="7"/>
        <v>0</v>
      </c>
      <c r="E206" s="254" t="s">
        <v>167</v>
      </c>
    </row>
    <row r="207" spans="1:7" s="106" customFormat="1" hidden="1" x14ac:dyDescent="0.25">
      <c r="A207" s="206"/>
      <c r="B207" s="114"/>
      <c r="C207" s="197"/>
      <c r="D207" s="153">
        <f t="shared" si="7"/>
        <v>0</v>
      </c>
      <c r="E207" s="254" t="s">
        <v>167</v>
      </c>
    </row>
    <row r="208" spans="1:7" s="106" customFormat="1" hidden="1" x14ac:dyDescent="0.25">
      <c r="A208" s="206"/>
      <c r="B208" s="114"/>
      <c r="C208" s="197"/>
      <c r="D208" s="153">
        <f t="shared" si="7"/>
        <v>0</v>
      </c>
      <c r="E208" s="254" t="s">
        <v>167</v>
      </c>
    </row>
    <row r="209" spans="1:7" s="106" customFormat="1" hidden="1" x14ac:dyDescent="0.25">
      <c r="A209" s="206"/>
      <c r="B209" s="114"/>
      <c r="C209" s="197"/>
      <c r="D209" s="153">
        <f t="shared" si="7"/>
        <v>0</v>
      </c>
      <c r="E209" s="254" t="s">
        <v>167</v>
      </c>
      <c r="F209" s="114"/>
      <c r="G209" s="114"/>
    </row>
    <row r="210" spans="1:7" s="106" customFormat="1" hidden="1" x14ac:dyDescent="0.25">
      <c r="A210" s="206"/>
      <c r="B210" s="114"/>
      <c r="C210" s="197"/>
      <c r="D210" s="153">
        <f t="shared" si="7"/>
        <v>0</v>
      </c>
      <c r="E210" s="254" t="s">
        <v>167</v>
      </c>
    </row>
    <row r="211" spans="1:7" s="106" customFormat="1" hidden="1" x14ac:dyDescent="0.25">
      <c r="A211" s="206"/>
      <c r="B211" s="114"/>
      <c r="C211" s="197"/>
      <c r="D211" s="153">
        <f t="shared" si="7"/>
        <v>0</v>
      </c>
      <c r="E211" s="254" t="s">
        <v>167</v>
      </c>
    </row>
    <row r="212" spans="1:7" s="106" customFormat="1" hidden="1" x14ac:dyDescent="0.25">
      <c r="A212" s="206"/>
      <c r="B212" s="114"/>
      <c r="C212" s="197"/>
      <c r="D212" s="153">
        <f t="shared" si="7"/>
        <v>0</v>
      </c>
      <c r="E212" s="254" t="s">
        <v>167</v>
      </c>
    </row>
    <row r="213" spans="1:7" s="106" customFormat="1" hidden="1" x14ac:dyDescent="0.25">
      <c r="A213" s="206"/>
      <c r="B213" s="114"/>
      <c r="C213" s="197"/>
      <c r="D213" s="153">
        <f t="shared" si="7"/>
        <v>0</v>
      </c>
      <c r="E213" s="254" t="s">
        <v>167</v>
      </c>
      <c r="F213" s="114"/>
      <c r="G213" s="114"/>
    </row>
    <row r="214" spans="1:7" s="106" customFormat="1" hidden="1" x14ac:dyDescent="0.25">
      <c r="A214" s="206"/>
      <c r="B214" s="114"/>
      <c r="C214" s="197"/>
      <c r="D214" s="153">
        <f t="shared" si="7"/>
        <v>0</v>
      </c>
      <c r="E214" s="254" t="s">
        <v>167</v>
      </c>
    </row>
    <row r="215" spans="1:7" s="106" customFormat="1" hidden="1" x14ac:dyDescent="0.25">
      <c r="A215" s="206"/>
      <c r="B215" s="114"/>
      <c r="C215" s="197"/>
      <c r="D215" s="153">
        <f t="shared" si="7"/>
        <v>0</v>
      </c>
      <c r="E215" s="254" t="s">
        <v>167</v>
      </c>
    </row>
    <row r="216" spans="1:7" s="106" customFormat="1" hidden="1" x14ac:dyDescent="0.25">
      <c r="A216" s="206"/>
      <c r="B216" s="114"/>
      <c r="C216" s="197"/>
      <c r="D216" s="153">
        <f t="shared" si="7"/>
        <v>0</v>
      </c>
      <c r="E216" s="254" t="s">
        <v>167</v>
      </c>
    </row>
    <row r="217" spans="1:7" s="106" customFormat="1" hidden="1" x14ac:dyDescent="0.25">
      <c r="A217" s="206"/>
      <c r="B217" s="114"/>
      <c r="C217" s="197"/>
      <c r="D217" s="153">
        <f t="shared" si="7"/>
        <v>0</v>
      </c>
      <c r="E217" s="254" t="s">
        <v>167</v>
      </c>
      <c r="F217" s="114"/>
      <c r="G217" s="114"/>
    </row>
    <row r="218" spans="1:7" s="106" customFormat="1" hidden="1" x14ac:dyDescent="0.25">
      <c r="A218" s="206"/>
      <c r="B218" s="114"/>
      <c r="C218" s="197"/>
      <c r="D218" s="153">
        <f t="shared" si="7"/>
        <v>0</v>
      </c>
      <c r="E218" s="254" t="s">
        <v>167</v>
      </c>
    </row>
    <row r="219" spans="1:7" s="106" customFormat="1" hidden="1" x14ac:dyDescent="0.25">
      <c r="A219" s="206"/>
      <c r="B219" s="114"/>
      <c r="C219" s="197"/>
      <c r="D219" s="153">
        <f t="shared" si="7"/>
        <v>0</v>
      </c>
      <c r="E219" s="254" t="s">
        <v>167</v>
      </c>
    </row>
    <row r="220" spans="1:7" s="106" customFormat="1" hidden="1" x14ac:dyDescent="0.25">
      <c r="A220" s="206"/>
      <c r="B220" s="114"/>
      <c r="C220" s="197"/>
      <c r="D220" s="153">
        <f t="shared" si="7"/>
        <v>0</v>
      </c>
      <c r="E220" s="254" t="s">
        <v>167</v>
      </c>
    </row>
    <row r="221" spans="1:7" s="106" customFormat="1" hidden="1" x14ac:dyDescent="0.25">
      <c r="A221" s="206"/>
      <c r="B221" s="114"/>
      <c r="C221" s="197"/>
      <c r="D221" s="153">
        <f t="shared" si="7"/>
        <v>0</v>
      </c>
      <c r="E221" s="254" t="s">
        <v>167</v>
      </c>
      <c r="F221" s="114"/>
      <c r="G221" s="114"/>
    </row>
    <row r="222" spans="1:7" s="106" customFormat="1" hidden="1" x14ac:dyDescent="0.25">
      <c r="A222" s="206"/>
      <c r="B222" s="114"/>
      <c r="C222" s="197"/>
      <c r="D222" s="153">
        <f t="shared" si="7"/>
        <v>0</v>
      </c>
      <c r="E222" s="254" t="s">
        <v>167</v>
      </c>
    </row>
    <row r="223" spans="1:7" s="106" customFormat="1" hidden="1" x14ac:dyDescent="0.25">
      <c r="A223" s="206"/>
      <c r="B223" s="114"/>
      <c r="C223" s="197"/>
      <c r="D223" s="153">
        <f t="shared" si="7"/>
        <v>0</v>
      </c>
      <c r="E223" s="254" t="s">
        <v>167</v>
      </c>
    </row>
    <row r="224" spans="1:7" s="106" customFormat="1" hidden="1" x14ac:dyDescent="0.25">
      <c r="A224" s="206"/>
      <c r="B224" s="114"/>
      <c r="C224" s="197"/>
      <c r="D224" s="153">
        <f t="shared" si="7"/>
        <v>0</v>
      </c>
      <c r="E224" s="254" t="s">
        <v>167</v>
      </c>
    </row>
    <row r="225" spans="1:7" s="106" customFormat="1" hidden="1" x14ac:dyDescent="0.25">
      <c r="A225" s="206"/>
      <c r="B225" s="114"/>
      <c r="C225" s="197"/>
      <c r="D225" s="153">
        <f t="shared" si="7"/>
        <v>0</v>
      </c>
      <c r="E225" s="254" t="s">
        <v>167</v>
      </c>
      <c r="F225" s="114"/>
      <c r="G225" s="114"/>
    </row>
    <row r="226" spans="1:7" s="106" customFormat="1" hidden="1" x14ac:dyDescent="0.25">
      <c r="A226" s="206"/>
      <c r="B226" s="114"/>
      <c r="C226" s="197"/>
      <c r="D226" s="153">
        <f t="shared" si="7"/>
        <v>0</v>
      </c>
      <c r="E226" s="254" t="s">
        <v>167</v>
      </c>
    </row>
    <row r="227" spans="1:7" s="106" customFormat="1" hidden="1" x14ac:dyDescent="0.25">
      <c r="A227" s="206"/>
      <c r="B227" s="114"/>
      <c r="C227" s="197"/>
      <c r="D227" s="153">
        <f t="shared" si="7"/>
        <v>0</v>
      </c>
      <c r="E227" s="254" t="s">
        <v>167</v>
      </c>
    </row>
    <row r="228" spans="1:7" s="106" customFormat="1" hidden="1" x14ac:dyDescent="0.25">
      <c r="A228" s="206"/>
      <c r="B228" s="114"/>
      <c r="C228" s="197"/>
      <c r="D228" s="153">
        <f t="shared" si="7"/>
        <v>0</v>
      </c>
      <c r="E228" s="254" t="s">
        <v>167</v>
      </c>
    </row>
    <row r="229" spans="1:7" s="106" customFormat="1" hidden="1" x14ac:dyDescent="0.25">
      <c r="A229" s="206"/>
      <c r="B229" s="114"/>
      <c r="C229" s="197"/>
      <c r="D229" s="153">
        <f t="shared" si="7"/>
        <v>0</v>
      </c>
      <c r="E229" s="254" t="s">
        <v>167</v>
      </c>
      <c r="F229" s="114"/>
      <c r="G229" s="114"/>
    </row>
    <row r="230" spans="1:7" s="106" customFormat="1" hidden="1" x14ac:dyDescent="0.25">
      <c r="A230" s="206"/>
      <c r="B230" s="114"/>
      <c r="C230" s="197"/>
      <c r="D230" s="153">
        <f t="shared" si="7"/>
        <v>0</v>
      </c>
      <c r="E230" s="254" t="s">
        <v>167</v>
      </c>
    </row>
    <row r="231" spans="1:7" s="106" customFormat="1" hidden="1" x14ac:dyDescent="0.25">
      <c r="A231" s="206"/>
      <c r="B231" s="114"/>
      <c r="C231" s="197"/>
      <c r="D231" s="153">
        <f t="shared" si="7"/>
        <v>0</v>
      </c>
      <c r="E231" s="254" t="s">
        <v>167</v>
      </c>
    </row>
    <row r="232" spans="1:7" s="106" customFormat="1" hidden="1" x14ac:dyDescent="0.25">
      <c r="A232" s="206"/>
      <c r="B232" s="114"/>
      <c r="C232" s="197"/>
      <c r="D232" s="153">
        <f t="shared" si="7"/>
        <v>0</v>
      </c>
      <c r="E232" s="254" t="s">
        <v>167</v>
      </c>
    </row>
    <row r="233" spans="1:7" s="106" customFormat="1" hidden="1" x14ac:dyDescent="0.25">
      <c r="A233" s="206"/>
      <c r="B233" s="114"/>
      <c r="C233" s="197"/>
      <c r="D233" s="153">
        <f t="shared" si="7"/>
        <v>0</v>
      </c>
      <c r="E233" s="254" t="s">
        <v>167</v>
      </c>
      <c r="F233" s="114"/>
      <c r="G233" s="114"/>
    </row>
    <row r="234" spans="1:7" s="106" customFormat="1" hidden="1" x14ac:dyDescent="0.25">
      <c r="A234" s="206"/>
      <c r="B234" s="114"/>
      <c r="C234" s="197"/>
      <c r="D234" s="153">
        <f t="shared" si="7"/>
        <v>0</v>
      </c>
      <c r="E234" s="254" t="s">
        <v>167</v>
      </c>
    </row>
    <row r="235" spans="1:7" s="106" customFormat="1" hidden="1" x14ac:dyDescent="0.25">
      <c r="A235" s="206"/>
      <c r="B235" s="114"/>
      <c r="C235" s="197"/>
      <c r="D235" s="153">
        <f t="shared" si="7"/>
        <v>0</v>
      </c>
      <c r="E235" s="254" t="s">
        <v>167</v>
      </c>
    </row>
    <row r="236" spans="1:7" s="106" customFormat="1" hidden="1" x14ac:dyDescent="0.25">
      <c r="A236" s="206"/>
      <c r="B236" s="114"/>
      <c r="C236" s="197"/>
      <c r="D236" s="153">
        <f t="shared" si="7"/>
        <v>0</v>
      </c>
      <c r="E236" s="254" t="s">
        <v>167</v>
      </c>
    </row>
    <row r="237" spans="1:7" s="106" customFormat="1" hidden="1" x14ac:dyDescent="0.25">
      <c r="A237" s="206"/>
      <c r="B237" s="114"/>
      <c r="C237" s="197"/>
      <c r="D237" s="153">
        <f t="shared" si="7"/>
        <v>0</v>
      </c>
      <c r="E237" s="254" t="s">
        <v>167</v>
      </c>
      <c r="F237" s="114"/>
      <c r="G237" s="114"/>
    </row>
    <row r="238" spans="1:7" s="106" customFormat="1" hidden="1" x14ac:dyDescent="0.25">
      <c r="A238" s="206"/>
      <c r="B238" s="114"/>
      <c r="C238" s="197"/>
      <c r="D238" s="153">
        <f t="shared" si="7"/>
        <v>0</v>
      </c>
      <c r="E238" s="254" t="s">
        <v>167</v>
      </c>
    </row>
    <row r="239" spans="1:7" s="106" customFormat="1" hidden="1" x14ac:dyDescent="0.25">
      <c r="A239" s="206"/>
      <c r="B239" s="114"/>
      <c r="C239" s="197"/>
      <c r="D239" s="153">
        <f t="shared" si="7"/>
        <v>0</v>
      </c>
      <c r="E239" s="254" t="s">
        <v>167</v>
      </c>
    </row>
    <row r="240" spans="1:7" s="106" customFormat="1" hidden="1" x14ac:dyDescent="0.25">
      <c r="A240" s="206"/>
      <c r="B240" s="114"/>
      <c r="C240" s="197"/>
      <c r="D240" s="153">
        <f t="shared" si="7"/>
        <v>0</v>
      </c>
      <c r="E240" s="254" t="s">
        <v>167</v>
      </c>
    </row>
    <row r="241" spans="1:7" s="106" customFormat="1" hidden="1" x14ac:dyDescent="0.25">
      <c r="A241" s="206"/>
      <c r="B241" s="114"/>
      <c r="C241" s="197"/>
      <c r="D241" s="153">
        <f t="shared" si="7"/>
        <v>0</v>
      </c>
      <c r="E241" s="254" t="s">
        <v>167</v>
      </c>
      <c r="F241" s="114"/>
      <c r="G241" s="114"/>
    </row>
    <row r="242" spans="1:7" s="106" customFormat="1" hidden="1" x14ac:dyDescent="0.25">
      <c r="A242" s="206"/>
      <c r="B242" s="114"/>
      <c r="C242" s="197"/>
      <c r="D242" s="153">
        <f t="shared" si="7"/>
        <v>0</v>
      </c>
      <c r="E242" s="254" t="s">
        <v>167</v>
      </c>
    </row>
    <row r="243" spans="1:7" s="106" customFormat="1" hidden="1" x14ac:dyDescent="0.25">
      <c r="A243" s="206"/>
      <c r="B243" s="114"/>
      <c r="C243" s="197"/>
      <c r="D243" s="153">
        <f t="shared" si="7"/>
        <v>0</v>
      </c>
      <c r="E243" s="254" t="s">
        <v>167</v>
      </c>
    </row>
    <row r="244" spans="1:7" s="106" customFormat="1" hidden="1" x14ac:dyDescent="0.25">
      <c r="A244" s="206"/>
      <c r="B244" s="114"/>
      <c r="C244" s="197"/>
      <c r="D244" s="153">
        <f t="shared" si="7"/>
        <v>0</v>
      </c>
      <c r="E244" s="254" t="s">
        <v>167</v>
      </c>
    </row>
    <row r="245" spans="1:7" s="106" customFormat="1" hidden="1" x14ac:dyDescent="0.25">
      <c r="A245" s="206"/>
      <c r="B245" s="114"/>
      <c r="C245" s="197"/>
      <c r="D245" s="153">
        <f t="shared" si="7"/>
        <v>0</v>
      </c>
      <c r="E245" s="254" t="s">
        <v>167</v>
      </c>
      <c r="F245" s="114"/>
      <c r="G245" s="114"/>
    </row>
    <row r="246" spans="1:7" s="106" customFormat="1" hidden="1" x14ac:dyDescent="0.25">
      <c r="A246" s="206"/>
      <c r="B246" s="114"/>
      <c r="C246" s="197"/>
      <c r="D246" s="153">
        <f t="shared" si="7"/>
        <v>0</v>
      </c>
      <c r="E246" s="254" t="s">
        <v>167</v>
      </c>
    </row>
    <row r="247" spans="1:7" s="106" customFormat="1" hidden="1" x14ac:dyDescent="0.25">
      <c r="A247" s="206"/>
      <c r="B247" s="114"/>
      <c r="C247" s="197"/>
      <c r="D247" s="153">
        <f t="shared" si="7"/>
        <v>0</v>
      </c>
      <c r="E247" s="254" t="s">
        <v>167</v>
      </c>
    </row>
    <row r="248" spans="1:7" s="106" customFormat="1" hidden="1" x14ac:dyDescent="0.25">
      <c r="A248" s="206"/>
      <c r="B248" s="114"/>
      <c r="C248" s="197"/>
      <c r="D248" s="153">
        <f t="shared" si="7"/>
        <v>0</v>
      </c>
      <c r="E248" s="254" t="s">
        <v>167</v>
      </c>
    </row>
    <row r="249" spans="1:7" s="106" customFormat="1" hidden="1" x14ac:dyDescent="0.25">
      <c r="A249" s="206"/>
      <c r="B249" s="114"/>
      <c r="C249" s="197"/>
      <c r="D249" s="153">
        <f t="shared" si="7"/>
        <v>0</v>
      </c>
      <c r="E249" s="254" t="s">
        <v>167</v>
      </c>
      <c r="F249" s="114"/>
      <c r="G249" s="114"/>
    </row>
    <row r="250" spans="1:7" s="106" customFormat="1" hidden="1" x14ac:dyDescent="0.25">
      <c r="A250" s="206"/>
      <c r="B250" s="114"/>
      <c r="C250" s="197"/>
      <c r="D250" s="153">
        <f t="shared" si="7"/>
        <v>0</v>
      </c>
      <c r="E250" s="254" t="s">
        <v>167</v>
      </c>
    </row>
    <row r="251" spans="1:7" s="106" customFormat="1" hidden="1" x14ac:dyDescent="0.25">
      <c r="A251" s="206"/>
      <c r="B251" s="114"/>
      <c r="C251" s="197"/>
      <c r="D251" s="153">
        <f t="shared" si="7"/>
        <v>0</v>
      </c>
      <c r="E251" s="254" t="s">
        <v>167</v>
      </c>
    </row>
    <row r="252" spans="1:7" s="106" customFormat="1" hidden="1" x14ac:dyDescent="0.25">
      <c r="A252" s="206"/>
      <c r="B252" s="114"/>
      <c r="C252" s="197"/>
      <c r="D252" s="153">
        <f t="shared" si="7"/>
        <v>0</v>
      </c>
      <c r="E252" s="254" t="s">
        <v>167</v>
      </c>
    </row>
    <row r="253" spans="1:7" s="106" customFormat="1" hidden="1" x14ac:dyDescent="0.25">
      <c r="A253" s="206"/>
      <c r="B253" s="114"/>
      <c r="C253" s="197"/>
      <c r="D253" s="153">
        <f t="shared" si="7"/>
        <v>0</v>
      </c>
      <c r="E253" s="254" t="s">
        <v>167</v>
      </c>
      <c r="F253" s="114"/>
      <c r="G253" s="114"/>
    </row>
    <row r="254" spans="1:7" s="106" customFormat="1" hidden="1" x14ac:dyDescent="0.25">
      <c r="A254" s="206"/>
      <c r="B254" s="114"/>
      <c r="C254" s="197"/>
      <c r="D254" s="153">
        <f t="shared" si="7"/>
        <v>0</v>
      </c>
      <c r="E254" s="254" t="s">
        <v>167</v>
      </c>
    </row>
    <row r="255" spans="1:7" s="106" customFormat="1" hidden="1" x14ac:dyDescent="0.25">
      <c r="A255" s="206"/>
      <c r="B255" s="114"/>
      <c r="C255" s="197"/>
      <c r="D255" s="153">
        <f t="shared" si="7"/>
        <v>0</v>
      </c>
      <c r="E255" s="254" t="s">
        <v>167</v>
      </c>
    </row>
    <row r="256" spans="1:7" s="106" customFormat="1" hidden="1" x14ac:dyDescent="0.25">
      <c r="A256" s="206"/>
      <c r="B256" s="114"/>
      <c r="C256" s="197"/>
      <c r="D256" s="153">
        <f t="shared" si="7"/>
        <v>0</v>
      </c>
      <c r="E256" s="254" t="s">
        <v>167</v>
      </c>
    </row>
    <row r="257" spans="1:24" s="106" customFormat="1" hidden="1" x14ac:dyDescent="0.25">
      <c r="A257" s="206"/>
      <c r="B257" s="114"/>
      <c r="C257" s="197"/>
      <c r="D257" s="153">
        <f t="shared" si="7"/>
        <v>0</v>
      </c>
      <c r="E257" s="254" t="s">
        <v>167</v>
      </c>
      <c r="F257" s="114"/>
      <c r="G257" s="114"/>
    </row>
    <row r="258" spans="1:24" s="106" customFormat="1" hidden="1" x14ac:dyDescent="0.25">
      <c r="A258" s="206"/>
      <c r="B258" s="114"/>
      <c r="C258" s="197"/>
      <c r="D258" s="153">
        <f t="shared" si="7"/>
        <v>0</v>
      </c>
      <c r="E258" s="254" t="s">
        <v>167</v>
      </c>
    </row>
    <row r="259" spans="1:24" s="106" customFormat="1" hidden="1" x14ac:dyDescent="0.25">
      <c r="A259" s="206"/>
      <c r="B259" s="114"/>
      <c r="C259" s="197"/>
      <c r="D259" s="153">
        <f t="shared" si="7"/>
        <v>0</v>
      </c>
      <c r="E259" s="254" t="s">
        <v>167</v>
      </c>
    </row>
    <row r="260" spans="1:24" s="106" customFormat="1" hidden="1" x14ac:dyDescent="0.25">
      <c r="A260" s="206"/>
      <c r="B260" s="114"/>
      <c r="C260" s="197"/>
      <c r="D260" s="153">
        <f t="shared" si="7"/>
        <v>0</v>
      </c>
      <c r="E260" s="254" t="s">
        <v>167</v>
      </c>
    </row>
    <row r="261" spans="1:24" s="106" customFormat="1" hidden="1" x14ac:dyDescent="0.25">
      <c r="A261" s="206"/>
      <c r="B261" s="114"/>
      <c r="C261" s="197"/>
      <c r="D261" s="153">
        <f t="shared" si="7"/>
        <v>0</v>
      </c>
      <c r="E261" s="254" t="s">
        <v>167</v>
      </c>
      <c r="F261" s="114"/>
      <c r="G261" s="114"/>
    </row>
    <row r="262" spans="1:24" s="106" customFormat="1" hidden="1" x14ac:dyDescent="0.25">
      <c r="A262" s="206"/>
      <c r="B262" s="114"/>
      <c r="C262" s="197"/>
      <c r="D262" s="153">
        <f t="shared" si="7"/>
        <v>0</v>
      </c>
      <c r="E262" s="254" t="s">
        <v>167</v>
      </c>
    </row>
    <row r="263" spans="1:24" s="106" customFormat="1" hidden="1" x14ac:dyDescent="0.25">
      <c r="A263" s="206"/>
      <c r="B263" s="114"/>
      <c r="C263" s="197"/>
      <c r="D263" s="153">
        <f t="shared" si="7"/>
        <v>0</v>
      </c>
      <c r="E263" s="254" t="s">
        <v>167</v>
      </c>
    </row>
    <row r="264" spans="1:24" s="106" customFormat="1" hidden="1" x14ac:dyDescent="0.25">
      <c r="A264" s="206"/>
      <c r="B264" s="114"/>
      <c r="C264" s="197"/>
      <c r="D264" s="153">
        <f t="shared" si="7"/>
        <v>0</v>
      </c>
      <c r="E264" s="254" t="s">
        <v>167</v>
      </c>
    </row>
    <row r="265" spans="1:24" s="106" customFormat="1" x14ac:dyDescent="0.25">
      <c r="A265" s="206"/>
      <c r="B265" s="114"/>
      <c r="C265" s="197"/>
      <c r="D265" s="245">
        <f>ROUND(B265*C265,2)</f>
        <v>0</v>
      </c>
      <c r="E265" s="254" t="s">
        <v>167</v>
      </c>
    </row>
    <row r="266" spans="1:24" s="106" customFormat="1" x14ac:dyDescent="0.25">
      <c r="A266" s="208"/>
      <c r="B266" s="157"/>
      <c r="C266" s="158" t="s">
        <v>168</v>
      </c>
      <c r="D266" s="153">
        <f>ROUND(SUBTOTAL(109,D135:D265),2)</f>
        <v>0</v>
      </c>
      <c r="E266" s="254" t="s">
        <v>167</v>
      </c>
      <c r="G266" s="41" t="s">
        <v>183</v>
      </c>
    </row>
    <row r="267" spans="1:24" x14ac:dyDescent="0.25">
      <c r="E267" s="254" t="s">
        <v>159</v>
      </c>
    </row>
    <row r="268" spans="1:24" x14ac:dyDescent="0.25">
      <c r="B268" s="419" t="s">
        <v>178</v>
      </c>
      <c r="C268" s="419"/>
      <c r="D268" s="201">
        <f>+D134+D266</f>
        <v>0</v>
      </c>
      <c r="E268" s="156" t="s">
        <v>159</v>
      </c>
      <c r="G268" s="120" t="s">
        <v>170</v>
      </c>
    </row>
    <row r="269" spans="1:24" s="106" customFormat="1" x14ac:dyDescent="0.25">
      <c r="A269" s="104"/>
      <c r="B269" s="104"/>
      <c r="C269" s="104"/>
      <c r="D269" s="104"/>
      <c r="E269" s="159" t="s">
        <v>159</v>
      </c>
      <c r="P269" s="203"/>
      <c r="Q269" s="203"/>
      <c r="R269" s="203"/>
      <c r="S269" s="203"/>
      <c r="T269" s="417"/>
      <c r="U269" s="417"/>
      <c r="V269" s="203"/>
      <c r="W269" s="203"/>
      <c r="X269" s="283"/>
    </row>
    <row r="270" spans="1:24" s="106" customFormat="1" x14ac:dyDescent="0.25">
      <c r="A270" s="105" t="s">
        <v>171</v>
      </c>
      <c r="B270" s="121"/>
      <c r="C270" s="121"/>
      <c r="D270" s="122"/>
      <c r="E270" s="156" t="s">
        <v>164</v>
      </c>
      <c r="G270" s="107" t="s">
        <v>172</v>
      </c>
      <c r="P270" s="416"/>
      <c r="Q270" s="416"/>
      <c r="R270" s="203"/>
      <c r="S270" s="203"/>
      <c r="T270" s="418"/>
      <c r="U270" s="418"/>
      <c r="V270" s="203"/>
      <c r="W270" s="203"/>
      <c r="X270" s="204"/>
    </row>
    <row r="271" spans="1:24" s="106" customFormat="1" ht="45" customHeight="1" x14ac:dyDescent="0.25">
      <c r="A271" s="408"/>
      <c r="B271" s="409"/>
      <c r="C271" s="409"/>
      <c r="D271" s="410"/>
      <c r="E271" s="156" t="s">
        <v>164</v>
      </c>
      <c r="G271" s="413" t="s">
        <v>173</v>
      </c>
      <c r="H271" s="413"/>
      <c r="I271" s="413"/>
      <c r="J271" s="413"/>
      <c r="K271" s="413"/>
      <c r="L271" s="413"/>
      <c r="M271" s="413"/>
      <c r="N271" s="413"/>
      <c r="O271" s="413"/>
      <c r="P271" s="416"/>
      <c r="Q271" s="416"/>
      <c r="R271" s="203"/>
      <c r="S271" s="203"/>
      <c r="T271" s="416"/>
      <c r="U271" s="416"/>
      <c r="V271" s="203"/>
      <c r="W271" s="203"/>
      <c r="X271" s="205"/>
    </row>
    <row r="272" spans="1:24" x14ac:dyDescent="0.25">
      <c r="A272" s="104"/>
      <c r="B272" s="104"/>
      <c r="C272" s="104"/>
      <c r="D272" s="104"/>
      <c r="E272" s="257" t="s">
        <v>167</v>
      </c>
    </row>
    <row r="273" spans="1:15" s="106" customFormat="1" x14ac:dyDescent="0.25">
      <c r="A273" s="105" t="s">
        <v>174</v>
      </c>
      <c r="B273" s="113"/>
      <c r="C273" s="113"/>
      <c r="D273" s="109"/>
      <c r="E273" s="240" t="s">
        <v>167</v>
      </c>
      <c r="G273" s="107" t="s">
        <v>172</v>
      </c>
    </row>
    <row r="274" spans="1:15" s="106" customFormat="1" ht="45" customHeight="1" x14ac:dyDescent="0.25">
      <c r="A274" s="408"/>
      <c r="B274" s="409"/>
      <c r="C274" s="409"/>
      <c r="D274" s="410"/>
      <c r="E274" s="253" t="s">
        <v>167</v>
      </c>
      <c r="G274" s="413" t="s">
        <v>173</v>
      </c>
      <c r="H274" s="413"/>
      <c r="I274" s="413"/>
      <c r="J274" s="413"/>
      <c r="K274" s="413"/>
      <c r="L274" s="413"/>
      <c r="M274" s="413"/>
      <c r="N274" s="413"/>
      <c r="O274" s="413"/>
    </row>
    <row r="275" spans="1:15" x14ac:dyDescent="0.25">
      <c r="E275" s="258"/>
    </row>
    <row r="276" spans="1:15" x14ac:dyDescent="0.25">
      <c r="E276" s="240"/>
    </row>
  </sheetData>
  <sheetProtection algorithmName="SHA-512" hashValue="Dz1HuK+d66tbAVNJKeeml/o2+IAGIIUkmwrJ6CPx48cOy/+utYnQa6/C7IbLmwall6Dwl5dzQ/UNmq5cgQBF3Q==" saltValue="JP6AOtISYA4aznnJVuh3Wg==" spinCount="100000" sheet="1" formatCells="0" formatRows="0" sort="0"/>
  <autoFilter ref="E1:E274" xr:uid="{00000000-0001-0000-0B00-000000000000}"/>
  <mergeCells count="12">
    <mergeCell ref="G271:O271"/>
    <mergeCell ref="G274:O274"/>
    <mergeCell ref="A274:D274"/>
    <mergeCell ref="B268:C268"/>
    <mergeCell ref="A1:C1"/>
    <mergeCell ref="A2:D2"/>
    <mergeCell ref="A271:D271"/>
    <mergeCell ref="T271:U271"/>
    <mergeCell ref="T269:U269"/>
    <mergeCell ref="P270:Q270"/>
    <mergeCell ref="T270:U270"/>
    <mergeCell ref="P271:Q271"/>
  </mergeCells>
  <printOptions horizontalCentered="1"/>
  <pageMargins left="0.25" right="0.25" top="0.25" bottom="0.25" header="0" footer="0"/>
  <pageSetup fitToHeight="0" orientation="landscape" blackAndWhite="1" r:id="rId1"/>
  <headerFooter>
    <oddFooter>&amp;L&amp;F</oddFooter>
  </headerFooter>
  <ignoredErrors>
    <ignoredError sqref="D133 D265" unlockedFormula="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S276"/>
  <sheetViews>
    <sheetView view="pageBreakPreview" zoomScaleNormal="100" zoomScaleSheetLayoutView="100" workbookViewId="0">
      <pane ySplit="4" topLeftCell="A5" activePane="bottomLeft" state="frozen"/>
      <selection activeCell="K24" sqref="K24"/>
      <selection pane="bottomLeft" activeCell="A5" sqref="A5"/>
    </sheetView>
  </sheetViews>
  <sheetFormatPr defaultColWidth="9.140625" defaultRowHeight="15" x14ac:dyDescent="0.25"/>
  <cols>
    <col min="1" max="1" width="79.28515625" style="103" customWidth="1"/>
    <col min="2" max="2" width="18" style="103" customWidth="1"/>
    <col min="3" max="3" width="19.42578125" style="103" customWidth="1"/>
    <col min="4" max="4" width="16.28515625" style="103" customWidth="1"/>
    <col min="5" max="5" width="17" style="253" hidden="1" customWidth="1"/>
    <col min="6" max="6" width="2.85546875" style="103" customWidth="1"/>
    <col min="7" max="16" width="9.140625" style="103"/>
    <col min="17" max="17" width="16.85546875" style="103" customWidth="1"/>
    <col min="18" max="18" width="9.140625" style="103"/>
    <col min="19" max="19" width="10.85546875" style="103" customWidth="1"/>
    <col min="20" max="16384" width="9.140625" style="103"/>
  </cols>
  <sheetData>
    <row r="1" spans="1:7" s="89" customFormat="1" ht="24" customHeight="1" x14ac:dyDescent="0.25">
      <c r="A1" s="414" t="s">
        <v>156</v>
      </c>
      <c r="B1" s="414"/>
      <c r="C1" s="414"/>
      <c r="D1" s="89">
        <f>+'Section A'!B2</f>
        <v>0</v>
      </c>
      <c r="E1" s="253" t="s">
        <v>157</v>
      </c>
    </row>
    <row r="2" spans="1:7" s="89" customFormat="1" ht="35.25" customHeight="1" x14ac:dyDescent="0.25">
      <c r="A2" s="415" t="s">
        <v>184</v>
      </c>
      <c r="B2" s="415"/>
      <c r="C2" s="415"/>
      <c r="D2" s="415"/>
      <c r="E2" s="288" t="s">
        <v>159</v>
      </c>
      <c r="F2" s="152"/>
      <c r="G2" s="152"/>
    </row>
    <row r="3" spans="1:7" x14ac:dyDescent="0.25">
      <c r="B3" s="123"/>
      <c r="C3" s="123"/>
      <c r="D3" s="123"/>
      <c r="E3" s="155" t="s">
        <v>159</v>
      </c>
      <c r="F3" s="123"/>
      <c r="G3" s="123"/>
    </row>
    <row r="4" spans="1:7" x14ac:dyDescent="0.25">
      <c r="A4" s="166" t="s">
        <v>180</v>
      </c>
      <c r="B4" s="167" t="s">
        <v>185</v>
      </c>
      <c r="C4" s="167" t="s">
        <v>186</v>
      </c>
      <c r="D4" s="166" t="s">
        <v>162</v>
      </c>
      <c r="E4" s="241" t="s">
        <v>159</v>
      </c>
      <c r="F4" s="123"/>
      <c r="G4" s="123"/>
    </row>
    <row r="5" spans="1:7" s="106" customFormat="1" x14ac:dyDescent="0.25">
      <c r="A5" s="195"/>
      <c r="B5" s="196"/>
      <c r="C5" s="197"/>
      <c r="D5" s="153">
        <f t="shared" ref="D5:D36" si="0">ROUND(+B5*C5,2)</f>
        <v>0</v>
      </c>
      <c r="E5" s="254" t="s">
        <v>164</v>
      </c>
      <c r="F5" s="168"/>
      <c r="G5" s="168"/>
    </row>
    <row r="6" spans="1:7" s="106" customFormat="1" x14ac:dyDescent="0.25">
      <c r="A6" s="198"/>
      <c r="B6" s="196"/>
      <c r="C6" s="197"/>
      <c r="D6" s="153">
        <f t="shared" si="0"/>
        <v>0</v>
      </c>
      <c r="E6" s="254" t="s">
        <v>164</v>
      </c>
      <c r="F6" s="114"/>
      <c r="G6" s="114"/>
    </row>
    <row r="7" spans="1:7" s="106" customFormat="1" x14ac:dyDescent="0.25">
      <c r="A7" s="198"/>
      <c r="B7" s="196"/>
      <c r="C7" s="197"/>
      <c r="D7" s="153">
        <f t="shared" si="0"/>
        <v>0</v>
      </c>
      <c r="E7" s="254" t="s">
        <v>164</v>
      </c>
      <c r="G7" s="114"/>
    </row>
    <row r="8" spans="1:7" s="106" customFormat="1" hidden="1" x14ac:dyDescent="0.25">
      <c r="A8" s="198"/>
      <c r="B8" s="196"/>
      <c r="C8" s="197"/>
      <c r="D8" s="153">
        <f t="shared" si="0"/>
        <v>0</v>
      </c>
      <c r="E8" s="254" t="s">
        <v>164</v>
      </c>
      <c r="F8" s="114"/>
      <c r="G8" s="114"/>
    </row>
    <row r="9" spans="1:7" s="106" customFormat="1" hidden="1" x14ac:dyDescent="0.25">
      <c r="A9" s="198"/>
      <c r="B9" s="196"/>
      <c r="C9" s="197"/>
      <c r="D9" s="153">
        <f t="shared" si="0"/>
        <v>0</v>
      </c>
      <c r="E9" s="254" t="s">
        <v>164</v>
      </c>
      <c r="G9" s="114"/>
    </row>
    <row r="10" spans="1:7" s="106" customFormat="1" hidden="1" x14ac:dyDescent="0.25">
      <c r="A10" s="198"/>
      <c r="B10" s="196"/>
      <c r="C10" s="197"/>
      <c r="D10" s="153">
        <f t="shared" si="0"/>
        <v>0</v>
      </c>
      <c r="E10" s="254" t="s">
        <v>164</v>
      </c>
      <c r="F10" s="114"/>
      <c r="G10" s="114"/>
    </row>
    <row r="11" spans="1:7" s="106" customFormat="1" hidden="1" x14ac:dyDescent="0.25">
      <c r="A11" s="198"/>
      <c r="B11" s="196"/>
      <c r="C11" s="197"/>
      <c r="D11" s="153">
        <f t="shared" si="0"/>
        <v>0</v>
      </c>
      <c r="E11" s="254" t="s">
        <v>164</v>
      </c>
      <c r="G11" s="114"/>
    </row>
    <row r="12" spans="1:7" s="106" customFormat="1" hidden="1" x14ac:dyDescent="0.25">
      <c r="A12" s="198"/>
      <c r="B12" s="196"/>
      <c r="C12" s="197"/>
      <c r="D12" s="153">
        <f t="shared" si="0"/>
        <v>0</v>
      </c>
      <c r="E12" s="254" t="s">
        <v>164</v>
      </c>
      <c r="F12" s="114"/>
      <c r="G12" s="114"/>
    </row>
    <row r="13" spans="1:7" s="106" customFormat="1" hidden="1" x14ac:dyDescent="0.25">
      <c r="A13" s="198"/>
      <c r="B13" s="196"/>
      <c r="C13" s="197"/>
      <c r="D13" s="153">
        <f t="shared" si="0"/>
        <v>0</v>
      </c>
      <c r="E13" s="254" t="s">
        <v>164</v>
      </c>
      <c r="G13" s="114"/>
    </row>
    <row r="14" spans="1:7" s="106" customFormat="1" hidden="1" x14ac:dyDescent="0.25">
      <c r="A14" s="198"/>
      <c r="B14" s="196"/>
      <c r="C14" s="197"/>
      <c r="D14" s="153">
        <f t="shared" si="0"/>
        <v>0</v>
      </c>
      <c r="E14" s="254" t="s">
        <v>164</v>
      </c>
      <c r="F14" s="114"/>
      <c r="G14" s="114"/>
    </row>
    <row r="15" spans="1:7" s="106" customFormat="1" hidden="1" x14ac:dyDescent="0.25">
      <c r="A15" s="198"/>
      <c r="B15" s="196"/>
      <c r="C15" s="197"/>
      <c r="D15" s="153">
        <f t="shared" si="0"/>
        <v>0</v>
      </c>
      <c r="E15" s="254" t="s">
        <v>164</v>
      </c>
      <c r="G15" s="114"/>
    </row>
    <row r="16" spans="1:7" s="106" customFormat="1" hidden="1" x14ac:dyDescent="0.25">
      <c r="A16" s="198"/>
      <c r="B16" s="196"/>
      <c r="C16" s="197"/>
      <c r="D16" s="153">
        <f t="shared" si="0"/>
        <v>0</v>
      </c>
      <c r="E16" s="254" t="s">
        <v>164</v>
      </c>
      <c r="F16" s="114"/>
      <c r="G16" s="114"/>
    </row>
    <row r="17" spans="1:7" s="106" customFormat="1" hidden="1" x14ac:dyDescent="0.25">
      <c r="A17" s="198"/>
      <c r="B17" s="196"/>
      <c r="C17" s="197"/>
      <c r="D17" s="153">
        <f t="shared" si="0"/>
        <v>0</v>
      </c>
      <c r="E17" s="254" t="s">
        <v>164</v>
      </c>
      <c r="G17" s="114"/>
    </row>
    <row r="18" spans="1:7" s="106" customFormat="1" hidden="1" x14ac:dyDescent="0.25">
      <c r="A18" s="198"/>
      <c r="B18" s="196"/>
      <c r="C18" s="197"/>
      <c r="D18" s="153">
        <f t="shared" si="0"/>
        <v>0</v>
      </c>
      <c r="E18" s="254" t="s">
        <v>164</v>
      </c>
      <c r="F18" s="114"/>
      <c r="G18" s="114"/>
    </row>
    <row r="19" spans="1:7" s="106" customFormat="1" hidden="1" x14ac:dyDescent="0.25">
      <c r="A19" s="198"/>
      <c r="B19" s="196"/>
      <c r="C19" s="197"/>
      <c r="D19" s="153">
        <f t="shared" si="0"/>
        <v>0</v>
      </c>
      <c r="E19" s="254" t="s">
        <v>164</v>
      </c>
      <c r="G19" s="114"/>
    </row>
    <row r="20" spans="1:7" s="106" customFormat="1" hidden="1" x14ac:dyDescent="0.25">
      <c r="A20" s="198"/>
      <c r="B20" s="196"/>
      <c r="C20" s="197"/>
      <c r="D20" s="153">
        <f t="shared" si="0"/>
        <v>0</v>
      </c>
      <c r="E20" s="254" t="s">
        <v>164</v>
      </c>
      <c r="F20" s="114"/>
      <c r="G20" s="114"/>
    </row>
    <row r="21" spans="1:7" s="106" customFormat="1" hidden="1" x14ac:dyDescent="0.25">
      <c r="A21" s="198"/>
      <c r="B21" s="196"/>
      <c r="C21" s="197"/>
      <c r="D21" s="153">
        <f t="shared" si="0"/>
        <v>0</v>
      </c>
      <c r="E21" s="254" t="s">
        <v>164</v>
      </c>
      <c r="G21" s="114"/>
    </row>
    <row r="22" spans="1:7" s="106" customFormat="1" hidden="1" x14ac:dyDescent="0.25">
      <c r="A22" s="198"/>
      <c r="B22" s="196"/>
      <c r="C22" s="197"/>
      <c r="D22" s="153">
        <f t="shared" si="0"/>
        <v>0</v>
      </c>
      <c r="E22" s="254" t="s">
        <v>164</v>
      </c>
      <c r="F22" s="114"/>
      <c r="G22" s="114"/>
    </row>
    <row r="23" spans="1:7" s="106" customFormat="1" hidden="1" x14ac:dyDescent="0.25">
      <c r="A23" s="198"/>
      <c r="B23" s="196"/>
      <c r="C23" s="197"/>
      <c r="D23" s="153">
        <f t="shared" si="0"/>
        <v>0</v>
      </c>
      <c r="E23" s="254" t="s">
        <v>164</v>
      </c>
      <c r="G23" s="114"/>
    </row>
    <row r="24" spans="1:7" s="106" customFormat="1" hidden="1" x14ac:dyDescent="0.25">
      <c r="A24" s="198"/>
      <c r="B24" s="196"/>
      <c r="C24" s="197"/>
      <c r="D24" s="153">
        <f t="shared" si="0"/>
        <v>0</v>
      </c>
      <c r="E24" s="254" t="s">
        <v>164</v>
      </c>
      <c r="F24" s="114"/>
      <c r="G24" s="114"/>
    </row>
    <row r="25" spans="1:7" s="106" customFormat="1" hidden="1" x14ac:dyDescent="0.25">
      <c r="A25" s="198"/>
      <c r="B25" s="196"/>
      <c r="C25" s="197"/>
      <c r="D25" s="153">
        <f t="shared" si="0"/>
        <v>0</v>
      </c>
      <c r="E25" s="254" t="s">
        <v>164</v>
      </c>
      <c r="G25" s="114"/>
    </row>
    <row r="26" spans="1:7" s="106" customFormat="1" hidden="1" x14ac:dyDescent="0.25">
      <c r="A26" s="198"/>
      <c r="B26" s="196"/>
      <c r="C26" s="197"/>
      <c r="D26" s="153">
        <f t="shared" si="0"/>
        <v>0</v>
      </c>
      <c r="E26" s="254" t="s">
        <v>164</v>
      </c>
      <c r="F26" s="114"/>
      <c r="G26" s="114"/>
    </row>
    <row r="27" spans="1:7" s="106" customFormat="1" hidden="1" x14ac:dyDescent="0.25">
      <c r="A27" s="198"/>
      <c r="B27" s="196"/>
      <c r="C27" s="197"/>
      <c r="D27" s="153">
        <f t="shared" si="0"/>
        <v>0</v>
      </c>
      <c r="E27" s="254" t="s">
        <v>164</v>
      </c>
      <c r="G27" s="114"/>
    </row>
    <row r="28" spans="1:7" s="106" customFormat="1" hidden="1" x14ac:dyDescent="0.25">
      <c r="A28" s="198"/>
      <c r="B28" s="196"/>
      <c r="C28" s="197"/>
      <c r="D28" s="153">
        <f t="shared" si="0"/>
        <v>0</v>
      </c>
      <c r="E28" s="254" t="s">
        <v>164</v>
      </c>
      <c r="F28" s="114"/>
      <c r="G28" s="114"/>
    </row>
    <row r="29" spans="1:7" s="106" customFormat="1" hidden="1" x14ac:dyDescent="0.25">
      <c r="A29" s="198"/>
      <c r="B29" s="196"/>
      <c r="C29" s="197"/>
      <c r="D29" s="153">
        <f t="shared" si="0"/>
        <v>0</v>
      </c>
      <c r="E29" s="254" t="s">
        <v>164</v>
      </c>
      <c r="G29" s="114"/>
    </row>
    <row r="30" spans="1:7" s="106" customFormat="1" hidden="1" x14ac:dyDescent="0.25">
      <c r="A30" s="198"/>
      <c r="B30" s="196"/>
      <c r="C30" s="197"/>
      <c r="D30" s="153">
        <f t="shared" si="0"/>
        <v>0</v>
      </c>
      <c r="E30" s="254" t="s">
        <v>164</v>
      </c>
      <c r="F30" s="114"/>
      <c r="G30" s="114"/>
    </row>
    <row r="31" spans="1:7" s="106" customFormat="1" hidden="1" x14ac:dyDescent="0.25">
      <c r="A31" s="198"/>
      <c r="B31" s="196"/>
      <c r="C31" s="197"/>
      <c r="D31" s="153">
        <f t="shared" si="0"/>
        <v>0</v>
      </c>
      <c r="E31" s="254" t="s">
        <v>164</v>
      </c>
      <c r="G31" s="114"/>
    </row>
    <row r="32" spans="1:7" s="106" customFormat="1" hidden="1" x14ac:dyDescent="0.25">
      <c r="A32" s="198"/>
      <c r="B32" s="196"/>
      <c r="C32" s="197"/>
      <c r="D32" s="153">
        <f t="shared" si="0"/>
        <v>0</v>
      </c>
      <c r="E32" s="254" t="s">
        <v>164</v>
      </c>
      <c r="F32" s="114"/>
      <c r="G32" s="114"/>
    </row>
    <row r="33" spans="1:7" s="106" customFormat="1" hidden="1" x14ac:dyDescent="0.25">
      <c r="A33" s="198"/>
      <c r="B33" s="196"/>
      <c r="C33" s="197"/>
      <c r="D33" s="153">
        <f t="shared" si="0"/>
        <v>0</v>
      </c>
      <c r="E33" s="254" t="s">
        <v>164</v>
      </c>
      <c r="G33" s="114"/>
    </row>
    <row r="34" spans="1:7" s="106" customFormat="1" hidden="1" x14ac:dyDescent="0.25">
      <c r="A34" s="198"/>
      <c r="B34" s="196"/>
      <c r="C34" s="197"/>
      <c r="D34" s="153">
        <f t="shared" si="0"/>
        <v>0</v>
      </c>
      <c r="E34" s="254" t="s">
        <v>164</v>
      </c>
      <c r="F34" s="114"/>
      <c r="G34" s="114"/>
    </row>
    <row r="35" spans="1:7" s="106" customFormat="1" hidden="1" x14ac:dyDescent="0.25">
      <c r="A35" s="198"/>
      <c r="B35" s="196"/>
      <c r="C35" s="197"/>
      <c r="D35" s="153">
        <f t="shared" si="0"/>
        <v>0</v>
      </c>
      <c r="E35" s="254" t="s">
        <v>164</v>
      </c>
      <c r="G35" s="114"/>
    </row>
    <row r="36" spans="1:7" s="106" customFormat="1" hidden="1" x14ac:dyDescent="0.25">
      <c r="A36" s="198"/>
      <c r="B36" s="196"/>
      <c r="C36" s="197"/>
      <c r="D36" s="153">
        <f t="shared" si="0"/>
        <v>0</v>
      </c>
      <c r="E36" s="254" t="s">
        <v>164</v>
      </c>
      <c r="F36" s="114"/>
      <c r="G36" s="114"/>
    </row>
    <row r="37" spans="1:7" s="106" customFormat="1" hidden="1" x14ac:dyDescent="0.25">
      <c r="A37" s="198"/>
      <c r="B37" s="196"/>
      <c r="C37" s="197"/>
      <c r="D37" s="153">
        <f t="shared" ref="D37:D68" si="1">ROUND(+B37*C37,2)</f>
        <v>0</v>
      </c>
      <c r="E37" s="254" t="s">
        <v>164</v>
      </c>
      <c r="G37" s="114"/>
    </row>
    <row r="38" spans="1:7" s="106" customFormat="1" hidden="1" x14ac:dyDescent="0.25">
      <c r="A38" s="198"/>
      <c r="B38" s="196"/>
      <c r="C38" s="197"/>
      <c r="D38" s="153">
        <f t="shared" si="1"/>
        <v>0</v>
      </c>
      <c r="E38" s="254" t="s">
        <v>164</v>
      </c>
      <c r="F38" s="114"/>
      <c r="G38" s="114"/>
    </row>
    <row r="39" spans="1:7" s="106" customFormat="1" hidden="1" x14ac:dyDescent="0.25">
      <c r="A39" s="198"/>
      <c r="B39" s="196"/>
      <c r="C39" s="197"/>
      <c r="D39" s="153">
        <f t="shared" si="1"/>
        <v>0</v>
      </c>
      <c r="E39" s="254" t="s">
        <v>164</v>
      </c>
      <c r="G39" s="114"/>
    </row>
    <row r="40" spans="1:7" s="106" customFormat="1" hidden="1" x14ac:dyDescent="0.25">
      <c r="A40" s="198"/>
      <c r="B40" s="196"/>
      <c r="C40" s="197"/>
      <c r="D40" s="153">
        <f t="shared" si="1"/>
        <v>0</v>
      </c>
      <c r="E40" s="254" t="s">
        <v>164</v>
      </c>
      <c r="F40" s="114"/>
      <c r="G40" s="114"/>
    </row>
    <row r="41" spans="1:7" s="106" customFormat="1" hidden="1" x14ac:dyDescent="0.25">
      <c r="A41" s="198"/>
      <c r="B41" s="196"/>
      <c r="C41" s="197"/>
      <c r="D41" s="153">
        <f t="shared" si="1"/>
        <v>0</v>
      </c>
      <c r="E41" s="254" t="s">
        <v>164</v>
      </c>
      <c r="G41" s="114"/>
    </row>
    <row r="42" spans="1:7" s="106" customFormat="1" hidden="1" x14ac:dyDescent="0.25">
      <c r="A42" s="198"/>
      <c r="B42" s="196"/>
      <c r="C42" s="197"/>
      <c r="D42" s="153">
        <f t="shared" si="1"/>
        <v>0</v>
      </c>
      <c r="E42" s="254" t="s">
        <v>164</v>
      </c>
      <c r="F42" s="114"/>
      <c r="G42" s="114"/>
    </row>
    <row r="43" spans="1:7" s="106" customFormat="1" hidden="1" x14ac:dyDescent="0.25">
      <c r="A43" s="198"/>
      <c r="B43" s="196"/>
      <c r="C43" s="197"/>
      <c r="D43" s="153">
        <f t="shared" si="1"/>
        <v>0</v>
      </c>
      <c r="E43" s="254" t="s">
        <v>164</v>
      </c>
      <c r="G43" s="114"/>
    </row>
    <row r="44" spans="1:7" s="106" customFormat="1" hidden="1" x14ac:dyDescent="0.25">
      <c r="A44" s="198"/>
      <c r="B44" s="196"/>
      <c r="C44" s="197"/>
      <c r="D44" s="153">
        <f t="shared" si="1"/>
        <v>0</v>
      </c>
      <c r="E44" s="254" t="s">
        <v>164</v>
      </c>
      <c r="F44" s="114"/>
      <c r="G44" s="114"/>
    </row>
    <row r="45" spans="1:7" s="106" customFormat="1" hidden="1" x14ac:dyDescent="0.25">
      <c r="A45" s="198"/>
      <c r="B45" s="196"/>
      <c r="C45" s="197"/>
      <c r="D45" s="153">
        <f t="shared" si="1"/>
        <v>0</v>
      </c>
      <c r="E45" s="254" t="s">
        <v>164</v>
      </c>
      <c r="G45" s="114"/>
    </row>
    <row r="46" spans="1:7" s="106" customFormat="1" hidden="1" x14ac:dyDescent="0.25">
      <c r="A46" s="198"/>
      <c r="B46" s="196"/>
      <c r="C46" s="197"/>
      <c r="D46" s="153">
        <f t="shared" si="1"/>
        <v>0</v>
      </c>
      <c r="E46" s="254" t="s">
        <v>164</v>
      </c>
      <c r="F46" s="114"/>
      <c r="G46" s="114"/>
    </row>
    <row r="47" spans="1:7" s="106" customFormat="1" hidden="1" x14ac:dyDescent="0.25">
      <c r="A47" s="198"/>
      <c r="B47" s="196"/>
      <c r="C47" s="197"/>
      <c r="D47" s="153">
        <f t="shared" si="1"/>
        <v>0</v>
      </c>
      <c r="E47" s="254" t="s">
        <v>164</v>
      </c>
      <c r="G47" s="114"/>
    </row>
    <row r="48" spans="1:7" s="106" customFormat="1" hidden="1" x14ac:dyDescent="0.25">
      <c r="A48" s="198"/>
      <c r="B48" s="196"/>
      <c r="C48" s="197"/>
      <c r="D48" s="153">
        <f t="shared" si="1"/>
        <v>0</v>
      </c>
      <c r="E48" s="254" t="s">
        <v>164</v>
      </c>
      <c r="F48" s="114"/>
      <c r="G48" s="114"/>
    </row>
    <row r="49" spans="1:7" s="106" customFormat="1" hidden="1" x14ac:dyDescent="0.25">
      <c r="A49" s="198"/>
      <c r="B49" s="196"/>
      <c r="C49" s="197"/>
      <c r="D49" s="153">
        <f t="shared" si="1"/>
        <v>0</v>
      </c>
      <c r="E49" s="254" t="s">
        <v>164</v>
      </c>
      <c r="G49" s="114"/>
    </row>
    <row r="50" spans="1:7" s="106" customFormat="1" hidden="1" x14ac:dyDescent="0.25">
      <c r="A50" s="198"/>
      <c r="B50" s="196"/>
      <c r="C50" s="197"/>
      <c r="D50" s="153">
        <f t="shared" si="1"/>
        <v>0</v>
      </c>
      <c r="E50" s="254" t="s">
        <v>164</v>
      </c>
      <c r="F50" s="114"/>
      <c r="G50" s="114"/>
    </row>
    <row r="51" spans="1:7" s="106" customFormat="1" hidden="1" x14ac:dyDescent="0.25">
      <c r="A51" s="198"/>
      <c r="B51" s="196"/>
      <c r="C51" s="197"/>
      <c r="D51" s="153">
        <f t="shared" si="1"/>
        <v>0</v>
      </c>
      <c r="E51" s="254" t="s">
        <v>164</v>
      </c>
      <c r="G51" s="114"/>
    </row>
    <row r="52" spans="1:7" s="106" customFormat="1" hidden="1" x14ac:dyDescent="0.25">
      <c r="A52" s="198"/>
      <c r="B52" s="196"/>
      <c r="C52" s="197"/>
      <c r="D52" s="153">
        <f t="shared" si="1"/>
        <v>0</v>
      </c>
      <c r="E52" s="254" t="s">
        <v>164</v>
      </c>
      <c r="F52" s="114"/>
      <c r="G52" s="114"/>
    </row>
    <row r="53" spans="1:7" s="106" customFormat="1" hidden="1" x14ac:dyDescent="0.25">
      <c r="A53" s="198"/>
      <c r="B53" s="196"/>
      <c r="C53" s="197"/>
      <c r="D53" s="153">
        <f t="shared" si="1"/>
        <v>0</v>
      </c>
      <c r="E53" s="254" t="s">
        <v>164</v>
      </c>
      <c r="G53" s="114"/>
    </row>
    <row r="54" spans="1:7" s="106" customFormat="1" hidden="1" x14ac:dyDescent="0.25">
      <c r="A54" s="198"/>
      <c r="B54" s="196"/>
      <c r="C54" s="197"/>
      <c r="D54" s="153">
        <f t="shared" si="1"/>
        <v>0</v>
      </c>
      <c r="E54" s="254" t="s">
        <v>164</v>
      </c>
      <c r="F54" s="114"/>
      <c r="G54" s="114"/>
    </row>
    <row r="55" spans="1:7" s="106" customFormat="1" hidden="1" x14ac:dyDescent="0.25">
      <c r="A55" s="198"/>
      <c r="B55" s="196"/>
      <c r="C55" s="197"/>
      <c r="D55" s="153">
        <f t="shared" si="1"/>
        <v>0</v>
      </c>
      <c r="E55" s="254" t="s">
        <v>164</v>
      </c>
      <c r="G55" s="114"/>
    </row>
    <row r="56" spans="1:7" s="106" customFormat="1" hidden="1" x14ac:dyDescent="0.25">
      <c r="A56" s="198"/>
      <c r="B56" s="196"/>
      <c r="C56" s="197"/>
      <c r="D56" s="153">
        <f t="shared" si="1"/>
        <v>0</v>
      </c>
      <c r="E56" s="254" t="s">
        <v>164</v>
      </c>
      <c r="F56" s="114"/>
      <c r="G56" s="114"/>
    </row>
    <row r="57" spans="1:7" s="106" customFormat="1" hidden="1" x14ac:dyDescent="0.25">
      <c r="A57" s="198"/>
      <c r="B57" s="196"/>
      <c r="C57" s="197"/>
      <c r="D57" s="153">
        <f t="shared" si="1"/>
        <v>0</v>
      </c>
      <c r="E57" s="254" t="s">
        <v>164</v>
      </c>
      <c r="G57" s="114"/>
    </row>
    <row r="58" spans="1:7" s="106" customFormat="1" hidden="1" x14ac:dyDescent="0.25">
      <c r="A58" s="198"/>
      <c r="B58" s="196"/>
      <c r="C58" s="197"/>
      <c r="D58" s="153">
        <f t="shared" si="1"/>
        <v>0</v>
      </c>
      <c r="E58" s="254" t="s">
        <v>164</v>
      </c>
      <c r="F58" s="114"/>
      <c r="G58" s="114"/>
    </row>
    <row r="59" spans="1:7" s="106" customFormat="1" hidden="1" x14ac:dyDescent="0.25">
      <c r="A59" s="198"/>
      <c r="B59" s="196"/>
      <c r="C59" s="197"/>
      <c r="D59" s="153">
        <f t="shared" si="1"/>
        <v>0</v>
      </c>
      <c r="E59" s="254" t="s">
        <v>164</v>
      </c>
      <c r="G59" s="114"/>
    </row>
    <row r="60" spans="1:7" s="106" customFormat="1" hidden="1" x14ac:dyDescent="0.25">
      <c r="A60" s="198"/>
      <c r="B60" s="196"/>
      <c r="C60" s="197"/>
      <c r="D60" s="153">
        <f t="shared" si="1"/>
        <v>0</v>
      </c>
      <c r="E60" s="254" t="s">
        <v>164</v>
      </c>
      <c r="F60" s="114"/>
      <c r="G60" s="114"/>
    </row>
    <row r="61" spans="1:7" s="106" customFormat="1" hidden="1" x14ac:dyDescent="0.25">
      <c r="A61" s="198"/>
      <c r="B61" s="196"/>
      <c r="C61" s="197"/>
      <c r="D61" s="153">
        <f t="shared" si="1"/>
        <v>0</v>
      </c>
      <c r="E61" s="254" t="s">
        <v>164</v>
      </c>
      <c r="G61" s="114"/>
    </row>
    <row r="62" spans="1:7" s="106" customFormat="1" hidden="1" x14ac:dyDescent="0.25">
      <c r="A62" s="198"/>
      <c r="B62" s="196"/>
      <c r="C62" s="197"/>
      <c r="D62" s="153">
        <f t="shared" si="1"/>
        <v>0</v>
      </c>
      <c r="E62" s="254" t="s">
        <v>164</v>
      </c>
      <c r="F62" s="114"/>
      <c r="G62" s="114"/>
    </row>
    <row r="63" spans="1:7" s="106" customFormat="1" hidden="1" x14ac:dyDescent="0.25">
      <c r="A63" s="198"/>
      <c r="B63" s="196"/>
      <c r="C63" s="197"/>
      <c r="D63" s="153">
        <f t="shared" si="1"/>
        <v>0</v>
      </c>
      <c r="E63" s="254" t="s">
        <v>164</v>
      </c>
      <c r="G63" s="114"/>
    </row>
    <row r="64" spans="1:7" s="106" customFormat="1" hidden="1" x14ac:dyDescent="0.25">
      <c r="A64" s="198"/>
      <c r="B64" s="196"/>
      <c r="C64" s="197"/>
      <c r="D64" s="153">
        <f t="shared" si="1"/>
        <v>0</v>
      </c>
      <c r="E64" s="254" t="s">
        <v>164</v>
      </c>
      <c r="F64" s="114"/>
      <c r="G64" s="114"/>
    </row>
    <row r="65" spans="1:7" s="106" customFormat="1" hidden="1" x14ac:dyDescent="0.25">
      <c r="A65" s="198"/>
      <c r="B65" s="196"/>
      <c r="C65" s="197"/>
      <c r="D65" s="153">
        <f t="shared" si="1"/>
        <v>0</v>
      </c>
      <c r="E65" s="254" t="s">
        <v>164</v>
      </c>
      <c r="G65" s="114"/>
    </row>
    <row r="66" spans="1:7" s="106" customFormat="1" hidden="1" x14ac:dyDescent="0.25">
      <c r="A66" s="198"/>
      <c r="B66" s="196"/>
      <c r="C66" s="197"/>
      <c r="D66" s="153">
        <f t="shared" si="1"/>
        <v>0</v>
      </c>
      <c r="E66" s="254" t="s">
        <v>164</v>
      </c>
      <c r="F66" s="114"/>
      <c r="G66" s="114"/>
    </row>
    <row r="67" spans="1:7" s="106" customFormat="1" hidden="1" x14ac:dyDescent="0.25">
      <c r="A67" s="198"/>
      <c r="B67" s="196"/>
      <c r="C67" s="197"/>
      <c r="D67" s="153">
        <f t="shared" si="1"/>
        <v>0</v>
      </c>
      <c r="E67" s="254" t="s">
        <v>164</v>
      </c>
      <c r="G67" s="114"/>
    </row>
    <row r="68" spans="1:7" s="106" customFormat="1" hidden="1" x14ac:dyDescent="0.25">
      <c r="A68" s="198"/>
      <c r="B68" s="196"/>
      <c r="C68" s="197"/>
      <c r="D68" s="153">
        <f t="shared" si="1"/>
        <v>0</v>
      </c>
      <c r="E68" s="254" t="s">
        <v>164</v>
      </c>
      <c r="F68" s="114"/>
      <c r="G68" s="114"/>
    </row>
    <row r="69" spans="1:7" s="106" customFormat="1" hidden="1" x14ac:dyDescent="0.25">
      <c r="A69" s="198"/>
      <c r="B69" s="196"/>
      <c r="C69" s="197"/>
      <c r="D69" s="153">
        <f t="shared" ref="D69:D100" si="2">ROUND(+B69*C69,2)</f>
        <v>0</v>
      </c>
      <c r="E69" s="254" t="s">
        <v>164</v>
      </c>
      <c r="G69" s="114"/>
    </row>
    <row r="70" spans="1:7" s="106" customFormat="1" hidden="1" x14ac:dyDescent="0.25">
      <c r="A70" s="198"/>
      <c r="B70" s="196"/>
      <c r="C70" s="197"/>
      <c r="D70" s="153">
        <f t="shared" si="2"/>
        <v>0</v>
      </c>
      <c r="E70" s="254" t="s">
        <v>164</v>
      </c>
      <c r="F70" s="114"/>
      <c r="G70" s="114"/>
    </row>
    <row r="71" spans="1:7" s="106" customFormat="1" hidden="1" x14ac:dyDescent="0.25">
      <c r="A71" s="198"/>
      <c r="B71" s="196"/>
      <c r="C71" s="197"/>
      <c r="D71" s="153">
        <f t="shared" si="2"/>
        <v>0</v>
      </c>
      <c r="E71" s="254" t="s">
        <v>164</v>
      </c>
      <c r="G71" s="114"/>
    </row>
    <row r="72" spans="1:7" s="106" customFormat="1" hidden="1" x14ac:dyDescent="0.25">
      <c r="A72" s="198"/>
      <c r="B72" s="196"/>
      <c r="C72" s="197"/>
      <c r="D72" s="153">
        <f t="shared" si="2"/>
        <v>0</v>
      </c>
      <c r="E72" s="254" t="s">
        <v>164</v>
      </c>
      <c r="F72" s="114"/>
      <c r="G72" s="114"/>
    </row>
    <row r="73" spans="1:7" s="106" customFormat="1" hidden="1" x14ac:dyDescent="0.25">
      <c r="A73" s="198"/>
      <c r="B73" s="196"/>
      <c r="C73" s="197"/>
      <c r="D73" s="153">
        <f t="shared" si="2"/>
        <v>0</v>
      </c>
      <c r="E73" s="254" t="s">
        <v>164</v>
      </c>
      <c r="G73" s="114"/>
    </row>
    <row r="74" spans="1:7" s="106" customFormat="1" hidden="1" x14ac:dyDescent="0.25">
      <c r="A74" s="198"/>
      <c r="B74" s="196"/>
      <c r="C74" s="197"/>
      <c r="D74" s="153">
        <f t="shared" si="2"/>
        <v>0</v>
      </c>
      <c r="E74" s="254" t="s">
        <v>164</v>
      </c>
      <c r="F74" s="114"/>
      <c r="G74" s="114"/>
    </row>
    <row r="75" spans="1:7" s="106" customFormat="1" hidden="1" x14ac:dyDescent="0.25">
      <c r="A75" s="198"/>
      <c r="B75" s="196"/>
      <c r="C75" s="197"/>
      <c r="D75" s="153">
        <f t="shared" si="2"/>
        <v>0</v>
      </c>
      <c r="E75" s="254" t="s">
        <v>164</v>
      </c>
      <c r="G75" s="114"/>
    </row>
    <row r="76" spans="1:7" s="106" customFormat="1" hidden="1" x14ac:dyDescent="0.25">
      <c r="A76" s="198"/>
      <c r="B76" s="196"/>
      <c r="C76" s="197"/>
      <c r="D76" s="153">
        <f t="shared" si="2"/>
        <v>0</v>
      </c>
      <c r="E76" s="254" t="s">
        <v>164</v>
      </c>
      <c r="F76" s="114"/>
      <c r="G76" s="114"/>
    </row>
    <row r="77" spans="1:7" s="106" customFormat="1" hidden="1" x14ac:dyDescent="0.25">
      <c r="A77" s="198"/>
      <c r="B77" s="196"/>
      <c r="C77" s="197"/>
      <c r="D77" s="153">
        <f t="shared" si="2"/>
        <v>0</v>
      </c>
      <c r="E77" s="254" t="s">
        <v>164</v>
      </c>
      <c r="G77" s="114"/>
    </row>
    <row r="78" spans="1:7" s="106" customFormat="1" hidden="1" x14ac:dyDescent="0.25">
      <c r="A78" s="198"/>
      <c r="B78" s="196"/>
      <c r="C78" s="197"/>
      <c r="D78" s="153">
        <f t="shared" si="2"/>
        <v>0</v>
      </c>
      <c r="E78" s="254" t="s">
        <v>164</v>
      </c>
      <c r="F78" s="114"/>
      <c r="G78" s="114"/>
    </row>
    <row r="79" spans="1:7" s="106" customFormat="1" hidden="1" x14ac:dyDescent="0.25">
      <c r="A79" s="198"/>
      <c r="B79" s="196"/>
      <c r="C79" s="197"/>
      <c r="D79" s="153">
        <f t="shared" si="2"/>
        <v>0</v>
      </c>
      <c r="E79" s="254" t="s">
        <v>164</v>
      </c>
      <c r="G79" s="114"/>
    </row>
    <row r="80" spans="1:7" s="106" customFormat="1" hidden="1" x14ac:dyDescent="0.25">
      <c r="A80" s="198"/>
      <c r="B80" s="196"/>
      <c r="C80" s="197"/>
      <c r="D80" s="153">
        <f t="shared" si="2"/>
        <v>0</v>
      </c>
      <c r="E80" s="254" t="s">
        <v>164</v>
      </c>
      <c r="F80" s="114"/>
      <c r="G80" s="114"/>
    </row>
    <row r="81" spans="1:7" s="106" customFormat="1" hidden="1" x14ac:dyDescent="0.25">
      <c r="A81" s="198"/>
      <c r="B81" s="196"/>
      <c r="C81" s="197"/>
      <c r="D81" s="153">
        <f t="shared" si="2"/>
        <v>0</v>
      </c>
      <c r="E81" s="254" t="s">
        <v>164</v>
      </c>
      <c r="G81" s="114"/>
    </row>
    <row r="82" spans="1:7" s="106" customFormat="1" hidden="1" x14ac:dyDescent="0.25">
      <c r="A82" s="198"/>
      <c r="B82" s="196"/>
      <c r="C82" s="197"/>
      <c r="D82" s="153">
        <f t="shared" si="2"/>
        <v>0</v>
      </c>
      <c r="E82" s="254" t="s">
        <v>164</v>
      </c>
      <c r="F82" s="114"/>
      <c r="G82" s="114"/>
    </row>
    <row r="83" spans="1:7" s="106" customFormat="1" hidden="1" x14ac:dyDescent="0.25">
      <c r="A83" s="198"/>
      <c r="B83" s="196"/>
      <c r="C83" s="197"/>
      <c r="D83" s="153">
        <f t="shared" si="2"/>
        <v>0</v>
      </c>
      <c r="E83" s="254" t="s">
        <v>164</v>
      </c>
      <c r="G83" s="114"/>
    </row>
    <row r="84" spans="1:7" s="106" customFormat="1" hidden="1" x14ac:dyDescent="0.25">
      <c r="A84" s="198"/>
      <c r="B84" s="196"/>
      <c r="C84" s="197"/>
      <c r="D84" s="153">
        <f t="shared" si="2"/>
        <v>0</v>
      </c>
      <c r="E84" s="254" t="s">
        <v>164</v>
      </c>
      <c r="F84" s="114"/>
      <c r="G84" s="114"/>
    </row>
    <row r="85" spans="1:7" s="106" customFormat="1" hidden="1" x14ac:dyDescent="0.25">
      <c r="A85" s="198"/>
      <c r="B85" s="196"/>
      <c r="C85" s="197"/>
      <c r="D85" s="153">
        <f t="shared" si="2"/>
        <v>0</v>
      </c>
      <c r="E85" s="254" t="s">
        <v>164</v>
      </c>
      <c r="G85" s="114"/>
    </row>
    <row r="86" spans="1:7" s="106" customFormat="1" hidden="1" x14ac:dyDescent="0.25">
      <c r="A86" s="198"/>
      <c r="B86" s="196"/>
      <c r="C86" s="197"/>
      <c r="D86" s="153">
        <f t="shared" si="2"/>
        <v>0</v>
      </c>
      <c r="E86" s="254" t="s">
        <v>164</v>
      </c>
      <c r="F86" s="114"/>
      <c r="G86" s="114"/>
    </row>
    <row r="87" spans="1:7" s="106" customFormat="1" hidden="1" x14ac:dyDescent="0.25">
      <c r="A87" s="198"/>
      <c r="B87" s="196"/>
      <c r="C87" s="197"/>
      <c r="D87" s="153">
        <f t="shared" si="2"/>
        <v>0</v>
      </c>
      <c r="E87" s="254" t="s">
        <v>164</v>
      </c>
      <c r="G87" s="114"/>
    </row>
    <row r="88" spans="1:7" s="106" customFormat="1" hidden="1" x14ac:dyDescent="0.25">
      <c r="A88" s="198"/>
      <c r="B88" s="196"/>
      <c r="C88" s="197"/>
      <c r="D88" s="153">
        <f t="shared" si="2"/>
        <v>0</v>
      </c>
      <c r="E88" s="254" t="s">
        <v>164</v>
      </c>
      <c r="F88" s="114"/>
      <c r="G88" s="114"/>
    </row>
    <row r="89" spans="1:7" s="106" customFormat="1" hidden="1" x14ac:dyDescent="0.25">
      <c r="A89" s="198"/>
      <c r="B89" s="196"/>
      <c r="C89" s="197"/>
      <c r="D89" s="153">
        <f t="shared" si="2"/>
        <v>0</v>
      </c>
      <c r="E89" s="254" t="s">
        <v>164</v>
      </c>
      <c r="G89" s="114"/>
    </row>
    <row r="90" spans="1:7" s="106" customFormat="1" hidden="1" x14ac:dyDescent="0.25">
      <c r="A90" s="198"/>
      <c r="B90" s="196"/>
      <c r="C90" s="197"/>
      <c r="D90" s="153">
        <f t="shared" si="2"/>
        <v>0</v>
      </c>
      <c r="E90" s="254" t="s">
        <v>164</v>
      </c>
      <c r="F90" s="114"/>
      <c r="G90" s="114"/>
    </row>
    <row r="91" spans="1:7" s="106" customFormat="1" hidden="1" x14ac:dyDescent="0.25">
      <c r="A91" s="198"/>
      <c r="B91" s="196"/>
      <c r="C91" s="197"/>
      <c r="D91" s="153">
        <f t="shared" si="2"/>
        <v>0</v>
      </c>
      <c r="E91" s="254" t="s">
        <v>164</v>
      </c>
      <c r="G91" s="114"/>
    </row>
    <row r="92" spans="1:7" s="106" customFormat="1" hidden="1" x14ac:dyDescent="0.25">
      <c r="A92" s="198"/>
      <c r="B92" s="196"/>
      <c r="C92" s="197"/>
      <c r="D92" s="153">
        <f t="shared" si="2"/>
        <v>0</v>
      </c>
      <c r="E92" s="254" t="s">
        <v>164</v>
      </c>
      <c r="F92" s="114"/>
      <c r="G92" s="114"/>
    </row>
    <row r="93" spans="1:7" s="106" customFormat="1" hidden="1" x14ac:dyDescent="0.25">
      <c r="A93" s="198"/>
      <c r="B93" s="196"/>
      <c r="C93" s="197"/>
      <c r="D93" s="153">
        <f t="shared" si="2"/>
        <v>0</v>
      </c>
      <c r="E93" s="254" t="s">
        <v>164</v>
      </c>
      <c r="G93" s="114"/>
    </row>
    <row r="94" spans="1:7" s="106" customFormat="1" hidden="1" x14ac:dyDescent="0.25">
      <c r="A94" s="198"/>
      <c r="B94" s="196"/>
      <c r="C94" s="197"/>
      <c r="D94" s="153">
        <f t="shared" si="2"/>
        <v>0</v>
      </c>
      <c r="E94" s="254" t="s">
        <v>164</v>
      </c>
      <c r="F94" s="114"/>
      <c r="G94" s="114"/>
    </row>
    <row r="95" spans="1:7" s="106" customFormat="1" hidden="1" x14ac:dyDescent="0.25">
      <c r="A95" s="198"/>
      <c r="B95" s="196"/>
      <c r="C95" s="197"/>
      <c r="D95" s="153">
        <f t="shared" si="2"/>
        <v>0</v>
      </c>
      <c r="E95" s="254" t="s">
        <v>164</v>
      </c>
      <c r="G95" s="114"/>
    </row>
    <row r="96" spans="1:7" s="106" customFormat="1" hidden="1" x14ac:dyDescent="0.25">
      <c r="A96" s="198"/>
      <c r="B96" s="196"/>
      <c r="C96" s="197"/>
      <c r="D96" s="153">
        <f t="shared" si="2"/>
        <v>0</v>
      </c>
      <c r="E96" s="254" t="s">
        <v>164</v>
      </c>
      <c r="F96" s="114"/>
      <c r="G96" s="114"/>
    </row>
    <row r="97" spans="1:7" s="106" customFormat="1" hidden="1" x14ac:dyDescent="0.25">
      <c r="A97" s="198"/>
      <c r="B97" s="196"/>
      <c r="C97" s="197"/>
      <c r="D97" s="153">
        <f t="shared" si="2"/>
        <v>0</v>
      </c>
      <c r="E97" s="254" t="s">
        <v>164</v>
      </c>
      <c r="G97" s="114"/>
    </row>
    <row r="98" spans="1:7" s="106" customFormat="1" hidden="1" x14ac:dyDescent="0.25">
      <c r="A98" s="198"/>
      <c r="B98" s="196"/>
      <c r="C98" s="197"/>
      <c r="D98" s="153">
        <f t="shared" si="2"/>
        <v>0</v>
      </c>
      <c r="E98" s="254" t="s">
        <v>164</v>
      </c>
      <c r="F98" s="114"/>
      <c r="G98" s="114"/>
    </row>
    <row r="99" spans="1:7" s="106" customFormat="1" hidden="1" x14ac:dyDescent="0.25">
      <c r="A99" s="198"/>
      <c r="B99" s="196"/>
      <c r="C99" s="197"/>
      <c r="D99" s="153">
        <f t="shared" si="2"/>
        <v>0</v>
      </c>
      <c r="E99" s="254" t="s">
        <v>164</v>
      </c>
      <c r="G99" s="114"/>
    </row>
    <row r="100" spans="1:7" s="106" customFormat="1" hidden="1" x14ac:dyDescent="0.25">
      <c r="A100" s="198"/>
      <c r="B100" s="196"/>
      <c r="C100" s="197"/>
      <c r="D100" s="153">
        <f t="shared" si="2"/>
        <v>0</v>
      </c>
      <c r="E100" s="254" t="s">
        <v>164</v>
      </c>
      <c r="F100" s="114"/>
      <c r="G100" s="114"/>
    </row>
    <row r="101" spans="1:7" s="106" customFormat="1" hidden="1" x14ac:dyDescent="0.25">
      <c r="A101" s="198"/>
      <c r="B101" s="196"/>
      <c r="C101" s="197"/>
      <c r="D101" s="153">
        <f t="shared" ref="D101:D132" si="3">ROUND(+B101*C101,2)</f>
        <v>0</v>
      </c>
      <c r="E101" s="254" t="s">
        <v>164</v>
      </c>
      <c r="G101" s="114"/>
    </row>
    <row r="102" spans="1:7" s="106" customFormat="1" hidden="1" x14ac:dyDescent="0.25">
      <c r="A102" s="198"/>
      <c r="B102" s="196"/>
      <c r="C102" s="197"/>
      <c r="D102" s="153">
        <f t="shared" si="3"/>
        <v>0</v>
      </c>
      <c r="E102" s="254" t="s">
        <v>164</v>
      </c>
      <c r="F102" s="114"/>
      <c r="G102" s="114"/>
    </row>
    <row r="103" spans="1:7" s="106" customFormat="1" hidden="1" x14ac:dyDescent="0.25">
      <c r="A103" s="198"/>
      <c r="B103" s="196"/>
      <c r="C103" s="197"/>
      <c r="D103" s="153">
        <f t="shared" si="3"/>
        <v>0</v>
      </c>
      <c r="E103" s="254" t="s">
        <v>164</v>
      </c>
      <c r="G103" s="114"/>
    </row>
    <row r="104" spans="1:7" s="106" customFormat="1" hidden="1" x14ac:dyDescent="0.25">
      <c r="A104" s="198"/>
      <c r="B104" s="196"/>
      <c r="C104" s="197"/>
      <c r="D104" s="153">
        <f t="shared" si="3"/>
        <v>0</v>
      </c>
      <c r="E104" s="254" t="s">
        <v>164</v>
      </c>
      <c r="F104" s="114"/>
      <c r="G104" s="114"/>
    </row>
    <row r="105" spans="1:7" s="106" customFormat="1" hidden="1" x14ac:dyDescent="0.25">
      <c r="A105" s="198"/>
      <c r="B105" s="196"/>
      <c r="C105" s="197"/>
      <c r="D105" s="153">
        <f t="shared" si="3"/>
        <v>0</v>
      </c>
      <c r="E105" s="254" t="s">
        <v>164</v>
      </c>
      <c r="G105" s="114"/>
    </row>
    <row r="106" spans="1:7" s="106" customFormat="1" hidden="1" x14ac:dyDescent="0.25">
      <c r="A106" s="198"/>
      <c r="B106" s="196"/>
      <c r="C106" s="197"/>
      <c r="D106" s="153">
        <f t="shared" si="3"/>
        <v>0</v>
      </c>
      <c r="E106" s="254" t="s">
        <v>164</v>
      </c>
      <c r="F106" s="114"/>
      <c r="G106" s="114"/>
    </row>
    <row r="107" spans="1:7" s="106" customFormat="1" hidden="1" x14ac:dyDescent="0.25">
      <c r="A107" s="198"/>
      <c r="B107" s="196"/>
      <c r="C107" s="197"/>
      <c r="D107" s="153">
        <f t="shared" si="3"/>
        <v>0</v>
      </c>
      <c r="E107" s="254" t="s">
        <v>164</v>
      </c>
      <c r="G107" s="114"/>
    </row>
    <row r="108" spans="1:7" s="106" customFormat="1" hidden="1" x14ac:dyDescent="0.25">
      <c r="A108" s="198"/>
      <c r="B108" s="196"/>
      <c r="C108" s="197"/>
      <c r="D108" s="153">
        <f t="shared" si="3"/>
        <v>0</v>
      </c>
      <c r="E108" s="254" t="s">
        <v>164</v>
      </c>
      <c r="F108" s="114"/>
      <c r="G108" s="114"/>
    </row>
    <row r="109" spans="1:7" s="106" customFormat="1" hidden="1" x14ac:dyDescent="0.25">
      <c r="A109" s="198"/>
      <c r="B109" s="196"/>
      <c r="C109" s="197"/>
      <c r="D109" s="153">
        <f t="shared" si="3"/>
        <v>0</v>
      </c>
      <c r="E109" s="254" t="s">
        <v>164</v>
      </c>
      <c r="G109" s="114"/>
    </row>
    <row r="110" spans="1:7" s="106" customFormat="1" hidden="1" x14ac:dyDescent="0.25">
      <c r="A110" s="198"/>
      <c r="B110" s="196"/>
      <c r="C110" s="197"/>
      <c r="D110" s="153">
        <f t="shared" si="3"/>
        <v>0</v>
      </c>
      <c r="E110" s="254" t="s">
        <v>164</v>
      </c>
      <c r="F110" s="114"/>
      <c r="G110" s="114"/>
    </row>
    <row r="111" spans="1:7" s="106" customFormat="1" hidden="1" x14ac:dyDescent="0.25">
      <c r="A111" s="198"/>
      <c r="B111" s="196"/>
      <c r="C111" s="197"/>
      <c r="D111" s="153">
        <f t="shared" si="3"/>
        <v>0</v>
      </c>
      <c r="E111" s="254" t="s">
        <v>164</v>
      </c>
      <c r="G111" s="114"/>
    </row>
    <row r="112" spans="1:7" s="106" customFormat="1" hidden="1" x14ac:dyDescent="0.25">
      <c r="A112" s="198"/>
      <c r="B112" s="196"/>
      <c r="C112" s="197"/>
      <c r="D112" s="153">
        <f t="shared" si="3"/>
        <v>0</v>
      </c>
      <c r="E112" s="254" t="s">
        <v>164</v>
      </c>
      <c r="F112" s="114"/>
      <c r="G112" s="114"/>
    </row>
    <row r="113" spans="1:7" s="106" customFormat="1" hidden="1" x14ac:dyDescent="0.25">
      <c r="A113" s="198"/>
      <c r="B113" s="196"/>
      <c r="C113" s="197"/>
      <c r="D113" s="153">
        <f t="shared" si="3"/>
        <v>0</v>
      </c>
      <c r="E113" s="254" t="s">
        <v>164</v>
      </c>
      <c r="G113" s="114"/>
    </row>
    <row r="114" spans="1:7" s="106" customFormat="1" hidden="1" x14ac:dyDescent="0.25">
      <c r="A114" s="198"/>
      <c r="B114" s="196"/>
      <c r="C114" s="197"/>
      <c r="D114" s="153">
        <f t="shared" si="3"/>
        <v>0</v>
      </c>
      <c r="E114" s="254" t="s">
        <v>164</v>
      </c>
      <c r="F114" s="114"/>
      <c r="G114" s="114"/>
    </row>
    <row r="115" spans="1:7" s="106" customFormat="1" hidden="1" x14ac:dyDescent="0.25">
      <c r="A115" s="198"/>
      <c r="B115" s="196"/>
      <c r="C115" s="197"/>
      <c r="D115" s="153">
        <f t="shared" si="3"/>
        <v>0</v>
      </c>
      <c r="E115" s="254" t="s">
        <v>164</v>
      </c>
      <c r="G115" s="114"/>
    </row>
    <row r="116" spans="1:7" s="106" customFormat="1" hidden="1" x14ac:dyDescent="0.25">
      <c r="A116" s="198"/>
      <c r="B116" s="196"/>
      <c r="C116" s="197"/>
      <c r="D116" s="153">
        <f t="shared" si="3"/>
        <v>0</v>
      </c>
      <c r="E116" s="254" t="s">
        <v>164</v>
      </c>
      <c r="F116" s="114"/>
      <c r="G116" s="114"/>
    </row>
    <row r="117" spans="1:7" s="106" customFormat="1" hidden="1" x14ac:dyDescent="0.25">
      <c r="A117" s="198"/>
      <c r="B117" s="196"/>
      <c r="C117" s="197"/>
      <c r="D117" s="153">
        <f t="shared" si="3"/>
        <v>0</v>
      </c>
      <c r="E117" s="254" t="s">
        <v>164</v>
      </c>
      <c r="G117" s="114"/>
    </row>
    <row r="118" spans="1:7" s="106" customFormat="1" hidden="1" x14ac:dyDescent="0.25">
      <c r="A118" s="198"/>
      <c r="B118" s="196"/>
      <c r="C118" s="197"/>
      <c r="D118" s="153">
        <f t="shared" si="3"/>
        <v>0</v>
      </c>
      <c r="E118" s="254" t="s">
        <v>164</v>
      </c>
      <c r="F118" s="114"/>
      <c r="G118" s="114"/>
    </row>
    <row r="119" spans="1:7" s="106" customFormat="1" hidden="1" x14ac:dyDescent="0.25">
      <c r="A119" s="198"/>
      <c r="B119" s="196"/>
      <c r="C119" s="197"/>
      <c r="D119" s="153">
        <f t="shared" si="3"/>
        <v>0</v>
      </c>
      <c r="E119" s="254" t="s">
        <v>164</v>
      </c>
      <c r="G119" s="114"/>
    </row>
    <row r="120" spans="1:7" s="106" customFormat="1" hidden="1" x14ac:dyDescent="0.25">
      <c r="A120" s="198"/>
      <c r="B120" s="196"/>
      <c r="C120" s="197"/>
      <c r="D120" s="153">
        <f t="shared" si="3"/>
        <v>0</v>
      </c>
      <c r="E120" s="254" t="s">
        <v>164</v>
      </c>
      <c r="F120" s="114"/>
      <c r="G120" s="114"/>
    </row>
    <row r="121" spans="1:7" s="106" customFormat="1" hidden="1" x14ac:dyDescent="0.25">
      <c r="A121" s="198"/>
      <c r="B121" s="196"/>
      <c r="C121" s="197"/>
      <c r="D121" s="153">
        <f t="shared" si="3"/>
        <v>0</v>
      </c>
      <c r="E121" s="254" t="s">
        <v>164</v>
      </c>
      <c r="G121" s="114"/>
    </row>
    <row r="122" spans="1:7" s="106" customFormat="1" hidden="1" x14ac:dyDescent="0.25">
      <c r="A122" s="198"/>
      <c r="B122" s="196"/>
      <c r="C122" s="197"/>
      <c r="D122" s="153">
        <f t="shared" si="3"/>
        <v>0</v>
      </c>
      <c r="E122" s="254" t="s">
        <v>164</v>
      </c>
      <c r="F122" s="114"/>
      <c r="G122" s="114"/>
    </row>
    <row r="123" spans="1:7" s="106" customFormat="1" hidden="1" x14ac:dyDescent="0.25">
      <c r="A123" s="198"/>
      <c r="B123" s="196"/>
      <c r="C123" s="197"/>
      <c r="D123" s="153">
        <f t="shared" si="3"/>
        <v>0</v>
      </c>
      <c r="E123" s="254" t="s">
        <v>164</v>
      </c>
      <c r="G123" s="114"/>
    </row>
    <row r="124" spans="1:7" s="106" customFormat="1" hidden="1" x14ac:dyDescent="0.25">
      <c r="A124" s="198"/>
      <c r="B124" s="196"/>
      <c r="C124" s="197"/>
      <c r="D124" s="153">
        <f t="shared" si="3"/>
        <v>0</v>
      </c>
      <c r="E124" s="254" t="s">
        <v>164</v>
      </c>
      <c r="F124" s="114"/>
      <c r="G124" s="114"/>
    </row>
    <row r="125" spans="1:7" s="106" customFormat="1" hidden="1" x14ac:dyDescent="0.25">
      <c r="A125" s="198"/>
      <c r="B125" s="196"/>
      <c r="C125" s="197"/>
      <c r="D125" s="153">
        <f t="shared" si="3"/>
        <v>0</v>
      </c>
      <c r="E125" s="254" t="s">
        <v>164</v>
      </c>
      <c r="G125" s="114"/>
    </row>
    <row r="126" spans="1:7" s="106" customFormat="1" hidden="1" x14ac:dyDescent="0.25">
      <c r="A126" s="198"/>
      <c r="B126" s="196"/>
      <c r="C126" s="197"/>
      <c r="D126" s="153">
        <f t="shared" si="3"/>
        <v>0</v>
      </c>
      <c r="E126" s="254" t="s">
        <v>164</v>
      </c>
      <c r="F126" s="114"/>
      <c r="G126" s="114"/>
    </row>
    <row r="127" spans="1:7" s="106" customFormat="1" hidden="1" x14ac:dyDescent="0.25">
      <c r="A127" s="198"/>
      <c r="B127" s="196"/>
      <c r="C127" s="197"/>
      <c r="D127" s="153">
        <f t="shared" si="3"/>
        <v>0</v>
      </c>
      <c r="E127" s="254" t="s">
        <v>164</v>
      </c>
      <c r="G127" s="114"/>
    </row>
    <row r="128" spans="1:7" s="106" customFormat="1" hidden="1" x14ac:dyDescent="0.25">
      <c r="A128" s="198"/>
      <c r="B128" s="196"/>
      <c r="C128" s="197"/>
      <c r="D128" s="153">
        <f t="shared" si="3"/>
        <v>0</v>
      </c>
      <c r="E128" s="254" t="s">
        <v>164</v>
      </c>
      <c r="F128" s="114"/>
      <c r="G128" s="114"/>
    </row>
    <row r="129" spans="1:19" s="106" customFormat="1" hidden="1" x14ac:dyDescent="0.25">
      <c r="A129" s="198"/>
      <c r="B129" s="196"/>
      <c r="C129" s="197"/>
      <c r="D129" s="153">
        <f t="shared" si="3"/>
        <v>0</v>
      </c>
      <c r="E129" s="254" t="s">
        <v>164</v>
      </c>
      <c r="G129" s="114"/>
    </row>
    <row r="130" spans="1:19" s="106" customFormat="1" hidden="1" x14ac:dyDescent="0.25">
      <c r="A130" s="198"/>
      <c r="B130" s="196"/>
      <c r="C130" s="197"/>
      <c r="D130" s="153">
        <f t="shared" si="3"/>
        <v>0</v>
      </c>
      <c r="E130" s="254" t="s">
        <v>164</v>
      </c>
      <c r="F130" s="114"/>
      <c r="G130" s="114"/>
    </row>
    <row r="131" spans="1:19" s="106" customFormat="1" hidden="1" x14ac:dyDescent="0.25">
      <c r="A131" s="198"/>
      <c r="B131" s="196"/>
      <c r="C131" s="197"/>
      <c r="D131" s="153">
        <f t="shared" si="3"/>
        <v>0</v>
      </c>
      <c r="E131" s="254" t="s">
        <v>164</v>
      </c>
      <c r="G131" s="114"/>
    </row>
    <row r="132" spans="1:19" s="106" customFormat="1" hidden="1" x14ac:dyDescent="0.25">
      <c r="A132" s="198"/>
      <c r="B132" s="196"/>
      <c r="C132" s="197"/>
      <c r="D132" s="153">
        <f t="shared" si="3"/>
        <v>0</v>
      </c>
      <c r="E132" s="254" t="s">
        <v>164</v>
      </c>
      <c r="F132" s="114"/>
      <c r="G132" s="114"/>
    </row>
    <row r="133" spans="1:19" s="106" customFormat="1" hidden="1" x14ac:dyDescent="0.25">
      <c r="A133" s="198"/>
      <c r="B133" s="196"/>
      <c r="C133" s="197"/>
      <c r="D133" s="153">
        <f t="shared" ref="D133:D134" si="4">ROUND(+B133*C133,2)</f>
        <v>0</v>
      </c>
      <c r="E133" s="254" t="s">
        <v>164</v>
      </c>
      <c r="G133" s="114"/>
    </row>
    <row r="134" spans="1:19" s="106" customFormat="1" x14ac:dyDescent="0.25">
      <c r="A134" s="198"/>
      <c r="B134" s="196"/>
      <c r="C134" s="197"/>
      <c r="D134" s="245">
        <f t="shared" si="4"/>
        <v>0</v>
      </c>
      <c r="E134" s="254" t="s">
        <v>164</v>
      </c>
      <c r="G134" s="114"/>
    </row>
    <row r="135" spans="1:19" s="106" customFormat="1" x14ac:dyDescent="0.25">
      <c r="A135" s="198"/>
      <c r="B135" s="199"/>
      <c r="C135" s="193" t="s">
        <v>176</v>
      </c>
      <c r="D135" s="153">
        <f>ROUND(SUBTOTAL(109,D5:D134),2)</f>
        <v>0</v>
      </c>
      <c r="E135" s="254" t="s">
        <v>164</v>
      </c>
      <c r="G135" s="41" t="s">
        <v>166</v>
      </c>
      <c r="L135" s="115"/>
      <c r="M135" s="114"/>
      <c r="N135" s="114"/>
      <c r="O135" s="114"/>
      <c r="P135" s="114"/>
      <c r="Q135" s="114"/>
      <c r="R135" s="114"/>
      <c r="S135" s="114"/>
    </row>
    <row r="136" spans="1:19" s="106" customFormat="1" x14ac:dyDescent="0.25">
      <c r="D136" s="89"/>
      <c r="E136" s="256" t="s">
        <v>167</v>
      </c>
      <c r="G136" s="114"/>
      <c r="L136" s="421"/>
      <c r="M136" s="421"/>
      <c r="N136" s="115"/>
      <c r="O136" s="115"/>
      <c r="P136" s="421"/>
      <c r="Q136" s="421"/>
      <c r="R136" s="114"/>
      <c r="S136" s="115"/>
    </row>
    <row r="137" spans="1:19" s="106" customFormat="1" x14ac:dyDescent="0.25">
      <c r="A137" s="198"/>
      <c r="B137" s="196"/>
      <c r="C137" s="197"/>
      <c r="D137" s="153">
        <f t="shared" ref="D137:D266" si="5">ROUND(+B137*C137,2)</f>
        <v>0</v>
      </c>
      <c r="E137" s="254" t="s">
        <v>167</v>
      </c>
      <c r="G137" s="114"/>
      <c r="L137" s="286"/>
      <c r="M137" s="286"/>
      <c r="N137" s="115"/>
      <c r="O137" s="115"/>
      <c r="P137" s="286"/>
      <c r="Q137" s="286"/>
      <c r="R137" s="114"/>
      <c r="S137" s="115"/>
    </row>
    <row r="138" spans="1:19" s="106" customFormat="1" x14ac:dyDescent="0.25">
      <c r="A138" s="198"/>
      <c r="B138" s="196"/>
      <c r="C138" s="197"/>
      <c r="D138" s="153">
        <f t="shared" ref="D138:D169" si="6">ROUND(+B138*C138,2)</f>
        <v>0</v>
      </c>
      <c r="E138" s="254" t="s">
        <v>167</v>
      </c>
      <c r="F138" s="114"/>
      <c r="G138" s="114"/>
    </row>
    <row r="139" spans="1:19" s="106" customFormat="1" x14ac:dyDescent="0.25">
      <c r="A139" s="198"/>
      <c r="B139" s="196"/>
      <c r="C139" s="197"/>
      <c r="D139" s="153">
        <f t="shared" si="6"/>
        <v>0</v>
      </c>
      <c r="E139" s="254" t="s">
        <v>167</v>
      </c>
      <c r="G139" s="114"/>
    </row>
    <row r="140" spans="1:19" s="106" customFormat="1" hidden="1" x14ac:dyDescent="0.25">
      <c r="A140" s="198"/>
      <c r="B140" s="196"/>
      <c r="C140" s="197"/>
      <c r="D140" s="153">
        <f t="shared" si="6"/>
        <v>0</v>
      </c>
      <c r="E140" s="254" t="s">
        <v>167</v>
      </c>
      <c r="F140" s="114"/>
      <c r="G140" s="114"/>
    </row>
    <row r="141" spans="1:19" s="106" customFormat="1" hidden="1" x14ac:dyDescent="0.25">
      <c r="A141" s="198"/>
      <c r="B141" s="196"/>
      <c r="C141" s="197"/>
      <c r="D141" s="153">
        <f t="shared" si="6"/>
        <v>0</v>
      </c>
      <c r="E141" s="254" t="s">
        <v>167</v>
      </c>
      <c r="G141" s="114"/>
    </row>
    <row r="142" spans="1:19" s="106" customFormat="1" hidden="1" x14ac:dyDescent="0.25">
      <c r="A142" s="198"/>
      <c r="B142" s="196"/>
      <c r="C142" s="197"/>
      <c r="D142" s="153">
        <f t="shared" si="6"/>
        <v>0</v>
      </c>
      <c r="E142" s="254" t="s">
        <v>167</v>
      </c>
      <c r="F142" s="114"/>
      <c r="G142" s="114"/>
    </row>
    <row r="143" spans="1:19" s="106" customFormat="1" hidden="1" x14ac:dyDescent="0.25">
      <c r="A143" s="198"/>
      <c r="B143" s="196"/>
      <c r="C143" s="197"/>
      <c r="D143" s="153">
        <f t="shared" si="6"/>
        <v>0</v>
      </c>
      <c r="E143" s="254" t="s">
        <v>167</v>
      </c>
      <c r="G143" s="114"/>
    </row>
    <row r="144" spans="1:19" s="106" customFormat="1" hidden="1" x14ac:dyDescent="0.25">
      <c r="A144" s="198"/>
      <c r="B144" s="196"/>
      <c r="C144" s="197"/>
      <c r="D144" s="153">
        <f t="shared" si="6"/>
        <v>0</v>
      </c>
      <c r="E144" s="254" t="s">
        <v>167</v>
      </c>
      <c r="F144" s="114"/>
      <c r="G144" s="114"/>
    </row>
    <row r="145" spans="1:7" s="106" customFormat="1" hidden="1" x14ac:dyDescent="0.25">
      <c r="A145" s="198"/>
      <c r="B145" s="196"/>
      <c r="C145" s="197"/>
      <c r="D145" s="153">
        <f t="shared" si="6"/>
        <v>0</v>
      </c>
      <c r="E145" s="254" t="s">
        <v>167</v>
      </c>
      <c r="G145" s="114"/>
    </row>
    <row r="146" spans="1:7" s="106" customFormat="1" hidden="1" x14ac:dyDescent="0.25">
      <c r="A146" s="198"/>
      <c r="B146" s="196"/>
      <c r="C146" s="197"/>
      <c r="D146" s="153">
        <f t="shared" si="6"/>
        <v>0</v>
      </c>
      <c r="E146" s="254" t="s">
        <v>167</v>
      </c>
      <c r="F146" s="114"/>
      <c r="G146" s="114"/>
    </row>
    <row r="147" spans="1:7" s="106" customFormat="1" hidden="1" x14ac:dyDescent="0.25">
      <c r="A147" s="198"/>
      <c r="B147" s="196"/>
      <c r="C147" s="197"/>
      <c r="D147" s="153">
        <f t="shared" si="6"/>
        <v>0</v>
      </c>
      <c r="E147" s="254" t="s">
        <v>167</v>
      </c>
      <c r="G147" s="114"/>
    </row>
    <row r="148" spans="1:7" s="106" customFormat="1" hidden="1" x14ac:dyDescent="0.25">
      <c r="A148" s="198"/>
      <c r="B148" s="196"/>
      <c r="C148" s="197"/>
      <c r="D148" s="153">
        <f t="shared" si="6"/>
        <v>0</v>
      </c>
      <c r="E148" s="254" t="s">
        <v>167</v>
      </c>
      <c r="F148" s="114"/>
      <c r="G148" s="114"/>
    </row>
    <row r="149" spans="1:7" s="106" customFormat="1" hidden="1" x14ac:dyDescent="0.25">
      <c r="A149" s="198"/>
      <c r="B149" s="196"/>
      <c r="C149" s="197"/>
      <c r="D149" s="153">
        <f t="shared" si="6"/>
        <v>0</v>
      </c>
      <c r="E149" s="254" t="s">
        <v>167</v>
      </c>
      <c r="G149" s="114"/>
    </row>
    <row r="150" spans="1:7" s="106" customFormat="1" hidden="1" x14ac:dyDescent="0.25">
      <c r="A150" s="198"/>
      <c r="B150" s="196"/>
      <c r="C150" s="197"/>
      <c r="D150" s="153">
        <f t="shared" si="6"/>
        <v>0</v>
      </c>
      <c r="E150" s="254" t="s">
        <v>167</v>
      </c>
      <c r="F150" s="114"/>
      <c r="G150" s="114"/>
    </row>
    <row r="151" spans="1:7" s="106" customFormat="1" hidden="1" x14ac:dyDescent="0.25">
      <c r="A151" s="198"/>
      <c r="B151" s="196"/>
      <c r="C151" s="197"/>
      <c r="D151" s="153">
        <f t="shared" si="6"/>
        <v>0</v>
      </c>
      <c r="E151" s="254" t="s">
        <v>167</v>
      </c>
      <c r="G151" s="114"/>
    </row>
    <row r="152" spans="1:7" s="106" customFormat="1" hidden="1" x14ac:dyDescent="0.25">
      <c r="A152" s="198"/>
      <c r="B152" s="196"/>
      <c r="C152" s="197"/>
      <c r="D152" s="153">
        <f t="shared" si="6"/>
        <v>0</v>
      </c>
      <c r="E152" s="254" t="s">
        <v>167</v>
      </c>
      <c r="F152" s="114"/>
      <c r="G152" s="114"/>
    </row>
    <row r="153" spans="1:7" s="106" customFormat="1" hidden="1" x14ac:dyDescent="0.25">
      <c r="A153" s="198"/>
      <c r="B153" s="196"/>
      <c r="C153" s="197"/>
      <c r="D153" s="153">
        <f t="shared" si="6"/>
        <v>0</v>
      </c>
      <c r="E153" s="254" t="s">
        <v>167</v>
      </c>
      <c r="G153" s="114"/>
    </row>
    <row r="154" spans="1:7" s="106" customFormat="1" hidden="1" x14ac:dyDescent="0.25">
      <c r="A154" s="198"/>
      <c r="B154" s="196"/>
      <c r="C154" s="197"/>
      <c r="D154" s="153">
        <f t="shared" si="6"/>
        <v>0</v>
      </c>
      <c r="E154" s="254" t="s">
        <v>167</v>
      </c>
      <c r="F154" s="114"/>
      <c r="G154" s="114"/>
    </row>
    <row r="155" spans="1:7" s="106" customFormat="1" hidden="1" x14ac:dyDescent="0.25">
      <c r="A155" s="198"/>
      <c r="B155" s="196"/>
      <c r="C155" s="197"/>
      <c r="D155" s="153">
        <f t="shared" si="6"/>
        <v>0</v>
      </c>
      <c r="E155" s="254" t="s">
        <v>167</v>
      </c>
      <c r="G155" s="114"/>
    </row>
    <row r="156" spans="1:7" s="106" customFormat="1" hidden="1" x14ac:dyDescent="0.25">
      <c r="A156" s="198"/>
      <c r="B156" s="196"/>
      <c r="C156" s="197"/>
      <c r="D156" s="153">
        <f t="shared" si="6"/>
        <v>0</v>
      </c>
      <c r="E156" s="254" t="s">
        <v>167</v>
      </c>
      <c r="F156" s="114"/>
      <c r="G156" s="114"/>
    </row>
    <row r="157" spans="1:7" s="106" customFormat="1" hidden="1" x14ac:dyDescent="0.25">
      <c r="A157" s="198"/>
      <c r="B157" s="196"/>
      <c r="C157" s="197"/>
      <c r="D157" s="153">
        <f t="shared" si="6"/>
        <v>0</v>
      </c>
      <c r="E157" s="254" t="s">
        <v>167</v>
      </c>
      <c r="G157" s="114"/>
    </row>
    <row r="158" spans="1:7" s="106" customFormat="1" hidden="1" x14ac:dyDescent="0.25">
      <c r="A158" s="198"/>
      <c r="B158" s="196"/>
      <c r="C158" s="197"/>
      <c r="D158" s="153">
        <f t="shared" si="6"/>
        <v>0</v>
      </c>
      <c r="E158" s="254" t="s">
        <v>167</v>
      </c>
      <c r="F158" s="114"/>
      <c r="G158" s="114"/>
    </row>
    <row r="159" spans="1:7" s="106" customFormat="1" hidden="1" x14ac:dyDescent="0.25">
      <c r="A159" s="198"/>
      <c r="B159" s="196"/>
      <c r="C159" s="197"/>
      <c r="D159" s="153">
        <f t="shared" si="6"/>
        <v>0</v>
      </c>
      <c r="E159" s="254" t="s">
        <v>167</v>
      </c>
      <c r="G159" s="114"/>
    </row>
    <row r="160" spans="1:7" s="106" customFormat="1" hidden="1" x14ac:dyDescent="0.25">
      <c r="A160" s="198"/>
      <c r="B160" s="196"/>
      <c r="C160" s="197"/>
      <c r="D160" s="153">
        <f t="shared" si="6"/>
        <v>0</v>
      </c>
      <c r="E160" s="254" t="s">
        <v>167</v>
      </c>
      <c r="F160" s="114"/>
      <c r="G160" s="114"/>
    </row>
    <row r="161" spans="1:7" s="106" customFormat="1" hidden="1" x14ac:dyDescent="0.25">
      <c r="A161" s="198"/>
      <c r="B161" s="196"/>
      <c r="C161" s="197"/>
      <c r="D161" s="153">
        <f t="shared" si="6"/>
        <v>0</v>
      </c>
      <c r="E161" s="254" t="s">
        <v>167</v>
      </c>
      <c r="G161" s="114"/>
    </row>
    <row r="162" spans="1:7" s="106" customFormat="1" hidden="1" x14ac:dyDescent="0.25">
      <c r="A162" s="198"/>
      <c r="B162" s="196"/>
      <c r="C162" s="197"/>
      <c r="D162" s="153">
        <f t="shared" si="6"/>
        <v>0</v>
      </c>
      <c r="E162" s="254" t="s">
        <v>167</v>
      </c>
      <c r="F162" s="114"/>
      <c r="G162" s="114"/>
    </row>
    <row r="163" spans="1:7" s="106" customFormat="1" hidden="1" x14ac:dyDescent="0.25">
      <c r="A163" s="198"/>
      <c r="B163" s="196"/>
      <c r="C163" s="197"/>
      <c r="D163" s="153">
        <f t="shared" si="6"/>
        <v>0</v>
      </c>
      <c r="E163" s="254" t="s">
        <v>167</v>
      </c>
      <c r="G163" s="114"/>
    </row>
    <row r="164" spans="1:7" s="106" customFormat="1" hidden="1" x14ac:dyDescent="0.25">
      <c r="A164" s="198"/>
      <c r="B164" s="196"/>
      <c r="C164" s="197"/>
      <c r="D164" s="153">
        <f t="shared" si="6"/>
        <v>0</v>
      </c>
      <c r="E164" s="254" t="s">
        <v>167</v>
      </c>
      <c r="F164" s="114"/>
      <c r="G164" s="114"/>
    </row>
    <row r="165" spans="1:7" s="106" customFormat="1" hidden="1" x14ac:dyDescent="0.25">
      <c r="A165" s="198"/>
      <c r="B165" s="196"/>
      <c r="C165" s="197"/>
      <c r="D165" s="153">
        <f t="shared" si="6"/>
        <v>0</v>
      </c>
      <c r="E165" s="254" t="s">
        <v>167</v>
      </c>
      <c r="G165" s="114"/>
    </row>
    <row r="166" spans="1:7" s="106" customFormat="1" hidden="1" x14ac:dyDescent="0.25">
      <c r="A166" s="198"/>
      <c r="B166" s="196"/>
      <c r="C166" s="197"/>
      <c r="D166" s="153">
        <f t="shared" si="6"/>
        <v>0</v>
      </c>
      <c r="E166" s="254" t="s">
        <v>167</v>
      </c>
      <c r="F166" s="114"/>
      <c r="G166" s="114"/>
    </row>
    <row r="167" spans="1:7" s="106" customFormat="1" hidden="1" x14ac:dyDescent="0.25">
      <c r="A167" s="198"/>
      <c r="B167" s="196"/>
      <c r="C167" s="197"/>
      <c r="D167" s="153">
        <f t="shared" si="6"/>
        <v>0</v>
      </c>
      <c r="E167" s="254" t="s">
        <v>167</v>
      </c>
      <c r="G167" s="114"/>
    </row>
    <row r="168" spans="1:7" s="106" customFormat="1" hidden="1" x14ac:dyDescent="0.25">
      <c r="A168" s="198"/>
      <c r="B168" s="196"/>
      <c r="C168" s="197"/>
      <c r="D168" s="153">
        <f t="shared" si="6"/>
        <v>0</v>
      </c>
      <c r="E168" s="254" t="s">
        <v>167</v>
      </c>
      <c r="F168" s="114"/>
      <c r="G168" s="114"/>
    </row>
    <row r="169" spans="1:7" s="106" customFormat="1" hidden="1" x14ac:dyDescent="0.25">
      <c r="A169" s="198"/>
      <c r="B169" s="196"/>
      <c r="C169" s="197"/>
      <c r="D169" s="153">
        <f t="shared" si="6"/>
        <v>0</v>
      </c>
      <c r="E169" s="254" t="s">
        <v>167</v>
      </c>
      <c r="G169" s="114"/>
    </row>
    <row r="170" spans="1:7" s="106" customFormat="1" hidden="1" x14ac:dyDescent="0.25">
      <c r="A170" s="198"/>
      <c r="B170" s="196"/>
      <c r="C170" s="197"/>
      <c r="D170" s="153">
        <f t="shared" ref="D170:D201" si="7">ROUND(+B170*C170,2)</f>
        <v>0</v>
      </c>
      <c r="E170" s="254" t="s">
        <v>167</v>
      </c>
      <c r="F170" s="114"/>
      <c r="G170" s="114"/>
    </row>
    <row r="171" spans="1:7" s="106" customFormat="1" hidden="1" x14ac:dyDescent="0.25">
      <c r="A171" s="198"/>
      <c r="B171" s="196"/>
      <c r="C171" s="197"/>
      <c r="D171" s="153">
        <f t="shared" si="7"/>
        <v>0</v>
      </c>
      <c r="E171" s="254" t="s">
        <v>167</v>
      </c>
      <c r="G171" s="114"/>
    </row>
    <row r="172" spans="1:7" s="106" customFormat="1" hidden="1" x14ac:dyDescent="0.25">
      <c r="A172" s="198"/>
      <c r="B172" s="196"/>
      <c r="C172" s="197"/>
      <c r="D172" s="153">
        <f t="shared" si="7"/>
        <v>0</v>
      </c>
      <c r="E172" s="254" t="s">
        <v>167</v>
      </c>
      <c r="F172" s="114"/>
      <c r="G172" s="114"/>
    </row>
    <row r="173" spans="1:7" s="106" customFormat="1" hidden="1" x14ac:dyDescent="0.25">
      <c r="A173" s="198"/>
      <c r="B173" s="196"/>
      <c r="C173" s="197"/>
      <c r="D173" s="153">
        <f t="shared" si="7"/>
        <v>0</v>
      </c>
      <c r="E173" s="254" t="s">
        <v>167</v>
      </c>
      <c r="G173" s="114"/>
    </row>
    <row r="174" spans="1:7" s="106" customFormat="1" hidden="1" x14ac:dyDescent="0.25">
      <c r="A174" s="198"/>
      <c r="B174" s="196"/>
      <c r="C174" s="197"/>
      <c r="D174" s="153">
        <f t="shared" si="7"/>
        <v>0</v>
      </c>
      <c r="E174" s="254" t="s">
        <v>167</v>
      </c>
      <c r="F174" s="114"/>
      <c r="G174" s="114"/>
    </row>
    <row r="175" spans="1:7" s="106" customFormat="1" hidden="1" x14ac:dyDescent="0.25">
      <c r="A175" s="198"/>
      <c r="B175" s="196"/>
      <c r="C175" s="197"/>
      <c r="D175" s="153">
        <f t="shared" si="7"/>
        <v>0</v>
      </c>
      <c r="E175" s="254" t="s">
        <v>167</v>
      </c>
      <c r="G175" s="114"/>
    </row>
    <row r="176" spans="1:7" s="106" customFormat="1" hidden="1" x14ac:dyDescent="0.25">
      <c r="A176" s="198"/>
      <c r="B176" s="196"/>
      <c r="C176" s="197"/>
      <c r="D176" s="153">
        <f t="shared" si="7"/>
        <v>0</v>
      </c>
      <c r="E176" s="254" t="s">
        <v>167</v>
      </c>
      <c r="F176" s="114"/>
      <c r="G176" s="114"/>
    </row>
    <row r="177" spans="1:7" s="106" customFormat="1" hidden="1" x14ac:dyDescent="0.25">
      <c r="A177" s="198"/>
      <c r="B177" s="196"/>
      <c r="C177" s="197"/>
      <c r="D177" s="153">
        <f t="shared" si="7"/>
        <v>0</v>
      </c>
      <c r="E177" s="254" t="s">
        <v>167</v>
      </c>
      <c r="G177" s="114"/>
    </row>
    <row r="178" spans="1:7" s="106" customFormat="1" hidden="1" x14ac:dyDescent="0.25">
      <c r="A178" s="198"/>
      <c r="B178" s="196"/>
      <c r="C178" s="197"/>
      <c r="D178" s="153">
        <f t="shared" si="7"/>
        <v>0</v>
      </c>
      <c r="E178" s="254" t="s">
        <v>167</v>
      </c>
      <c r="F178" s="114"/>
      <c r="G178" s="114"/>
    </row>
    <row r="179" spans="1:7" s="106" customFormat="1" hidden="1" x14ac:dyDescent="0.25">
      <c r="A179" s="198"/>
      <c r="B179" s="196"/>
      <c r="C179" s="197"/>
      <c r="D179" s="153">
        <f t="shared" si="7"/>
        <v>0</v>
      </c>
      <c r="E179" s="254" t="s">
        <v>167</v>
      </c>
      <c r="G179" s="114"/>
    </row>
    <row r="180" spans="1:7" s="106" customFormat="1" hidden="1" x14ac:dyDescent="0.25">
      <c r="A180" s="198"/>
      <c r="B180" s="196"/>
      <c r="C180" s="197"/>
      <c r="D180" s="153">
        <f t="shared" si="7"/>
        <v>0</v>
      </c>
      <c r="E180" s="254" t="s">
        <v>167</v>
      </c>
      <c r="F180" s="114"/>
      <c r="G180" s="114"/>
    </row>
    <row r="181" spans="1:7" s="106" customFormat="1" hidden="1" x14ac:dyDescent="0.25">
      <c r="A181" s="198"/>
      <c r="B181" s="196"/>
      <c r="C181" s="197"/>
      <c r="D181" s="153">
        <f t="shared" si="7"/>
        <v>0</v>
      </c>
      <c r="E181" s="254" t="s">
        <v>167</v>
      </c>
      <c r="G181" s="114"/>
    </row>
    <row r="182" spans="1:7" s="106" customFormat="1" hidden="1" x14ac:dyDescent="0.25">
      <c r="A182" s="198"/>
      <c r="B182" s="196"/>
      <c r="C182" s="197"/>
      <c r="D182" s="153">
        <f t="shared" si="7"/>
        <v>0</v>
      </c>
      <c r="E182" s="254" t="s">
        <v>167</v>
      </c>
      <c r="F182" s="114"/>
      <c r="G182" s="114"/>
    </row>
    <row r="183" spans="1:7" s="106" customFormat="1" hidden="1" x14ac:dyDescent="0.25">
      <c r="A183" s="198"/>
      <c r="B183" s="196"/>
      <c r="C183" s="197"/>
      <c r="D183" s="153">
        <f t="shared" si="7"/>
        <v>0</v>
      </c>
      <c r="E183" s="254" t="s">
        <v>167</v>
      </c>
      <c r="G183" s="114"/>
    </row>
    <row r="184" spans="1:7" s="106" customFormat="1" hidden="1" x14ac:dyDescent="0.25">
      <c r="A184" s="198"/>
      <c r="B184" s="196"/>
      <c r="C184" s="197"/>
      <c r="D184" s="153">
        <f t="shared" si="7"/>
        <v>0</v>
      </c>
      <c r="E184" s="254" t="s">
        <v>167</v>
      </c>
      <c r="F184" s="114"/>
      <c r="G184" s="114"/>
    </row>
    <row r="185" spans="1:7" s="106" customFormat="1" hidden="1" x14ac:dyDescent="0.25">
      <c r="A185" s="198"/>
      <c r="B185" s="196"/>
      <c r="C185" s="197"/>
      <c r="D185" s="153">
        <f t="shared" si="7"/>
        <v>0</v>
      </c>
      <c r="E185" s="254" t="s">
        <v>167</v>
      </c>
      <c r="G185" s="114"/>
    </row>
    <row r="186" spans="1:7" s="106" customFormat="1" hidden="1" x14ac:dyDescent="0.25">
      <c r="A186" s="198"/>
      <c r="B186" s="196"/>
      <c r="C186" s="197"/>
      <c r="D186" s="153">
        <f t="shared" si="7"/>
        <v>0</v>
      </c>
      <c r="E186" s="254" t="s">
        <v>167</v>
      </c>
      <c r="F186" s="114"/>
      <c r="G186" s="114"/>
    </row>
    <row r="187" spans="1:7" s="106" customFormat="1" hidden="1" x14ac:dyDescent="0.25">
      <c r="A187" s="198"/>
      <c r="B187" s="196"/>
      <c r="C187" s="197"/>
      <c r="D187" s="153">
        <f t="shared" si="7"/>
        <v>0</v>
      </c>
      <c r="E187" s="254" t="s">
        <v>167</v>
      </c>
      <c r="G187" s="114"/>
    </row>
    <row r="188" spans="1:7" s="106" customFormat="1" hidden="1" x14ac:dyDescent="0.25">
      <c r="A188" s="198"/>
      <c r="B188" s="196"/>
      <c r="C188" s="197"/>
      <c r="D188" s="153">
        <f t="shared" si="7"/>
        <v>0</v>
      </c>
      <c r="E188" s="254" t="s">
        <v>167</v>
      </c>
      <c r="F188" s="114"/>
      <c r="G188" s="114"/>
    </row>
    <row r="189" spans="1:7" s="106" customFormat="1" hidden="1" x14ac:dyDescent="0.25">
      <c r="A189" s="198"/>
      <c r="B189" s="196"/>
      <c r="C189" s="197"/>
      <c r="D189" s="153">
        <f t="shared" si="7"/>
        <v>0</v>
      </c>
      <c r="E189" s="254" t="s">
        <v>167</v>
      </c>
      <c r="G189" s="114"/>
    </row>
    <row r="190" spans="1:7" s="106" customFormat="1" hidden="1" x14ac:dyDescent="0.25">
      <c r="A190" s="198"/>
      <c r="B190" s="196"/>
      <c r="C190" s="197"/>
      <c r="D190" s="153">
        <f t="shared" si="7"/>
        <v>0</v>
      </c>
      <c r="E190" s="254" t="s">
        <v>167</v>
      </c>
      <c r="F190" s="114"/>
      <c r="G190" s="114"/>
    </row>
    <row r="191" spans="1:7" s="106" customFormat="1" hidden="1" x14ac:dyDescent="0.25">
      <c r="A191" s="198"/>
      <c r="B191" s="196"/>
      <c r="C191" s="197"/>
      <c r="D191" s="153">
        <f t="shared" si="7"/>
        <v>0</v>
      </c>
      <c r="E191" s="254" t="s">
        <v>167</v>
      </c>
      <c r="G191" s="114"/>
    </row>
    <row r="192" spans="1:7" s="106" customFormat="1" hidden="1" x14ac:dyDescent="0.25">
      <c r="A192" s="198"/>
      <c r="B192" s="196"/>
      <c r="C192" s="197"/>
      <c r="D192" s="153">
        <f t="shared" si="7"/>
        <v>0</v>
      </c>
      <c r="E192" s="254" t="s">
        <v>167</v>
      </c>
      <c r="F192" s="114"/>
      <c r="G192" s="114"/>
    </row>
    <row r="193" spans="1:7" s="106" customFormat="1" hidden="1" x14ac:dyDescent="0.25">
      <c r="A193" s="198"/>
      <c r="B193" s="196"/>
      <c r="C193" s="197"/>
      <c r="D193" s="153">
        <f t="shared" si="7"/>
        <v>0</v>
      </c>
      <c r="E193" s="254" t="s">
        <v>167</v>
      </c>
      <c r="G193" s="114"/>
    </row>
    <row r="194" spans="1:7" s="106" customFormat="1" hidden="1" x14ac:dyDescent="0.25">
      <c r="A194" s="198"/>
      <c r="B194" s="196"/>
      <c r="C194" s="197"/>
      <c r="D194" s="153">
        <f t="shared" si="7"/>
        <v>0</v>
      </c>
      <c r="E194" s="254" t="s">
        <v>167</v>
      </c>
      <c r="F194" s="114"/>
      <c r="G194" s="114"/>
    </row>
    <row r="195" spans="1:7" s="106" customFormat="1" hidden="1" x14ac:dyDescent="0.25">
      <c r="A195" s="198"/>
      <c r="B195" s="196"/>
      <c r="C195" s="197"/>
      <c r="D195" s="153">
        <f t="shared" si="7"/>
        <v>0</v>
      </c>
      <c r="E195" s="254" t="s">
        <v>167</v>
      </c>
      <c r="G195" s="114"/>
    </row>
    <row r="196" spans="1:7" s="106" customFormat="1" hidden="1" x14ac:dyDescent="0.25">
      <c r="A196" s="198"/>
      <c r="B196" s="196"/>
      <c r="C196" s="197"/>
      <c r="D196" s="153">
        <f t="shared" si="7"/>
        <v>0</v>
      </c>
      <c r="E196" s="254" t="s">
        <v>167</v>
      </c>
      <c r="F196" s="114"/>
      <c r="G196" s="114"/>
    </row>
    <row r="197" spans="1:7" s="106" customFormat="1" hidden="1" x14ac:dyDescent="0.25">
      <c r="A197" s="198"/>
      <c r="B197" s="196"/>
      <c r="C197" s="197"/>
      <c r="D197" s="153">
        <f t="shared" si="7"/>
        <v>0</v>
      </c>
      <c r="E197" s="254" t="s">
        <v>167</v>
      </c>
      <c r="G197" s="114"/>
    </row>
    <row r="198" spans="1:7" s="106" customFormat="1" hidden="1" x14ac:dyDescent="0.25">
      <c r="A198" s="198"/>
      <c r="B198" s="196"/>
      <c r="C198" s="197"/>
      <c r="D198" s="153">
        <f t="shared" si="7"/>
        <v>0</v>
      </c>
      <c r="E198" s="254" t="s">
        <v>167</v>
      </c>
      <c r="F198" s="114"/>
      <c r="G198" s="114"/>
    </row>
    <row r="199" spans="1:7" s="106" customFormat="1" hidden="1" x14ac:dyDescent="0.25">
      <c r="A199" s="198"/>
      <c r="B199" s="196"/>
      <c r="C199" s="197"/>
      <c r="D199" s="153">
        <f t="shared" si="7"/>
        <v>0</v>
      </c>
      <c r="E199" s="254" t="s">
        <v>167</v>
      </c>
      <c r="G199" s="114"/>
    </row>
    <row r="200" spans="1:7" s="106" customFormat="1" hidden="1" x14ac:dyDescent="0.25">
      <c r="A200" s="198"/>
      <c r="B200" s="196"/>
      <c r="C200" s="197"/>
      <c r="D200" s="153">
        <f t="shared" si="7"/>
        <v>0</v>
      </c>
      <c r="E200" s="254" t="s">
        <v>167</v>
      </c>
      <c r="F200" s="114"/>
      <c r="G200" s="114"/>
    </row>
    <row r="201" spans="1:7" s="106" customFormat="1" hidden="1" x14ac:dyDescent="0.25">
      <c r="A201" s="198"/>
      <c r="B201" s="196"/>
      <c r="C201" s="197"/>
      <c r="D201" s="153">
        <f t="shared" si="7"/>
        <v>0</v>
      </c>
      <c r="E201" s="254" t="s">
        <v>167</v>
      </c>
      <c r="G201" s="114"/>
    </row>
    <row r="202" spans="1:7" s="106" customFormat="1" hidden="1" x14ac:dyDescent="0.25">
      <c r="A202" s="198"/>
      <c r="B202" s="196"/>
      <c r="C202" s="197"/>
      <c r="D202" s="153">
        <f t="shared" ref="D202:D233" si="8">ROUND(+B202*C202,2)</f>
        <v>0</v>
      </c>
      <c r="E202" s="254" t="s">
        <v>167</v>
      </c>
      <c r="F202" s="114"/>
      <c r="G202" s="114"/>
    </row>
    <row r="203" spans="1:7" s="106" customFormat="1" hidden="1" x14ac:dyDescent="0.25">
      <c r="A203" s="198"/>
      <c r="B203" s="196"/>
      <c r="C203" s="197"/>
      <c r="D203" s="153">
        <f t="shared" si="8"/>
        <v>0</v>
      </c>
      <c r="E203" s="254" t="s">
        <v>167</v>
      </c>
      <c r="G203" s="114"/>
    </row>
    <row r="204" spans="1:7" s="106" customFormat="1" hidden="1" x14ac:dyDescent="0.25">
      <c r="A204" s="198"/>
      <c r="B204" s="196"/>
      <c r="C204" s="197"/>
      <c r="D204" s="153">
        <f t="shared" si="8"/>
        <v>0</v>
      </c>
      <c r="E204" s="254" t="s">
        <v>167</v>
      </c>
      <c r="F204" s="114"/>
      <c r="G204" s="114"/>
    </row>
    <row r="205" spans="1:7" s="106" customFormat="1" hidden="1" x14ac:dyDescent="0.25">
      <c r="A205" s="198"/>
      <c r="B205" s="196"/>
      <c r="C205" s="197"/>
      <c r="D205" s="153">
        <f t="shared" si="8"/>
        <v>0</v>
      </c>
      <c r="E205" s="254" t="s">
        <v>167</v>
      </c>
      <c r="G205" s="114"/>
    </row>
    <row r="206" spans="1:7" s="106" customFormat="1" hidden="1" x14ac:dyDescent="0.25">
      <c r="A206" s="198"/>
      <c r="B206" s="196"/>
      <c r="C206" s="197"/>
      <c r="D206" s="153">
        <f t="shared" si="8"/>
        <v>0</v>
      </c>
      <c r="E206" s="254" t="s">
        <v>167</v>
      </c>
      <c r="F206" s="114"/>
      <c r="G206" s="114"/>
    </row>
    <row r="207" spans="1:7" s="106" customFormat="1" hidden="1" x14ac:dyDescent="0.25">
      <c r="A207" s="198"/>
      <c r="B207" s="196"/>
      <c r="C207" s="197"/>
      <c r="D207" s="153">
        <f t="shared" si="8"/>
        <v>0</v>
      </c>
      <c r="E207" s="254" t="s">
        <v>167</v>
      </c>
      <c r="G207" s="114"/>
    </row>
    <row r="208" spans="1:7" s="106" customFormat="1" hidden="1" x14ac:dyDescent="0.25">
      <c r="A208" s="198"/>
      <c r="B208" s="196"/>
      <c r="C208" s="197"/>
      <c r="D208" s="153">
        <f t="shared" si="8"/>
        <v>0</v>
      </c>
      <c r="E208" s="254" t="s">
        <v>167</v>
      </c>
      <c r="F208" s="114"/>
      <c r="G208" s="114"/>
    </row>
    <row r="209" spans="1:7" s="106" customFormat="1" hidden="1" x14ac:dyDescent="0.25">
      <c r="A209" s="198"/>
      <c r="B209" s="196"/>
      <c r="C209" s="197"/>
      <c r="D209" s="153">
        <f t="shared" si="8"/>
        <v>0</v>
      </c>
      <c r="E209" s="254" t="s">
        <v>167</v>
      </c>
      <c r="G209" s="114"/>
    </row>
    <row r="210" spans="1:7" s="106" customFormat="1" hidden="1" x14ac:dyDescent="0.25">
      <c r="A210" s="198"/>
      <c r="B210" s="196"/>
      <c r="C210" s="197"/>
      <c r="D210" s="153">
        <f t="shared" si="8"/>
        <v>0</v>
      </c>
      <c r="E210" s="254" t="s">
        <v>167</v>
      </c>
      <c r="F210" s="114"/>
      <c r="G210" s="114"/>
    </row>
    <row r="211" spans="1:7" s="106" customFormat="1" hidden="1" x14ac:dyDescent="0.25">
      <c r="A211" s="198"/>
      <c r="B211" s="196"/>
      <c r="C211" s="197"/>
      <c r="D211" s="153">
        <f t="shared" si="8"/>
        <v>0</v>
      </c>
      <c r="E211" s="254" t="s">
        <v>167</v>
      </c>
      <c r="G211" s="114"/>
    </row>
    <row r="212" spans="1:7" s="106" customFormat="1" hidden="1" x14ac:dyDescent="0.25">
      <c r="A212" s="198"/>
      <c r="B212" s="196"/>
      <c r="C212" s="197"/>
      <c r="D212" s="153">
        <f t="shared" si="8"/>
        <v>0</v>
      </c>
      <c r="E212" s="254" t="s">
        <v>167</v>
      </c>
      <c r="F212" s="114"/>
      <c r="G212" s="114"/>
    </row>
    <row r="213" spans="1:7" s="106" customFormat="1" hidden="1" x14ac:dyDescent="0.25">
      <c r="A213" s="198"/>
      <c r="B213" s="196"/>
      <c r="C213" s="197"/>
      <c r="D213" s="153">
        <f t="shared" si="8"/>
        <v>0</v>
      </c>
      <c r="E213" s="254" t="s">
        <v>167</v>
      </c>
      <c r="G213" s="114"/>
    </row>
    <row r="214" spans="1:7" s="106" customFormat="1" hidden="1" x14ac:dyDescent="0.25">
      <c r="A214" s="198"/>
      <c r="B214" s="196"/>
      <c r="C214" s="197"/>
      <c r="D214" s="153">
        <f t="shared" si="8"/>
        <v>0</v>
      </c>
      <c r="E214" s="254" t="s">
        <v>167</v>
      </c>
      <c r="F214" s="114"/>
      <c r="G214" s="114"/>
    </row>
    <row r="215" spans="1:7" s="106" customFormat="1" hidden="1" x14ac:dyDescent="0.25">
      <c r="A215" s="198"/>
      <c r="B215" s="196"/>
      <c r="C215" s="197"/>
      <c r="D215" s="153">
        <f t="shared" si="8"/>
        <v>0</v>
      </c>
      <c r="E215" s="254" t="s">
        <v>167</v>
      </c>
      <c r="G215" s="114"/>
    </row>
    <row r="216" spans="1:7" s="106" customFormat="1" hidden="1" x14ac:dyDescent="0.25">
      <c r="A216" s="198"/>
      <c r="B216" s="196"/>
      <c r="C216" s="197"/>
      <c r="D216" s="153">
        <f t="shared" si="8"/>
        <v>0</v>
      </c>
      <c r="E216" s="254" t="s">
        <v>167</v>
      </c>
      <c r="F216" s="114"/>
      <c r="G216" s="114"/>
    </row>
    <row r="217" spans="1:7" s="106" customFormat="1" hidden="1" x14ac:dyDescent="0.25">
      <c r="A217" s="198"/>
      <c r="B217" s="196"/>
      <c r="C217" s="197"/>
      <c r="D217" s="153">
        <f t="shared" si="8"/>
        <v>0</v>
      </c>
      <c r="E217" s="254" t="s">
        <v>167</v>
      </c>
      <c r="G217" s="114"/>
    </row>
    <row r="218" spans="1:7" s="106" customFormat="1" hidden="1" x14ac:dyDescent="0.25">
      <c r="A218" s="198"/>
      <c r="B218" s="196"/>
      <c r="C218" s="197"/>
      <c r="D218" s="153">
        <f t="shared" si="8"/>
        <v>0</v>
      </c>
      <c r="E218" s="254" t="s">
        <v>167</v>
      </c>
      <c r="F218" s="114"/>
      <c r="G218" s="114"/>
    </row>
    <row r="219" spans="1:7" s="106" customFormat="1" hidden="1" x14ac:dyDescent="0.25">
      <c r="A219" s="198"/>
      <c r="B219" s="196"/>
      <c r="C219" s="197"/>
      <c r="D219" s="153">
        <f t="shared" si="8"/>
        <v>0</v>
      </c>
      <c r="E219" s="254" t="s">
        <v>167</v>
      </c>
      <c r="G219" s="114"/>
    </row>
    <row r="220" spans="1:7" s="106" customFormat="1" hidden="1" x14ac:dyDescent="0.25">
      <c r="A220" s="198"/>
      <c r="B220" s="196"/>
      <c r="C220" s="197"/>
      <c r="D220" s="153">
        <f t="shared" si="8"/>
        <v>0</v>
      </c>
      <c r="E220" s="254" t="s">
        <v>167</v>
      </c>
      <c r="F220" s="114"/>
      <c r="G220" s="114"/>
    </row>
    <row r="221" spans="1:7" s="106" customFormat="1" hidden="1" x14ac:dyDescent="0.25">
      <c r="A221" s="198"/>
      <c r="B221" s="196"/>
      <c r="C221" s="197"/>
      <c r="D221" s="153">
        <f t="shared" si="8"/>
        <v>0</v>
      </c>
      <c r="E221" s="254" t="s">
        <v>167</v>
      </c>
      <c r="G221" s="114"/>
    </row>
    <row r="222" spans="1:7" s="106" customFormat="1" hidden="1" x14ac:dyDescent="0.25">
      <c r="A222" s="198"/>
      <c r="B222" s="196"/>
      <c r="C222" s="197"/>
      <c r="D222" s="153">
        <f t="shared" si="8"/>
        <v>0</v>
      </c>
      <c r="E222" s="254" t="s">
        <v>167</v>
      </c>
      <c r="F222" s="114"/>
      <c r="G222" s="114"/>
    </row>
    <row r="223" spans="1:7" s="106" customFormat="1" hidden="1" x14ac:dyDescent="0.25">
      <c r="A223" s="198"/>
      <c r="B223" s="196"/>
      <c r="C223" s="197"/>
      <c r="D223" s="153">
        <f t="shared" si="8"/>
        <v>0</v>
      </c>
      <c r="E223" s="254" t="s">
        <v>167</v>
      </c>
      <c r="G223" s="114"/>
    </row>
    <row r="224" spans="1:7" s="106" customFormat="1" hidden="1" x14ac:dyDescent="0.25">
      <c r="A224" s="198"/>
      <c r="B224" s="196"/>
      <c r="C224" s="197"/>
      <c r="D224" s="153">
        <f t="shared" si="8"/>
        <v>0</v>
      </c>
      <c r="E224" s="254" t="s">
        <v>167</v>
      </c>
      <c r="F224" s="114"/>
      <c r="G224" s="114"/>
    </row>
    <row r="225" spans="1:7" s="106" customFormat="1" hidden="1" x14ac:dyDescent="0.25">
      <c r="A225" s="198"/>
      <c r="B225" s="196"/>
      <c r="C225" s="197"/>
      <c r="D225" s="153">
        <f t="shared" si="8"/>
        <v>0</v>
      </c>
      <c r="E225" s="254" t="s">
        <v>167</v>
      </c>
      <c r="G225" s="114"/>
    </row>
    <row r="226" spans="1:7" s="106" customFormat="1" hidden="1" x14ac:dyDescent="0.25">
      <c r="A226" s="198"/>
      <c r="B226" s="196"/>
      <c r="C226" s="197"/>
      <c r="D226" s="153">
        <f t="shared" si="8"/>
        <v>0</v>
      </c>
      <c r="E226" s="254" t="s">
        <v>167</v>
      </c>
      <c r="F226" s="114"/>
      <c r="G226" s="114"/>
    </row>
    <row r="227" spans="1:7" s="106" customFormat="1" hidden="1" x14ac:dyDescent="0.25">
      <c r="A227" s="198"/>
      <c r="B227" s="196"/>
      <c r="C227" s="197"/>
      <c r="D227" s="153">
        <f t="shared" si="8"/>
        <v>0</v>
      </c>
      <c r="E227" s="254" t="s">
        <v>167</v>
      </c>
      <c r="G227" s="114"/>
    </row>
    <row r="228" spans="1:7" s="106" customFormat="1" hidden="1" x14ac:dyDescent="0.25">
      <c r="A228" s="198"/>
      <c r="B228" s="196"/>
      <c r="C228" s="197"/>
      <c r="D228" s="153">
        <f t="shared" si="8"/>
        <v>0</v>
      </c>
      <c r="E228" s="254" t="s">
        <v>167</v>
      </c>
      <c r="F228" s="114"/>
      <c r="G228" s="114"/>
    </row>
    <row r="229" spans="1:7" s="106" customFormat="1" hidden="1" x14ac:dyDescent="0.25">
      <c r="A229" s="198"/>
      <c r="B229" s="196"/>
      <c r="C229" s="197"/>
      <c r="D229" s="153">
        <f t="shared" si="8"/>
        <v>0</v>
      </c>
      <c r="E229" s="254" t="s">
        <v>167</v>
      </c>
      <c r="G229" s="114"/>
    </row>
    <row r="230" spans="1:7" s="106" customFormat="1" hidden="1" x14ac:dyDescent="0.25">
      <c r="A230" s="198"/>
      <c r="B230" s="196"/>
      <c r="C230" s="197"/>
      <c r="D230" s="153">
        <f t="shared" si="8"/>
        <v>0</v>
      </c>
      <c r="E230" s="254" t="s">
        <v>167</v>
      </c>
      <c r="F230" s="114"/>
      <c r="G230" s="114"/>
    </row>
    <row r="231" spans="1:7" s="106" customFormat="1" hidden="1" x14ac:dyDescent="0.25">
      <c r="A231" s="198"/>
      <c r="B231" s="196"/>
      <c r="C231" s="197"/>
      <c r="D231" s="153">
        <f t="shared" si="8"/>
        <v>0</v>
      </c>
      <c r="E231" s="254" t="s">
        <v>167</v>
      </c>
      <c r="G231" s="114"/>
    </row>
    <row r="232" spans="1:7" s="106" customFormat="1" hidden="1" x14ac:dyDescent="0.25">
      <c r="A232" s="198"/>
      <c r="B232" s="196"/>
      <c r="C232" s="197"/>
      <c r="D232" s="153">
        <f t="shared" si="8"/>
        <v>0</v>
      </c>
      <c r="E232" s="254" t="s">
        <v>167</v>
      </c>
      <c r="F232" s="114"/>
      <c r="G232" s="114"/>
    </row>
    <row r="233" spans="1:7" s="106" customFormat="1" hidden="1" x14ac:dyDescent="0.25">
      <c r="A233" s="198"/>
      <c r="B233" s="196"/>
      <c r="C233" s="197"/>
      <c r="D233" s="153">
        <f t="shared" si="8"/>
        <v>0</v>
      </c>
      <c r="E233" s="254" t="s">
        <v>167</v>
      </c>
      <c r="G233" s="114"/>
    </row>
    <row r="234" spans="1:7" s="106" customFormat="1" hidden="1" x14ac:dyDescent="0.25">
      <c r="A234" s="198"/>
      <c r="B234" s="196"/>
      <c r="C234" s="197"/>
      <c r="D234" s="153">
        <f t="shared" ref="D234:D265" si="9">ROUND(+B234*C234,2)</f>
        <v>0</v>
      </c>
      <c r="E234" s="254" t="s">
        <v>167</v>
      </c>
      <c r="F234" s="114"/>
      <c r="G234" s="114"/>
    </row>
    <row r="235" spans="1:7" s="106" customFormat="1" hidden="1" x14ac:dyDescent="0.25">
      <c r="A235" s="198"/>
      <c r="B235" s="196"/>
      <c r="C235" s="197"/>
      <c r="D235" s="153">
        <f t="shared" si="9"/>
        <v>0</v>
      </c>
      <c r="E235" s="254" t="s">
        <v>167</v>
      </c>
      <c r="G235" s="114"/>
    </row>
    <row r="236" spans="1:7" s="106" customFormat="1" hidden="1" x14ac:dyDescent="0.25">
      <c r="A236" s="198"/>
      <c r="B236" s="196"/>
      <c r="C236" s="197"/>
      <c r="D236" s="153">
        <f t="shared" si="9"/>
        <v>0</v>
      </c>
      <c r="E236" s="254" t="s">
        <v>167</v>
      </c>
      <c r="F236" s="114"/>
      <c r="G236" s="114"/>
    </row>
    <row r="237" spans="1:7" s="106" customFormat="1" hidden="1" x14ac:dyDescent="0.25">
      <c r="A237" s="198"/>
      <c r="B237" s="196"/>
      <c r="C237" s="197"/>
      <c r="D237" s="153">
        <f t="shared" si="9"/>
        <v>0</v>
      </c>
      <c r="E237" s="254" t="s">
        <v>167</v>
      </c>
      <c r="G237" s="114"/>
    </row>
    <row r="238" spans="1:7" s="106" customFormat="1" hidden="1" x14ac:dyDescent="0.25">
      <c r="A238" s="198"/>
      <c r="B238" s="196"/>
      <c r="C238" s="197"/>
      <c r="D238" s="153">
        <f t="shared" si="9"/>
        <v>0</v>
      </c>
      <c r="E238" s="254" t="s">
        <v>167</v>
      </c>
      <c r="F238" s="114"/>
      <c r="G238" s="114"/>
    </row>
    <row r="239" spans="1:7" s="106" customFormat="1" hidden="1" x14ac:dyDescent="0.25">
      <c r="A239" s="198"/>
      <c r="B239" s="196"/>
      <c r="C239" s="197"/>
      <c r="D239" s="153">
        <f t="shared" si="9"/>
        <v>0</v>
      </c>
      <c r="E239" s="254" t="s">
        <v>167</v>
      </c>
      <c r="G239" s="114"/>
    </row>
    <row r="240" spans="1:7" s="106" customFormat="1" hidden="1" x14ac:dyDescent="0.25">
      <c r="A240" s="198"/>
      <c r="B240" s="196"/>
      <c r="C240" s="197"/>
      <c r="D240" s="153">
        <f t="shared" si="9"/>
        <v>0</v>
      </c>
      <c r="E240" s="254" t="s">
        <v>167</v>
      </c>
      <c r="F240" s="114"/>
      <c r="G240" s="114"/>
    </row>
    <row r="241" spans="1:7" s="106" customFormat="1" hidden="1" x14ac:dyDescent="0.25">
      <c r="A241" s="198"/>
      <c r="B241" s="196"/>
      <c r="C241" s="197"/>
      <c r="D241" s="153">
        <f t="shared" si="9"/>
        <v>0</v>
      </c>
      <c r="E241" s="254" t="s">
        <v>167</v>
      </c>
      <c r="G241" s="114"/>
    </row>
    <row r="242" spans="1:7" s="106" customFormat="1" hidden="1" x14ac:dyDescent="0.25">
      <c r="A242" s="198"/>
      <c r="B242" s="196"/>
      <c r="C242" s="197"/>
      <c r="D242" s="153">
        <f t="shared" si="9"/>
        <v>0</v>
      </c>
      <c r="E242" s="254" t="s">
        <v>167</v>
      </c>
      <c r="F242" s="114"/>
      <c r="G242" s="114"/>
    </row>
    <row r="243" spans="1:7" s="106" customFormat="1" hidden="1" x14ac:dyDescent="0.25">
      <c r="A243" s="198"/>
      <c r="B243" s="196"/>
      <c r="C243" s="197"/>
      <c r="D243" s="153">
        <f t="shared" si="9"/>
        <v>0</v>
      </c>
      <c r="E243" s="254" t="s">
        <v>167</v>
      </c>
      <c r="G243" s="114"/>
    </row>
    <row r="244" spans="1:7" s="106" customFormat="1" hidden="1" x14ac:dyDescent="0.25">
      <c r="A244" s="198"/>
      <c r="B244" s="196"/>
      <c r="C244" s="197"/>
      <c r="D244" s="153">
        <f t="shared" si="9"/>
        <v>0</v>
      </c>
      <c r="E244" s="254" t="s">
        <v>167</v>
      </c>
      <c r="F244" s="114"/>
      <c r="G244" s="114"/>
    </row>
    <row r="245" spans="1:7" s="106" customFormat="1" hidden="1" x14ac:dyDescent="0.25">
      <c r="A245" s="198"/>
      <c r="B245" s="196"/>
      <c r="C245" s="197"/>
      <c r="D245" s="153">
        <f t="shared" si="9"/>
        <v>0</v>
      </c>
      <c r="E245" s="254" t="s">
        <v>167</v>
      </c>
      <c r="G245" s="114"/>
    </row>
    <row r="246" spans="1:7" s="106" customFormat="1" hidden="1" x14ac:dyDescent="0.25">
      <c r="A246" s="198"/>
      <c r="B246" s="196"/>
      <c r="C246" s="197"/>
      <c r="D246" s="153">
        <f t="shared" si="9"/>
        <v>0</v>
      </c>
      <c r="E246" s="254" t="s">
        <v>167</v>
      </c>
      <c r="F246" s="114"/>
      <c r="G246" s="114"/>
    </row>
    <row r="247" spans="1:7" s="106" customFormat="1" hidden="1" x14ac:dyDescent="0.25">
      <c r="A247" s="198"/>
      <c r="B247" s="196"/>
      <c r="C247" s="197"/>
      <c r="D247" s="153">
        <f t="shared" si="9"/>
        <v>0</v>
      </c>
      <c r="E247" s="254" t="s">
        <v>167</v>
      </c>
      <c r="G247" s="114"/>
    </row>
    <row r="248" spans="1:7" s="106" customFormat="1" hidden="1" x14ac:dyDescent="0.25">
      <c r="A248" s="198"/>
      <c r="B248" s="196"/>
      <c r="C248" s="197"/>
      <c r="D248" s="153">
        <f t="shared" si="9"/>
        <v>0</v>
      </c>
      <c r="E248" s="254" t="s">
        <v>167</v>
      </c>
      <c r="F248" s="114"/>
      <c r="G248" s="114"/>
    </row>
    <row r="249" spans="1:7" s="106" customFormat="1" hidden="1" x14ac:dyDescent="0.25">
      <c r="A249" s="198"/>
      <c r="B249" s="196"/>
      <c r="C249" s="197"/>
      <c r="D249" s="153">
        <f t="shared" si="9"/>
        <v>0</v>
      </c>
      <c r="E249" s="254" t="s">
        <v>167</v>
      </c>
      <c r="G249" s="114"/>
    </row>
    <row r="250" spans="1:7" s="106" customFormat="1" hidden="1" x14ac:dyDescent="0.25">
      <c r="A250" s="198"/>
      <c r="B250" s="196"/>
      <c r="C250" s="197"/>
      <c r="D250" s="153">
        <f t="shared" si="9"/>
        <v>0</v>
      </c>
      <c r="E250" s="254" t="s">
        <v>167</v>
      </c>
      <c r="F250" s="114"/>
      <c r="G250" s="114"/>
    </row>
    <row r="251" spans="1:7" s="106" customFormat="1" hidden="1" x14ac:dyDescent="0.25">
      <c r="A251" s="198"/>
      <c r="B251" s="196"/>
      <c r="C251" s="197"/>
      <c r="D251" s="153">
        <f t="shared" si="9"/>
        <v>0</v>
      </c>
      <c r="E251" s="254" t="s">
        <v>167</v>
      </c>
      <c r="G251" s="114"/>
    </row>
    <row r="252" spans="1:7" s="106" customFormat="1" hidden="1" x14ac:dyDescent="0.25">
      <c r="A252" s="198"/>
      <c r="B252" s="196"/>
      <c r="C252" s="197"/>
      <c r="D252" s="153">
        <f t="shared" si="9"/>
        <v>0</v>
      </c>
      <c r="E252" s="254" t="s">
        <v>167</v>
      </c>
      <c r="F252" s="114"/>
      <c r="G252" s="114"/>
    </row>
    <row r="253" spans="1:7" s="106" customFormat="1" hidden="1" x14ac:dyDescent="0.25">
      <c r="A253" s="198"/>
      <c r="B253" s="196"/>
      <c r="C253" s="197"/>
      <c r="D253" s="153">
        <f t="shared" si="9"/>
        <v>0</v>
      </c>
      <c r="E253" s="254" t="s">
        <v>167</v>
      </c>
      <c r="G253" s="114"/>
    </row>
    <row r="254" spans="1:7" s="106" customFormat="1" hidden="1" x14ac:dyDescent="0.25">
      <c r="A254" s="198"/>
      <c r="B254" s="196"/>
      <c r="C254" s="197"/>
      <c r="D254" s="153">
        <f t="shared" si="9"/>
        <v>0</v>
      </c>
      <c r="E254" s="254" t="s">
        <v>167</v>
      </c>
      <c r="F254" s="114"/>
      <c r="G254" s="114"/>
    </row>
    <row r="255" spans="1:7" s="106" customFormat="1" hidden="1" x14ac:dyDescent="0.25">
      <c r="A255" s="198"/>
      <c r="B255" s="196"/>
      <c r="C255" s="197"/>
      <c r="D255" s="153">
        <f t="shared" si="9"/>
        <v>0</v>
      </c>
      <c r="E255" s="254" t="s">
        <v>167</v>
      </c>
      <c r="G255" s="114"/>
    </row>
    <row r="256" spans="1:7" s="106" customFormat="1" hidden="1" x14ac:dyDescent="0.25">
      <c r="A256" s="198"/>
      <c r="B256" s="196"/>
      <c r="C256" s="197"/>
      <c r="D256" s="153">
        <f t="shared" si="9"/>
        <v>0</v>
      </c>
      <c r="E256" s="254" t="s">
        <v>167</v>
      </c>
      <c r="F256" s="114"/>
      <c r="G256" s="114"/>
    </row>
    <row r="257" spans="1:19" s="106" customFormat="1" hidden="1" x14ac:dyDescent="0.25">
      <c r="A257" s="198"/>
      <c r="B257" s="196"/>
      <c r="C257" s="197"/>
      <c r="D257" s="153">
        <f t="shared" si="9"/>
        <v>0</v>
      </c>
      <c r="E257" s="254" t="s">
        <v>167</v>
      </c>
      <c r="G257" s="114"/>
    </row>
    <row r="258" spans="1:19" s="106" customFormat="1" hidden="1" x14ac:dyDescent="0.25">
      <c r="A258" s="198"/>
      <c r="B258" s="196"/>
      <c r="C258" s="197"/>
      <c r="D258" s="153">
        <f t="shared" si="9"/>
        <v>0</v>
      </c>
      <c r="E258" s="254" t="s">
        <v>167</v>
      </c>
      <c r="F258" s="114"/>
      <c r="G258" s="114"/>
    </row>
    <row r="259" spans="1:19" s="106" customFormat="1" hidden="1" x14ac:dyDescent="0.25">
      <c r="A259" s="198"/>
      <c r="B259" s="196"/>
      <c r="C259" s="197"/>
      <c r="D259" s="153">
        <f t="shared" si="9"/>
        <v>0</v>
      </c>
      <c r="E259" s="254" t="s">
        <v>167</v>
      </c>
      <c r="G259" s="114"/>
    </row>
    <row r="260" spans="1:19" s="106" customFormat="1" hidden="1" x14ac:dyDescent="0.25">
      <c r="A260" s="198"/>
      <c r="B260" s="196"/>
      <c r="C260" s="197"/>
      <c r="D260" s="153">
        <f t="shared" si="9"/>
        <v>0</v>
      </c>
      <c r="E260" s="254" t="s">
        <v>167</v>
      </c>
      <c r="F260" s="114"/>
      <c r="G260" s="114"/>
    </row>
    <row r="261" spans="1:19" s="106" customFormat="1" hidden="1" x14ac:dyDescent="0.25">
      <c r="A261" s="198"/>
      <c r="B261" s="196"/>
      <c r="C261" s="197"/>
      <c r="D261" s="153">
        <f t="shared" si="9"/>
        <v>0</v>
      </c>
      <c r="E261" s="254" t="s">
        <v>167</v>
      </c>
      <c r="G261" s="114"/>
    </row>
    <row r="262" spans="1:19" s="106" customFormat="1" hidden="1" x14ac:dyDescent="0.25">
      <c r="A262" s="198"/>
      <c r="B262" s="196"/>
      <c r="C262" s="197"/>
      <c r="D262" s="153">
        <f t="shared" si="9"/>
        <v>0</v>
      </c>
      <c r="E262" s="254" t="s">
        <v>167</v>
      </c>
      <c r="F262" s="114"/>
      <c r="G262" s="114"/>
    </row>
    <row r="263" spans="1:19" s="106" customFormat="1" hidden="1" x14ac:dyDescent="0.25">
      <c r="A263" s="198"/>
      <c r="B263" s="196"/>
      <c r="C263" s="197"/>
      <c r="D263" s="153">
        <f t="shared" si="9"/>
        <v>0</v>
      </c>
      <c r="E263" s="254" t="s">
        <v>167</v>
      </c>
      <c r="G263" s="114"/>
    </row>
    <row r="264" spans="1:19" s="106" customFormat="1" hidden="1" x14ac:dyDescent="0.25">
      <c r="A264" s="198"/>
      <c r="B264" s="196"/>
      <c r="C264" s="197"/>
      <c r="D264" s="153">
        <f t="shared" si="9"/>
        <v>0</v>
      </c>
      <c r="E264" s="254" t="s">
        <v>167</v>
      </c>
      <c r="F264" s="114"/>
      <c r="G264" s="114"/>
    </row>
    <row r="265" spans="1:19" s="106" customFormat="1" hidden="1" x14ac:dyDescent="0.25">
      <c r="A265" s="198"/>
      <c r="B265" s="196"/>
      <c r="C265" s="197"/>
      <c r="D265" s="153">
        <f t="shared" si="9"/>
        <v>0</v>
      </c>
      <c r="E265" s="254" t="s">
        <v>167</v>
      </c>
      <c r="G265" s="114"/>
    </row>
    <row r="266" spans="1:19" s="106" customFormat="1" x14ac:dyDescent="0.25">
      <c r="A266" s="198"/>
      <c r="B266" s="196"/>
      <c r="C266" s="197"/>
      <c r="D266" s="245">
        <f t="shared" si="5"/>
        <v>0</v>
      </c>
      <c r="E266" s="254" t="s">
        <v>167</v>
      </c>
      <c r="G266" s="114"/>
      <c r="L266" s="418"/>
      <c r="M266" s="416"/>
      <c r="N266" s="284"/>
      <c r="O266" s="284"/>
      <c r="P266" s="417"/>
      <c r="Q266" s="417"/>
      <c r="R266" s="114"/>
      <c r="S266" s="283"/>
    </row>
    <row r="267" spans="1:19" s="106" customFormat="1" x14ac:dyDescent="0.25">
      <c r="A267" s="89"/>
      <c r="B267" s="161"/>
      <c r="C267" s="200" t="s">
        <v>177</v>
      </c>
      <c r="D267" s="153">
        <f>ROUND(SUBTOTAL(109,D136:D266),2)</f>
        <v>0</v>
      </c>
      <c r="E267" s="254" t="s">
        <v>167</v>
      </c>
      <c r="G267" s="41" t="s">
        <v>166</v>
      </c>
      <c r="L267" s="116"/>
      <c r="M267" s="116"/>
      <c r="N267" s="117"/>
      <c r="O267" s="284"/>
      <c r="P267" s="422"/>
      <c r="Q267" s="422"/>
      <c r="R267" s="114"/>
      <c r="S267" s="283"/>
    </row>
    <row r="268" spans="1:19" x14ac:dyDescent="0.25">
      <c r="E268" s="156" t="s">
        <v>159</v>
      </c>
    </row>
    <row r="269" spans="1:19" x14ac:dyDescent="0.25">
      <c r="C269" s="193" t="s">
        <v>178</v>
      </c>
      <c r="D269" s="201">
        <f>+D267+D135</f>
        <v>0</v>
      </c>
      <c r="E269" s="159" t="s">
        <v>159</v>
      </c>
      <c r="G269" s="120" t="s">
        <v>170</v>
      </c>
    </row>
    <row r="270" spans="1:19" s="106" customFormat="1" x14ac:dyDescent="0.25">
      <c r="A270" s="104"/>
      <c r="B270" s="104"/>
      <c r="C270" s="104"/>
      <c r="D270" s="104"/>
      <c r="E270" s="156" t="s">
        <v>159</v>
      </c>
    </row>
    <row r="271" spans="1:19" s="106" customFormat="1" x14ac:dyDescent="0.25">
      <c r="A271" s="105" t="s">
        <v>171</v>
      </c>
      <c r="B271" s="121"/>
      <c r="C271" s="121"/>
      <c r="D271" s="169"/>
      <c r="E271" s="156" t="s">
        <v>164</v>
      </c>
      <c r="G271" s="107" t="s">
        <v>172</v>
      </c>
    </row>
    <row r="272" spans="1:19" s="108" customFormat="1" ht="45" customHeight="1" x14ac:dyDescent="0.25">
      <c r="A272" s="408"/>
      <c r="B272" s="409"/>
      <c r="C272" s="409"/>
      <c r="D272" s="410"/>
      <c r="E272" s="257" t="s">
        <v>164</v>
      </c>
      <c r="G272" s="413" t="s">
        <v>173</v>
      </c>
      <c r="H272" s="413"/>
      <c r="I272" s="413"/>
      <c r="J272" s="413"/>
      <c r="K272" s="413"/>
      <c r="L272" s="413"/>
      <c r="M272" s="413"/>
      <c r="N272" s="413"/>
      <c r="O272" s="413"/>
    </row>
    <row r="273" spans="1:15" x14ac:dyDescent="0.25">
      <c r="A273" s="104"/>
      <c r="B273" s="104"/>
      <c r="C273" s="104"/>
      <c r="D273" s="104"/>
      <c r="E273" s="240" t="s">
        <v>167</v>
      </c>
    </row>
    <row r="274" spans="1:15" s="106" customFormat="1" x14ac:dyDescent="0.25">
      <c r="A274" s="105" t="s">
        <v>174</v>
      </c>
      <c r="B274" s="113"/>
      <c r="C274" s="113"/>
      <c r="D274" s="118"/>
      <c r="E274" s="253" t="s">
        <v>167</v>
      </c>
      <c r="G274" s="107" t="s">
        <v>172</v>
      </c>
    </row>
    <row r="275" spans="1:15" s="108" customFormat="1" ht="45" customHeight="1" x14ac:dyDescent="0.25">
      <c r="A275" s="408"/>
      <c r="B275" s="409"/>
      <c r="C275" s="409"/>
      <c r="D275" s="410"/>
      <c r="E275" s="258" t="s">
        <v>167</v>
      </c>
      <c r="G275" s="413" t="s">
        <v>173</v>
      </c>
      <c r="H275" s="413"/>
      <c r="I275" s="413"/>
      <c r="J275" s="413"/>
      <c r="K275" s="413"/>
      <c r="L275" s="413"/>
      <c r="M275" s="413"/>
      <c r="N275" s="413"/>
      <c r="O275" s="413"/>
    </row>
    <row r="276" spans="1:15" x14ac:dyDescent="0.25">
      <c r="E276" s="240"/>
    </row>
  </sheetData>
  <sheetProtection algorithmName="SHA-512" hashValue="Ev4d/6rC9p/bXkIb4Z5MvD3wY5Vx0VxII3DSKPTa9t4ByuBZPhxTWElYqvGGLrFJogl64rMmW4nYwEnIOA6nbQ==" saltValue="K3ANPQpLDo+N6Cvw+hg6tg==" spinCount="100000" sheet="1" formatCells="0" formatRows="0" sort="0"/>
  <autoFilter ref="E1:E276" xr:uid="{00000000-0001-0000-0900-000000000000}"/>
  <mergeCells count="11">
    <mergeCell ref="A275:D275"/>
    <mergeCell ref="A1:C1"/>
    <mergeCell ref="A2:D2"/>
    <mergeCell ref="L136:M136"/>
    <mergeCell ref="P136:Q136"/>
    <mergeCell ref="L266:M266"/>
    <mergeCell ref="P266:Q266"/>
    <mergeCell ref="P267:Q267"/>
    <mergeCell ref="A272:D272"/>
    <mergeCell ref="G275:O275"/>
    <mergeCell ref="G272:O272"/>
  </mergeCells>
  <printOptions horizontalCentered="1"/>
  <pageMargins left="0.25" right="0.25" top="0.25" bottom="0.25" header="0" footer="0"/>
  <pageSetup fitToHeight="0" orientation="landscape" blackAndWhite="1" r:id="rId1"/>
  <headerFooter>
    <oddFooter>&amp;L&amp;F</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Doc_Type xmlns="cdec868a-6f95-48ae-9b17-76f790b603d9" xsi:nil="true"/>
    <Archive xmlns="cdec868a-6f95-48ae-9b17-76f790b603d9">No</Archive>
    <Descriptions xmlns="cdec868a-6f95-48ae-9b17-76f790b603d9"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B1DECA9209E2E478032BDFA21070396" ma:contentTypeVersion="17" ma:contentTypeDescription="Create a new document." ma:contentTypeScope="" ma:versionID="6749041631e71b68226cbf0a6bd76066">
  <xsd:schema xmlns:xsd="http://www.w3.org/2001/XMLSchema" xmlns:xs="http://www.w3.org/2001/XMLSchema" xmlns:p="http://schemas.microsoft.com/office/2006/metadata/properties" xmlns:ns2="cdec868a-6f95-48ae-9b17-76f790b603d9" xmlns:ns3="e4974438-7ff5-4933-b784-af82d6e77bd1" targetNamespace="http://schemas.microsoft.com/office/2006/metadata/properties" ma:root="true" ma:fieldsID="3dc198694103c38b9e45fd827d2cd448" ns2:_="" ns3:_="">
    <xsd:import namespace="cdec868a-6f95-48ae-9b17-76f790b603d9"/>
    <xsd:import namespace="e4974438-7ff5-4933-b784-af82d6e77bd1"/>
    <xsd:element name="properties">
      <xsd:complexType>
        <xsd:sequence>
          <xsd:element name="documentManagement">
            <xsd:complexType>
              <xsd:all>
                <xsd:element ref="ns2:Doc_Type" minOccurs="0"/>
                <xsd:element ref="ns2:Archive" minOccurs="0"/>
                <xsd:element ref="ns2:Descriptions" minOccurs="0"/>
                <xsd:element ref="ns2:MediaServiceMetadata" minOccurs="0"/>
                <xsd:element ref="ns2:MediaServiceFastMetadata"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MediaServiceSearchPropertie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dec868a-6f95-48ae-9b17-76f790b603d9" elementFormDefault="qualified">
    <xsd:import namespace="http://schemas.microsoft.com/office/2006/documentManagement/types"/>
    <xsd:import namespace="http://schemas.microsoft.com/office/infopath/2007/PartnerControls"/>
    <xsd:element name="Doc_Type" ma:index="2" nillable="true" ma:displayName="Doc_Type" ma:format="Dropdown" ma:internalName="Doc_Type" ma:readOnly="false">
      <xsd:simpleType>
        <xsd:restriction base="dms:Choice">
          <xsd:enumeration value="Tools"/>
          <xsd:enumeration value="Presentation"/>
          <xsd:enumeration value="Training Materials"/>
        </xsd:restriction>
      </xsd:simpleType>
    </xsd:element>
    <xsd:element name="Archive" ma:index="3" nillable="true" ma:displayName="Archive" ma:default="No" ma:format="Dropdown" ma:internalName="Archive" ma:readOnly="false">
      <xsd:simpleType>
        <xsd:restriction base="dms:Choice">
          <xsd:enumeration value="No"/>
          <xsd:enumeration value="Yes"/>
        </xsd:restriction>
      </xsd:simpleType>
    </xsd:element>
    <xsd:element name="Descriptions" ma:index="4" nillable="true" ma:displayName="Descriptions" ma:internalName="Descriptions" ma:readOnly="false">
      <xsd:simpleType>
        <xsd:restriction base="dms:Note">
          <xsd:maxLength value="255"/>
        </xsd:restriction>
      </xsd:simple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ObjectDetectorVersions" ma:index="13" nillable="true" ma:displayName="MediaServiceObjectDetectorVersions" ma:description="" ma:hidden="true" ma:internalName="MediaServiceObjectDetectorVersion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MediaServiceDateTaken" ma:index="17" nillable="true" ma:displayName="MediaServiceDateTaken" ma:description="" ma:hidden="true" ma:internalName="MediaServiceDateTaken" ma:readOnly="true">
      <xsd:simpleType>
        <xsd:restriction base="dms:Text"/>
      </xsd:simpleType>
    </xsd:element>
    <xsd:element name="MediaServiceSearchProperties" ma:index="18"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4974438-7ff5-4933-b784-af82d6e77bd1" elementFormDefault="qualified">
    <xsd:import namespace="http://schemas.microsoft.com/office/2006/documentManagement/types"/>
    <xsd:import namespace="http://schemas.microsoft.com/office/infopath/2007/PartnerControls"/>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7" ma:displayName="Content Type"/>
        <xsd:element ref="dc:title" minOccurs="0" maxOccurs="1" ma:index="0"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FB42051-EB96-40E9-9F09-D4E14D1E2D05}">
  <ds:schemaRefs>
    <ds:schemaRef ds:uri="http://schemas.microsoft.com/sharepoint/v3/contenttype/forms"/>
  </ds:schemaRefs>
</ds:datastoreItem>
</file>

<file path=customXml/itemProps2.xml><?xml version="1.0" encoding="utf-8"?>
<ds:datastoreItem xmlns:ds="http://schemas.openxmlformats.org/officeDocument/2006/customXml" ds:itemID="{BF97CABD-22FA-4E35-8B8D-DFF5F988E9AC}">
  <ds:schemaRefs>
    <ds:schemaRef ds:uri="http://schemas.microsoft.com/office/2006/metadata/properties"/>
    <ds:schemaRef ds:uri="http://schemas.microsoft.com/office/infopath/2007/PartnerControls"/>
    <ds:schemaRef ds:uri="cdec868a-6f95-48ae-9b17-76f790b603d9"/>
  </ds:schemaRefs>
</ds:datastoreItem>
</file>

<file path=customXml/itemProps3.xml><?xml version="1.0" encoding="utf-8"?>
<ds:datastoreItem xmlns:ds="http://schemas.openxmlformats.org/officeDocument/2006/customXml" ds:itemID="{856BF4E2-4178-46A7-9A1A-05D6979070B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dec868a-6f95-48ae-9b17-76f790b603d9"/>
    <ds:schemaRef ds:uri="e4974438-7ff5-4933-b784-af82d6e77bd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40</vt:i4>
      </vt:variant>
    </vt:vector>
  </HeadingPairs>
  <TitlesOfParts>
    <vt:vector size="69" baseType="lpstr">
      <vt:lpstr>General Instructions</vt:lpstr>
      <vt:lpstr>Section A</vt:lpstr>
      <vt:lpstr>ICI</vt:lpstr>
      <vt:lpstr>Section B</vt:lpstr>
      <vt:lpstr>Certification </vt:lpstr>
      <vt:lpstr>DesignEngineering</vt:lpstr>
      <vt:lpstr>B-L Purchase</vt:lpstr>
      <vt:lpstr>WiringElectrical</vt:lpstr>
      <vt:lpstr>EML</vt:lpstr>
      <vt:lpstr>Paving</vt:lpstr>
      <vt:lpstr>ConstructionMgmt</vt:lpstr>
      <vt:lpstr>Mechanical</vt:lpstr>
      <vt:lpstr>Excavation</vt:lpstr>
      <vt:lpstr>Plumbing</vt:lpstr>
      <vt:lpstr>OtherConstruct</vt:lpstr>
      <vt:lpstr>Contingency</vt:lpstr>
      <vt:lpstr>12A</vt:lpstr>
      <vt:lpstr>12B</vt:lpstr>
      <vt:lpstr>12C</vt:lpstr>
      <vt:lpstr>12D</vt:lpstr>
      <vt:lpstr>12E</vt:lpstr>
      <vt:lpstr>12F</vt:lpstr>
      <vt:lpstr>12G</vt:lpstr>
      <vt:lpstr>12H</vt:lpstr>
      <vt:lpstr>12I</vt:lpstr>
      <vt:lpstr>12J</vt:lpstr>
      <vt:lpstr>12K</vt:lpstr>
      <vt:lpstr>NarrativeSummary</vt:lpstr>
      <vt:lpstr>AgencyApproval</vt:lpstr>
      <vt:lpstr>'12A'!Print_Area</vt:lpstr>
      <vt:lpstr>'12B'!Print_Area</vt:lpstr>
      <vt:lpstr>'12C'!Print_Area</vt:lpstr>
      <vt:lpstr>'12D'!Print_Area</vt:lpstr>
      <vt:lpstr>'12E'!Print_Area</vt:lpstr>
      <vt:lpstr>'12F'!Print_Area</vt:lpstr>
      <vt:lpstr>'12G'!Print_Area</vt:lpstr>
      <vt:lpstr>'12H'!Print_Area</vt:lpstr>
      <vt:lpstr>'12I'!Print_Area</vt:lpstr>
      <vt:lpstr>'12J'!Print_Area</vt:lpstr>
      <vt:lpstr>'12K'!Print_Area</vt:lpstr>
      <vt:lpstr>AgencyApproval!Print_Area</vt:lpstr>
      <vt:lpstr>'B-L Purchase'!Print_Area</vt:lpstr>
      <vt:lpstr>ConstructionMgmt!Print_Area</vt:lpstr>
      <vt:lpstr>Contingency!Print_Area</vt:lpstr>
      <vt:lpstr>DesignEngineering!Print_Area</vt:lpstr>
      <vt:lpstr>EML!Print_Area</vt:lpstr>
      <vt:lpstr>Excavation!Print_Area</vt:lpstr>
      <vt:lpstr>'General Instructions'!Print_Area</vt:lpstr>
      <vt:lpstr>ICI!Print_Area</vt:lpstr>
      <vt:lpstr>Mechanical!Print_Area</vt:lpstr>
      <vt:lpstr>NarrativeSummary!Print_Area</vt:lpstr>
      <vt:lpstr>OtherConstruct!Print_Area</vt:lpstr>
      <vt:lpstr>Paving!Print_Area</vt:lpstr>
      <vt:lpstr>Plumbing!Print_Area</vt:lpstr>
      <vt:lpstr>'Section A'!Print_Area</vt:lpstr>
      <vt:lpstr>'Section B'!Print_Area</vt:lpstr>
      <vt:lpstr>WiringElectrical!Print_Area</vt:lpstr>
      <vt:lpstr>'B-L Purchase'!Print_Titles</vt:lpstr>
      <vt:lpstr>ConstructionMgmt!Print_Titles</vt:lpstr>
      <vt:lpstr>Contingency!Print_Titles</vt:lpstr>
      <vt:lpstr>DesignEngineering!Print_Titles</vt:lpstr>
      <vt:lpstr>EML!Print_Titles</vt:lpstr>
      <vt:lpstr>Excavation!Print_Titles</vt:lpstr>
      <vt:lpstr>Mechanical!Print_Titles</vt:lpstr>
      <vt:lpstr>NarrativeSummary!Print_Titles</vt:lpstr>
      <vt:lpstr>OtherConstruct!Print_Titles</vt:lpstr>
      <vt:lpstr>Paving!Print_Titles</vt:lpstr>
      <vt:lpstr>Plumbing!Print_Titles</vt:lpstr>
      <vt:lpstr>WiringElectrical!Print_Titles</vt:lpstr>
    </vt:vector>
  </TitlesOfParts>
  <Manager/>
  <Company>GOMB User</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Updated FY25 Capital Uniform Budget Template</dc:title>
  <dc:subject/>
  <dc:creator>Berberet, Sean</dc:creator>
  <cp:keywords/>
  <dc:description/>
  <cp:lastModifiedBy>Wolfe, Joy</cp:lastModifiedBy>
  <cp:revision/>
  <dcterms:created xsi:type="dcterms:W3CDTF">2016-01-27T18:57:01Z</dcterms:created>
  <dcterms:modified xsi:type="dcterms:W3CDTF">2025-06-03T19:19:02Z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0x0101000B1DECA9209E2E478032BDFA21070396</vt:lpwstr>
  </property>
  <property fmtid="{D5CDD505-2E9C-101B-9397-08002B2CF9AE}" pid="3" name="MediaServiceImageTags">
    <vt:lpwstr/>
  </property>
</Properties>
</file>